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60" yWindow="24" windowWidth="14376" windowHeight="8760" activeTab="0"/>
  </bookViews>
  <sheets>
    <sheet name="メニュー" sheetId="1" r:id="rId1"/>
    <sheet name="基準" sheetId="2" state="hidden" r:id="rId2"/>
    <sheet name="入力表" sheetId="3" r:id="rId3"/>
    <sheet name="コード表" sheetId="4" r:id="rId4"/>
    <sheet name="提出データ" sheetId="5" r:id="rId5"/>
  </sheets>
  <definedNames>
    <definedName name="_xlnm._FilterDatabase" localSheetId="3" hidden="1">'コード表'!$A$2:$C$323</definedName>
    <definedName name="_xlnm.Print_Area" localSheetId="3">'コード表'!$A$1:$D$324</definedName>
  </definedNames>
  <calcPr fullCalcOnLoad="1"/>
</workbook>
</file>

<file path=xl/comments1.xml><?xml version="1.0" encoding="utf-8"?>
<comments xmlns="http://schemas.openxmlformats.org/spreadsheetml/2006/main">
  <authors>
    <author>gis014</author>
  </authors>
  <commentList>
    <comment ref="F9" authorId="0">
      <text>
        <r>
          <rPr>
            <b/>
            <sz val="9"/>
            <rFont val="ＭＳ Ｐゴシック"/>
            <family val="3"/>
          </rPr>
          <t>基本情報（実施日、施設名）を入力する</t>
        </r>
        <r>
          <rPr>
            <sz val="9"/>
            <rFont val="ＭＳ Ｐゴシック"/>
            <family val="3"/>
          </rPr>
          <t xml:space="preserve">
</t>
        </r>
      </text>
    </comment>
    <comment ref="F11" authorId="0">
      <text>
        <r>
          <rPr>
            <b/>
            <sz val="9"/>
            <rFont val="ＭＳ Ｐゴシック"/>
            <family val="3"/>
          </rPr>
          <t>歯科健康診断の集計結果を入力する</t>
        </r>
      </text>
    </comment>
    <comment ref="F13" authorId="0">
      <text>
        <r>
          <rPr>
            <b/>
            <sz val="9"/>
            <rFont val="ＭＳ Ｐゴシック"/>
            <family val="3"/>
          </rPr>
          <t>歯科健診の集計結果を印刷プレビュー</t>
        </r>
        <r>
          <rPr>
            <sz val="9"/>
            <rFont val="ＭＳ Ｐゴシック"/>
            <family val="3"/>
          </rPr>
          <t xml:space="preserve">
</t>
        </r>
      </text>
    </comment>
    <comment ref="F15" authorId="0">
      <text>
        <r>
          <rPr>
            <b/>
            <sz val="9"/>
            <rFont val="ＭＳ Ｐゴシック"/>
            <family val="3"/>
          </rPr>
          <t>県に提出するCSVデータを作成する</t>
        </r>
      </text>
    </comment>
  </commentList>
</comments>
</file>

<file path=xl/comments4.xml><?xml version="1.0" encoding="utf-8"?>
<comments xmlns="http://schemas.openxmlformats.org/spreadsheetml/2006/main">
  <authors>
    <author>母子歯科保健係</author>
  </authors>
  <commentList>
    <comment ref="B278" authorId="0">
      <text>
        <r>
          <rPr>
            <b/>
            <sz val="9"/>
            <rFont val="ＭＳ Ｐゴシック"/>
            <family val="3"/>
          </rPr>
          <t>母子歯科保健係:</t>
        </r>
        <r>
          <rPr>
            <sz val="9"/>
            <rFont val="ＭＳ Ｐゴシック"/>
            <family val="3"/>
          </rPr>
          <t xml:space="preserve">
２歳未満児のみのためデータなし</t>
        </r>
      </text>
    </comment>
  </commentList>
</comments>
</file>

<file path=xl/sharedStrings.xml><?xml version="1.0" encoding="utf-8"?>
<sst xmlns="http://schemas.openxmlformats.org/spreadsheetml/2006/main" count="598" uniqueCount="554">
  <si>
    <t>数</t>
  </si>
  <si>
    <t>データフォルダーパス名</t>
  </si>
  <si>
    <t>NO</t>
  </si>
  <si>
    <t xml:space="preserve"> </t>
  </si>
  <si>
    <t>　　　　　　　　　　　　　　　　　　区　　　分</t>
  </si>
  <si>
    <t>項　　　目</t>
  </si>
  <si>
    <t>在　園　児　数</t>
  </si>
  <si>
    <t>人</t>
  </si>
  <si>
    <t>歯科健診受診児数             　</t>
  </si>
  <si>
    <t>Ａ</t>
  </si>
  <si>
    <t>乳歯のむし歯の状況</t>
  </si>
  <si>
    <t>治療未完了のむし歯をもつ園児数  　</t>
  </si>
  <si>
    <t>　</t>
  </si>
  <si>
    <t>Ｂ</t>
  </si>
  <si>
    <t>全てのむし歯の治療を完了している園児数</t>
  </si>
  <si>
    <t xml:space="preserve">（○記号のみの児）　　            </t>
  </si>
  <si>
    <t>Ｃ</t>
  </si>
  <si>
    <t>一度もむし歯になったことがない園児数</t>
  </si>
  <si>
    <t xml:space="preserve">（全てが／記号のみの児）          　 </t>
  </si>
  <si>
    <t>Ｄ</t>
  </si>
  <si>
    <t>合　　　　　計（Ｂ＋Ｃ＋Ｄ）＝</t>
  </si>
  <si>
    <t>Ｅ</t>
  </si>
  <si>
    <t>本</t>
  </si>
  <si>
    <t>治療完了済のむし歯(○記号)の本数</t>
  </si>
  <si>
    <t>Ｆ</t>
  </si>
  <si>
    <t>　</t>
  </si>
  <si>
    <t>合　　　　　　計（Ｅ＋Ｆ）</t>
  </si>
  <si>
    <t>永久歯</t>
  </si>
  <si>
    <t>第一大臼歯（６歳臼歯）が１本でも</t>
  </si>
  <si>
    <t>生え（出し）ている園児数</t>
  </si>
  <si>
    <t>上記のうち、第一大臼歯がむし歯に</t>
  </si>
  <si>
    <t>なっている園児数</t>
  </si>
  <si>
    <t>県提出データ作成</t>
  </si>
  <si>
    <t>歯科健診結果の入力</t>
  </si>
  <si>
    <t>電話番号</t>
  </si>
  <si>
    <t>３歳児（年少児）</t>
  </si>
  <si>
    <t>４歳児(年中児）</t>
  </si>
  <si>
    <t>５歳児(年長児）</t>
  </si>
  <si>
    <t>コード</t>
  </si>
  <si>
    <t>保育所（園）・幼稚園</t>
  </si>
  <si>
    <t>歯科健診実施日</t>
  </si>
  <si>
    <t>選択した保育所（園）・幼稚園</t>
  </si>
  <si>
    <t>歯科健診結果表の印刷</t>
  </si>
  <si>
    <t>健診担当歯科医師名　　　</t>
  </si>
  <si>
    <t>基本情報の変更</t>
  </si>
  <si>
    <t>C:\Users\gis014\Desktop\保険課</t>
  </si>
  <si>
    <t>歯科健診実施年度</t>
  </si>
  <si>
    <t>行,3歳児,4歳児,5歳児,施設コード,施設名,実施日,電話番号,健診医,実施年度</t>
  </si>
  <si>
    <t>2078101</t>
  </si>
  <si>
    <t>2078102</t>
  </si>
  <si>
    <t>2078103</t>
  </si>
  <si>
    <t>2078104</t>
  </si>
  <si>
    <t>2078105</t>
  </si>
  <si>
    <t>2078106</t>
  </si>
  <si>
    <t>2078107</t>
  </si>
  <si>
    <t>2078108</t>
  </si>
  <si>
    <t>2078109</t>
  </si>
  <si>
    <t>2078201</t>
  </si>
  <si>
    <t>2078202</t>
  </si>
  <si>
    <t>2078203</t>
  </si>
  <si>
    <t>2078301</t>
  </si>
  <si>
    <t>2078303</t>
  </si>
  <si>
    <t>2078304</t>
  </si>
  <si>
    <t>3422101</t>
  </si>
  <si>
    <t>3422104</t>
  </si>
  <si>
    <t>3422106</t>
  </si>
  <si>
    <t>3422108</t>
  </si>
  <si>
    <t>3422109</t>
  </si>
  <si>
    <t>3422110</t>
  </si>
  <si>
    <t>3431101</t>
  </si>
  <si>
    <t>3431103</t>
  </si>
  <si>
    <t>3431104</t>
  </si>
  <si>
    <t>2043102</t>
  </si>
  <si>
    <t>2043103</t>
  </si>
  <si>
    <t>2043106</t>
  </si>
  <si>
    <t>2043107</t>
  </si>
  <si>
    <t>2043202</t>
  </si>
  <si>
    <t>2043204</t>
  </si>
  <si>
    <t>2043302</t>
  </si>
  <si>
    <t>2060101</t>
  </si>
  <si>
    <t>2060102</t>
  </si>
  <si>
    <t>2060201</t>
  </si>
  <si>
    <t>2060202</t>
  </si>
  <si>
    <t>2060203</t>
  </si>
  <si>
    <t>2060204</t>
  </si>
  <si>
    <t>2060205</t>
  </si>
  <si>
    <t>2060206</t>
  </si>
  <si>
    <t>2060207</t>
  </si>
  <si>
    <t>2060208</t>
  </si>
  <si>
    <t>2060404</t>
  </si>
  <si>
    <t>3228102</t>
  </si>
  <si>
    <t>3228104</t>
  </si>
  <si>
    <t>3228201</t>
  </si>
  <si>
    <t>3228202</t>
  </si>
  <si>
    <t>3236101</t>
  </si>
  <si>
    <t>3236104</t>
  </si>
  <si>
    <t>3236105</t>
  </si>
  <si>
    <t>3236107</t>
  </si>
  <si>
    <t>3236108</t>
  </si>
  <si>
    <t>2116101</t>
  </si>
  <si>
    <t>2116102</t>
  </si>
  <si>
    <t>2116105</t>
  </si>
  <si>
    <t>2116107</t>
  </si>
  <si>
    <t>2116109</t>
  </si>
  <si>
    <t>2116110</t>
  </si>
  <si>
    <t>2116111</t>
  </si>
  <si>
    <t>2116112</t>
  </si>
  <si>
    <t>2116113</t>
  </si>
  <si>
    <t>2116115</t>
  </si>
  <si>
    <t>2116116</t>
  </si>
  <si>
    <t>2116201</t>
  </si>
  <si>
    <t>2116205</t>
  </si>
  <si>
    <t>2116208</t>
  </si>
  <si>
    <t>2116209</t>
  </si>
  <si>
    <t>2116302</t>
  </si>
  <si>
    <t>2116303</t>
  </si>
  <si>
    <t>2116401</t>
  </si>
  <si>
    <t>2116403</t>
  </si>
  <si>
    <t>2027101</t>
  </si>
  <si>
    <t>2027102</t>
  </si>
  <si>
    <t>2027104</t>
  </si>
  <si>
    <t>2027105</t>
  </si>
  <si>
    <t>2027106</t>
  </si>
  <si>
    <t>2027107</t>
  </si>
  <si>
    <t>2027108</t>
  </si>
  <si>
    <t>2027109</t>
  </si>
  <si>
    <t>2027110</t>
  </si>
  <si>
    <t>2027111</t>
  </si>
  <si>
    <t>2027114</t>
  </si>
  <si>
    <t>2027202</t>
  </si>
  <si>
    <t>2027203</t>
  </si>
  <si>
    <t>2027205</t>
  </si>
  <si>
    <t>2027206</t>
  </si>
  <si>
    <t>2027207</t>
  </si>
  <si>
    <t>2027208</t>
  </si>
  <si>
    <t>2027210</t>
  </si>
  <si>
    <t>2027212</t>
  </si>
  <si>
    <t>2027213</t>
  </si>
  <si>
    <t>2027214</t>
  </si>
  <si>
    <t>2027221</t>
  </si>
  <si>
    <t>2027223</t>
  </si>
  <si>
    <t>2027224</t>
  </si>
  <si>
    <t>2027226</t>
  </si>
  <si>
    <t>2027403</t>
  </si>
  <si>
    <t>2027405</t>
  </si>
  <si>
    <t>2027406</t>
  </si>
  <si>
    <t>2051103</t>
  </si>
  <si>
    <t>2051104</t>
  </si>
  <si>
    <t>2051105</t>
  </si>
  <si>
    <t>2051201</t>
  </si>
  <si>
    <t>2051202</t>
  </si>
  <si>
    <t>2051203</t>
  </si>
  <si>
    <t>2051205</t>
  </si>
  <si>
    <t>2051206</t>
  </si>
  <si>
    <t>2051207</t>
  </si>
  <si>
    <t>2051402</t>
  </si>
  <si>
    <t>2086103</t>
  </si>
  <si>
    <t>2086104</t>
  </si>
  <si>
    <t>2086308</t>
  </si>
  <si>
    <t>2108101</t>
  </si>
  <si>
    <t>2108102</t>
  </si>
  <si>
    <t>2108103</t>
  </si>
  <si>
    <t>2108104</t>
  </si>
  <si>
    <t>2108105</t>
  </si>
  <si>
    <t>2108108</t>
  </si>
  <si>
    <t>2108110</t>
  </si>
  <si>
    <t>2108116</t>
  </si>
  <si>
    <t>2108117</t>
  </si>
  <si>
    <t>2108120</t>
  </si>
  <si>
    <t>2108126</t>
  </si>
  <si>
    <t>2094101</t>
  </si>
  <si>
    <t>2094107</t>
  </si>
  <si>
    <t>2019101</t>
  </si>
  <si>
    <t>2019102</t>
  </si>
  <si>
    <t>2019103</t>
  </si>
  <si>
    <t>2019106</t>
  </si>
  <si>
    <t>2019107</t>
  </si>
  <si>
    <t>2019109</t>
  </si>
  <si>
    <t>2019110</t>
  </si>
  <si>
    <t>2019112</t>
  </si>
  <si>
    <t>2019113</t>
  </si>
  <si>
    <t>2019114</t>
  </si>
  <si>
    <t>2019115</t>
  </si>
  <si>
    <t>2019116</t>
  </si>
  <si>
    <t>2019117</t>
  </si>
  <si>
    <t>2019118</t>
  </si>
  <si>
    <t>2019119</t>
  </si>
  <si>
    <t>2019120</t>
  </si>
  <si>
    <t>2019121</t>
  </si>
  <si>
    <t>2019122</t>
  </si>
  <si>
    <t>2019124</t>
  </si>
  <si>
    <t>2019125</t>
  </si>
  <si>
    <t>2019126</t>
  </si>
  <si>
    <t>2019128</t>
  </si>
  <si>
    <t>2019129</t>
  </si>
  <si>
    <t>2019131</t>
  </si>
  <si>
    <t>2019132</t>
  </si>
  <si>
    <t>2019133</t>
  </si>
  <si>
    <t>2019134</t>
  </si>
  <si>
    <t>2019135</t>
  </si>
  <si>
    <t>2019136</t>
  </si>
  <si>
    <t>2019138</t>
  </si>
  <si>
    <t>2019139</t>
  </si>
  <si>
    <t>2019141</t>
  </si>
  <si>
    <t>2019142</t>
  </si>
  <si>
    <t>2019143</t>
  </si>
  <si>
    <t>2019144</t>
  </si>
  <si>
    <t>2019206</t>
  </si>
  <si>
    <t>2019302</t>
  </si>
  <si>
    <t>2019305</t>
  </si>
  <si>
    <t>2019313</t>
  </si>
  <si>
    <t>2019314</t>
  </si>
  <si>
    <t>2019406</t>
  </si>
  <si>
    <t>2019410</t>
  </si>
  <si>
    <t>2019411</t>
  </si>
  <si>
    <t>2019412</t>
  </si>
  <si>
    <t>2019413</t>
  </si>
  <si>
    <t>2019417</t>
  </si>
  <si>
    <t>2019418</t>
  </si>
  <si>
    <t>2019421</t>
  </si>
  <si>
    <t>2019426</t>
  </si>
  <si>
    <t>2019428</t>
  </si>
  <si>
    <t>黒部市 (公立保育園) 生地こども園</t>
  </si>
  <si>
    <t>黒部市 (公立保育園) 石田こども園</t>
  </si>
  <si>
    <t>黒部市 (公立保育園) 三島保育所</t>
  </si>
  <si>
    <t>黒部市 (公立保育園) 若栗保育所</t>
  </si>
  <si>
    <t>黒部市 (公立保育園) 村椿保育所</t>
  </si>
  <si>
    <t>黒部市 (公立保育園) 東布施保育所</t>
  </si>
  <si>
    <t>黒部市 (公立保育園) 前沢保育所</t>
  </si>
  <si>
    <t>黒部市 (公立保育園) 下立保育所</t>
  </si>
  <si>
    <t>黒部市 (私立保育園) 田家保育所</t>
  </si>
  <si>
    <t>黒部市 (私立保育園) 三日市保育所</t>
  </si>
  <si>
    <t>黒部市 (私立保育園) 黒部愛児保育園</t>
  </si>
  <si>
    <t>黒部市 (公立幼稚園) 生地こども園</t>
  </si>
  <si>
    <t>黒部市 (公立幼稚園) 石田こども園</t>
  </si>
  <si>
    <t>入善町 (公立保育園) こあら保育所</t>
  </si>
  <si>
    <t>入善町 (公立保育園) 椚山保育所</t>
  </si>
  <si>
    <t>入善町 (公立保育園) 横山保育所</t>
  </si>
  <si>
    <t>朝日町 (公立保育園) いちご保育園</t>
  </si>
  <si>
    <t>魚津市 (公立保育園) 道下保育園</t>
  </si>
  <si>
    <t>魚津市 (公立保育園) 青島保育園</t>
  </si>
  <si>
    <t>魚津市 (公立保育園) 片貝保育園</t>
  </si>
  <si>
    <t>魚津市 (公立保育園) 松倉保育園</t>
  </si>
  <si>
    <t>魚津市 (公立幼稚園) 大町幼稚園</t>
  </si>
  <si>
    <t>滑川市 (公立保育園) あずま保育所</t>
  </si>
  <si>
    <t>滑川市 (公立保育園) 坪川保育所</t>
  </si>
  <si>
    <t>滑川市 (私立保育園) 童和保育園</t>
  </si>
  <si>
    <t>滑川市 (私立保育園) 滑川中央保育園</t>
  </si>
  <si>
    <t>滑川市 (私立保育園) 中加積保育園</t>
  </si>
  <si>
    <t>滑川市 (私立保育園) 浜加積保育園</t>
  </si>
  <si>
    <t>滑川市 (私立保育園) 和光保育園</t>
  </si>
  <si>
    <t>滑川市 (私立保育園) やなぎはら保育園</t>
  </si>
  <si>
    <t>滑川市 (私立幼稚園) 希望幼稚園</t>
  </si>
  <si>
    <t>上市町 (公立保育園) 白萩西部保育所</t>
  </si>
  <si>
    <t>上市町 (公立保育園) 柿沢保育所</t>
  </si>
  <si>
    <t>上市町 (私立保育園) 上市保育園</t>
  </si>
  <si>
    <t>立山町 (公立保育園) 岩峅保育所</t>
  </si>
  <si>
    <t>立山町 (公立保育園) 下段保育所</t>
  </si>
  <si>
    <t>立山町 (公立保育園) みどりの森保育園</t>
  </si>
  <si>
    <t>立山町 (公立保育園) あおぞら保育園</t>
  </si>
  <si>
    <t>射水市 (公立保育園) 八幡保育園</t>
  </si>
  <si>
    <t>射水市 (公立保育園) 片口保育園</t>
  </si>
  <si>
    <t>射水市 (公立保育園) 塚原保育園</t>
  </si>
  <si>
    <t>射水市 (公立保育園) 金山保育園</t>
  </si>
  <si>
    <t>射水市 (公立保育園) 大江保育園</t>
  </si>
  <si>
    <t>射水市 (公立保育園) 千成保育園</t>
  </si>
  <si>
    <t>射水市 (公立保育園) 池多保育園</t>
  </si>
  <si>
    <t>射水市 (公立保育園) 大門きらら保育園</t>
  </si>
  <si>
    <t>射水市 (公立保育園) 大島南部保育園</t>
  </si>
  <si>
    <t>射水市 (公立保育園) 下村保育園</t>
  </si>
  <si>
    <t>射水市 (私立保育園) 新湊中部保育園</t>
  </si>
  <si>
    <t>射水市 (私立保育園) 杉の子保育園</t>
  </si>
  <si>
    <t>射水市 (私立保育園) 大島つばさ保育園</t>
  </si>
  <si>
    <t>射水市 (私立保育園) 射水おおぞら保育園</t>
  </si>
  <si>
    <t>射水市 (公立幼稚園) 七美幼稚園</t>
  </si>
  <si>
    <t>射水市 (公立幼稚園) 大門わかば幼稚園</t>
  </si>
  <si>
    <t>射水市 (私立幼稚園) あおい幼稚園</t>
  </si>
  <si>
    <t>射水市 (私立幼稚園) 第三あおい幼稚園</t>
  </si>
  <si>
    <t>高岡市 (公立保育園) 中央保育園</t>
  </si>
  <si>
    <t>高岡市 (公立保育園) 西部保育園</t>
  </si>
  <si>
    <t>高岡市 (公立保育園) 伏木古府保育園</t>
  </si>
  <si>
    <t>高岡市 (公立保育園) 佐野保育園</t>
  </si>
  <si>
    <t>高岡市 (公立保育園) 太田保育園</t>
  </si>
  <si>
    <t>高岡市 (公立保育園) 二塚保育園</t>
  </si>
  <si>
    <t>高岡市 (公立保育園) 川原保育園</t>
  </si>
  <si>
    <t>高岡市 (公立保育園) 戸出保育園</t>
  </si>
  <si>
    <t>高岡市 (公立保育園) 戸出東部保育園</t>
  </si>
  <si>
    <t>高岡市 (公立保育園) はおか保育園</t>
  </si>
  <si>
    <t>高岡市 (私立保育園) 南部保育園</t>
  </si>
  <si>
    <t>高岡市 (私立保育園) 成美保育園</t>
  </si>
  <si>
    <t>高岡市 (私立保育園) 正徳保育園</t>
  </si>
  <si>
    <t>高岡市 (私立保育園) 伏木保育園</t>
  </si>
  <si>
    <t>高岡市 (私立保育園) 吉久ひなどり保育園</t>
  </si>
  <si>
    <t>高岡市 (私立保育園) 国吉光徳保育園</t>
  </si>
  <si>
    <t>高岡市 (私立保育園) 石堤保育園</t>
  </si>
  <si>
    <t>高岡市 (私立保育園) 立野保育所</t>
  </si>
  <si>
    <t>高岡市 (私立保育園) 市野瀬保育園</t>
  </si>
  <si>
    <t>高岡市 (私立保育園) 戸出北部保育園</t>
  </si>
  <si>
    <t>高岡市 (私立保育園) すみれ保育園</t>
  </si>
  <si>
    <t>高岡市 (私立保育園) つくし保育園</t>
  </si>
  <si>
    <t>高岡市 (私立保育園) 戸出西部保育園</t>
  </si>
  <si>
    <t>高岡市 (私立幼稚園) 高岡第一学園附属第一幼稚園</t>
  </si>
  <si>
    <t>高岡市 (私立幼稚園) 高岡第一学園附属第三幼稚園</t>
  </si>
  <si>
    <t>高岡市 (私立幼稚園) 高岡第一学園附属第五幼稚園</t>
  </si>
  <si>
    <t>氷見市 (公立保育園) 十二町保育園</t>
  </si>
  <si>
    <t>氷見市 (公立保育園) 新町保育園</t>
  </si>
  <si>
    <t>氷見市 (公立保育園) 阿尾保育園</t>
  </si>
  <si>
    <t>氷見市 (私立保育園) 速川保育園</t>
  </si>
  <si>
    <t>氷見市 (私立保育園) みどり保育園</t>
  </si>
  <si>
    <t>氷見市 (私立保育園) 海清保育園</t>
  </si>
  <si>
    <t>砺波市 (公立保育園) 庄下保育所</t>
  </si>
  <si>
    <t>砺波市 (公立保育園) 東部保育所</t>
  </si>
  <si>
    <t>砺波市 (公立幼稚園) 般若幼稚園</t>
  </si>
  <si>
    <t>南砺市 (公立保育園) 城端さくら保育園</t>
  </si>
  <si>
    <t>南砺市 (公立保育園) 平みどり保育園</t>
  </si>
  <si>
    <t>南砺市 (公立保育園) 上平保育園</t>
  </si>
  <si>
    <t>南砺市 (公立保育園) 利賀ささゆり保育園</t>
  </si>
  <si>
    <t>南砺市 (公立保育園) 山野保育園</t>
  </si>
  <si>
    <t>南砺市 (公立保育園) 井口保育園</t>
  </si>
  <si>
    <t>南砺市 (公立保育園) 福野ひまわり保育園</t>
  </si>
  <si>
    <t>小矢部市 (公立保育園) 水島保育所</t>
  </si>
  <si>
    <t>小矢部市 (公立保育園) 埴生保育所</t>
  </si>
  <si>
    <t>富山市 (公立保育園) 清水保育所</t>
  </si>
  <si>
    <t>富山市 (公立保育園) 愛宕保育所</t>
  </si>
  <si>
    <t>富山市 (公立保育園) 柳町保育所</t>
  </si>
  <si>
    <t>富山市 (公立保育園) 双葉保育所</t>
  </si>
  <si>
    <t>富山市 (公立保育園) 和合保育所</t>
  </si>
  <si>
    <t>富山市 (公立保育園) 雲雀ケ丘保育所</t>
  </si>
  <si>
    <t>富山市 (公立保育園) 新庄保育所</t>
  </si>
  <si>
    <t>富山市 (公立保育園) 老田保育所</t>
  </si>
  <si>
    <t>富山市 (公立保育園) 長岡保育所</t>
  </si>
  <si>
    <t>富山市 (公立保育園) 呉羽保育所</t>
  </si>
  <si>
    <t>富山市 (公立保育園) 寒江保育所</t>
  </si>
  <si>
    <t>富山市 (公立保育園) 古沢保育所</t>
  </si>
  <si>
    <t>富山市 (公立保育園) 池多保育所</t>
  </si>
  <si>
    <t>富山市 (公立保育園) 三郷保育所</t>
  </si>
  <si>
    <t>富山市 (公立保育園) 水橋西部保育所</t>
  </si>
  <si>
    <t>富山市 (公立保育園) 上条保育所</t>
  </si>
  <si>
    <t>富山市 (公立保育園) 水橋東部保育所</t>
  </si>
  <si>
    <t>富山市 (公立保育園) 太田保育所</t>
  </si>
  <si>
    <t>富山市 (公立保育園) 稲荷元町保育所</t>
  </si>
  <si>
    <t>富山市 (公立保育園) 浜黒崎保育所</t>
  </si>
  <si>
    <t>富山市 (公立保育園) 月岡保育所</t>
  </si>
  <si>
    <t>富山市 (公立保育園) 船峅保育所</t>
  </si>
  <si>
    <t>富山市 (公立保育園) 笹津保育所</t>
  </si>
  <si>
    <t>富山市 (公立保育園) 大沢野西部保育所</t>
  </si>
  <si>
    <t>富山市 (公立保育園) 大山中央保育所</t>
  </si>
  <si>
    <t>富山市 (公立保育園) 福沢保育所</t>
  </si>
  <si>
    <t>富山市 (公立保育園) 福島保育所</t>
  </si>
  <si>
    <t>富山市 (公立保育園) 黒瀬谷保育所</t>
  </si>
  <si>
    <t>富山市 (公立保育園) 八尾保育所</t>
  </si>
  <si>
    <t>富山市 (公立保育園) 朝日保育所</t>
  </si>
  <si>
    <t>富山市 (公立保育園) 古里保育所</t>
  </si>
  <si>
    <t>富山市 (公立保育園) 音川保育所</t>
  </si>
  <si>
    <t>富山市 (公立保育園) 山田保育所</t>
  </si>
  <si>
    <t>富山市 (公立保育園) ほそいり保育所</t>
  </si>
  <si>
    <t>富山市 (公立幼稚園) 月岡幼稚園</t>
  </si>
  <si>
    <t>富山市 (公立幼稚園) 水橋幼稚園</t>
  </si>
  <si>
    <t>富山市 (公立幼稚園) 速星幼稚園</t>
  </si>
  <si>
    <t>富山市 (私立幼稚園) 愛護幼稚園</t>
  </si>
  <si>
    <t>富山市 (私立幼稚園) 堀川幼稚園</t>
  </si>
  <si>
    <t>富山市 (私立幼稚園) 若葉幼稚園</t>
  </si>
  <si>
    <t>富山市 (私立幼稚園) 富山短期大学付属みどり野幼稚園</t>
  </si>
  <si>
    <t>富山市 (私立幼稚園) 紫幼稚園</t>
  </si>
  <si>
    <t>富山市 (公立保育園) 岩瀬保育所</t>
  </si>
  <si>
    <t>南砺市（公立保育園） 福野おひさま保育園</t>
  </si>
  <si>
    <t>黒部市 (公立幼稚園) さくら幼稚園</t>
  </si>
  <si>
    <t>入善町 (公立保育園) ひばり野保育所</t>
  </si>
  <si>
    <t>射水市 (私立保育園) 水戸田保育園</t>
  </si>
  <si>
    <t>南砺市 (公立保育園) 福光南部あおぞら保育園</t>
  </si>
  <si>
    <t>2116212</t>
  </si>
  <si>
    <t>3422111</t>
  </si>
  <si>
    <t>2108128</t>
  </si>
  <si>
    <t>2019123</t>
  </si>
  <si>
    <t>○○市（公立保育園）○○保育園</t>
  </si>
  <si>
    <t>黒部市 (私立保育園) うらやま保育園</t>
  </si>
  <si>
    <t>射水市 (私立保育園) 堀岡保育園</t>
  </si>
  <si>
    <t>南砺市 (公立保育園) 福光どんぐり保育園</t>
  </si>
  <si>
    <t>入善町 (公立保育園) さわすぎ保育所</t>
  </si>
  <si>
    <t>朝日町 (公立保育園) さくら保育園</t>
  </si>
  <si>
    <t>高岡市 (公立保育園) 万葉なかよし保育園</t>
  </si>
  <si>
    <t>立山町 (公立保育園) かがやき保育園</t>
  </si>
  <si>
    <t>富山市 (幼保連携型認定こども園) いちい保育園</t>
  </si>
  <si>
    <t>富山市 (幼保連携型認定こども園) わかくさ保育園</t>
  </si>
  <si>
    <t>富山市 (幼保連携型認定こども園) 鵜坂保育園</t>
  </si>
  <si>
    <t>富山市（幼保連携型認定こども園）新庄さくら保育園</t>
  </si>
  <si>
    <t>富山市（幼保連携型認定こども園）ガンバ村保育園</t>
  </si>
  <si>
    <t>富山市 (幼保連携型認定こども園）桜谷保育園</t>
  </si>
  <si>
    <t>富山市 (幼保連携型認定こども園) わかば保育園</t>
  </si>
  <si>
    <t>富山市 (幼保連携型認定こども園) のぞみ保育園</t>
  </si>
  <si>
    <t>富山市 (幼保連携型認定こども園) めぐみこども園</t>
  </si>
  <si>
    <t>富山市 (幼保連携型認定こども園)はりはら保育園</t>
  </si>
  <si>
    <t>富山市 (幼保連携型認定こども園) 四方こども園</t>
  </si>
  <si>
    <t>富山市 (幼保連携型認定こども園) まつわか保育園</t>
  </si>
  <si>
    <t>富山市 (幼保連携型認定こども園) ひろたこども園</t>
  </si>
  <si>
    <t>富山市 (幼保連携型認定こども園) 神明こども園</t>
  </si>
  <si>
    <t>富山市 (幼保連携型認定こども園)藤ノ木こども園</t>
  </si>
  <si>
    <t>富山市 (幼保連携型認定こども園) 堀川南保育園</t>
  </si>
  <si>
    <t>富山市 (幼保連携型認定こども園) やまむろこども園</t>
  </si>
  <si>
    <t>富山市 (幼保連携型認定こども園) おおひろたこども園</t>
  </si>
  <si>
    <t>富山市（幼保連携型認定こども園）城南もなみ学園</t>
  </si>
  <si>
    <t>富山市（幼保連携型認定こども園）さみどり認定こども園</t>
  </si>
  <si>
    <t>富山市 (幼保連携型認定こども園） アームストロング青葉幼稚園</t>
  </si>
  <si>
    <t>富山市 (幼保連携型認定こども園） 藤園幼稚園</t>
  </si>
  <si>
    <t>富山市（幼保連携型認定こども園） 藤園南幼稚園</t>
  </si>
  <si>
    <t>富山市 (幼保連携型認定こども園) 晴雲幼稚園</t>
  </si>
  <si>
    <t>富山市 (幼保連携型認定こども園) 青い鳥保育園</t>
  </si>
  <si>
    <t>富山市 (幼保連携型認定こども園) 大沢野ちゅうおうこども園</t>
  </si>
  <si>
    <t>富山市 (幼保連携型認定こども園) 大沢野こども園</t>
  </si>
  <si>
    <t>富山市 (幼保連携型認定こども園) 杉原こども園</t>
  </si>
  <si>
    <t>富山市 (幼保連携型認定こども園) しんでん保育園</t>
  </si>
  <si>
    <t>富山市 (幼保連携型認定こども園) ささくら保育園</t>
  </si>
  <si>
    <t>富山市 (幼保連携型認定こども園) じんぼ保育園</t>
  </si>
  <si>
    <t>高岡市 (私立保育園) 牧野みどり保育園</t>
  </si>
  <si>
    <t>魚津市 (保育所型認定こども園) 川原保育園</t>
  </si>
  <si>
    <t>魚津市 (幼保連携型認定こども園) 吉島保育園</t>
  </si>
  <si>
    <t>魚津市 (幼保連携型認定こども園) 天神保育園</t>
  </si>
  <si>
    <t>魚津市 (幼保連携型認定こども園) ほんごうこども園</t>
  </si>
  <si>
    <t>魚津市 (幼保連携型認定こども園) かづみ認定こども園</t>
  </si>
  <si>
    <t>滑川市 (保育所型認定こども園) 認定こども園たかつき保育園</t>
  </si>
  <si>
    <t>滑川市 (幼保連携型認定こども園) 同朋認定こども園</t>
  </si>
  <si>
    <t>滑川市 (幼保連携型認定こども園) 早月加積認定こども園</t>
  </si>
  <si>
    <t>滑川市 (幼保連携型認定こども園) 西加積認定こども園</t>
  </si>
  <si>
    <t>3228205</t>
  </si>
  <si>
    <t>上市町 (私立保育園) 上市町三日市保育園</t>
  </si>
  <si>
    <t>上市町 (幼保連携型認定こども園) 認定宮川こども園</t>
  </si>
  <si>
    <t>射水市 (幼保連携型認定こども園) 太閤山あおい園</t>
  </si>
  <si>
    <t>高岡市 (幼保連携型認定こども園) 認定こども園福岡幼稚園</t>
  </si>
  <si>
    <t>高岡市 (幼保連携型認定こども園)かたかご幼稚園かたかご保育園</t>
  </si>
  <si>
    <t>高岡市 (幼保連携型認定こども園）ふたばこども園</t>
  </si>
  <si>
    <t>高岡市 (幼保連携型認定こども園)こばと幼稚園</t>
  </si>
  <si>
    <t>高岡市 (幼保連携型認定子ども園）坂ノ下保育園</t>
  </si>
  <si>
    <t>高岡市 (幼保連携型認定こども園）高岡市福岡あおぞらこども園</t>
  </si>
  <si>
    <t>氷見市 (幼保連携型認定こども園) ひみ中央こども舎</t>
  </si>
  <si>
    <t>南砺市 (保育所型認定こども園) 井波にじいろ保育園</t>
  </si>
  <si>
    <t>南砺市 (公立保育園) 福光東部かがやき保育園</t>
  </si>
  <si>
    <t>南砺市 (幼保連携型認定こども園）福野青葉幼稚園</t>
  </si>
  <si>
    <t>南砺市（幼保連携型認定こども園) 福光青葉幼稚園</t>
  </si>
  <si>
    <t>小矢部市 (幼保連携型認定こども園) 石動青葉保育園</t>
  </si>
  <si>
    <t>小矢部市 (幼保連携型認定こども園) 石動西部こども園</t>
  </si>
  <si>
    <t>小矢部市 (幼保連携型認定こども園) 津沢こども園</t>
  </si>
  <si>
    <t>小矢部市 (幼保連携型認定こども園) 石動きらりこども園</t>
  </si>
  <si>
    <t>氷見市 (私立幼稚園) アソカ幼稚園（認定こども園）</t>
  </si>
  <si>
    <t>富山市 (私立幼稚園) 富山市五番町幼稚園</t>
  </si>
  <si>
    <t>富山市 (幼保連携型認定こども園) 奥田保育園</t>
  </si>
  <si>
    <t>上市町 (幼保連携型認定こども園) 認定こども園相ノ木保育園</t>
  </si>
  <si>
    <t>上市町 (私立保育園) 音杉保育園</t>
  </si>
  <si>
    <t>上市町 (私立保育園) 南加積保育園</t>
  </si>
  <si>
    <t>射水市 (幼保連携型認定こども園) 海老江こども園</t>
  </si>
  <si>
    <t>高岡市 (幼保連携型認定こども園) 中田保育園</t>
  </si>
  <si>
    <t>高岡市 (幼保連携型認定こども園) みつば保育園</t>
  </si>
  <si>
    <t>高岡市 (幼保連携型認定こども園) いずみ幼稚園</t>
  </si>
  <si>
    <t>砺波市 (幼保連携型認定こども園) 出町認定こども園</t>
  </si>
  <si>
    <t>砺波市 (幼保連携型認定こども園) 南部認定こども園</t>
  </si>
  <si>
    <t>富山市 (幼保連携型認定こども園) 愛和こども園</t>
  </si>
  <si>
    <t>富山市 (幼保連携型認定こども園) 富山聖マリア保育園</t>
  </si>
  <si>
    <t>富山市 (幼保連携型認定こども園) なでしこ保育園</t>
  </si>
  <si>
    <t>富山市 (幼保連携型認定こども園) かたかご保育園</t>
  </si>
  <si>
    <t>富山市 (幼保連携型認定こども園) にながわ保育園</t>
  </si>
  <si>
    <t>富山市 (幼保連携型認定こども園) 萩浦保育園</t>
  </si>
  <si>
    <t>富山市 (幼保連携型認定こども園) くまのこども園</t>
  </si>
  <si>
    <t>富山市 (幼保連携型認定こども園) みずはしこども園</t>
  </si>
  <si>
    <t>富山市 (幼保連携型認定こども園) ピノキオナースリースクール</t>
  </si>
  <si>
    <t>富山市 (幼保連携型認定こども園) 婦中もなみ保育園</t>
  </si>
  <si>
    <t>富山市 (幼保連携型認定こども園) みかど保育園</t>
  </si>
  <si>
    <t>富山市 (幼保連携型認定こども園) 立正幼稚園</t>
  </si>
  <si>
    <t>富山市 (幼保連携型認定こども園) 白藤幼稚園</t>
  </si>
  <si>
    <t>富山市 (幼保連携型認定こども園) リンデ幼稚園</t>
  </si>
  <si>
    <t>立山町 (幼保連携型認定こども園) むつみ幼稚園</t>
  </si>
  <si>
    <t>入善町 (公立保育園) にゅうぜん保育所</t>
  </si>
  <si>
    <t>朝日町 (公立保育園) ひまわり保育園</t>
  </si>
  <si>
    <t>滑川市 (幼保連携型認定こども園) きたかづみ認定こども園</t>
  </si>
  <si>
    <t>舟橋村 (幼保連携型認定こども園) ふなはしこども園</t>
  </si>
  <si>
    <t>高岡市 (公立保育園) 牧野かぐら保育園</t>
  </si>
  <si>
    <t>2027115</t>
  </si>
  <si>
    <t>高岡市 （幼保連携型認定こども園) 国吉ちくば保育園</t>
  </si>
  <si>
    <t>高岡市 (幼保連携型認定こども園) 般若野保育園</t>
  </si>
  <si>
    <t>氷見市 (保育所型認定こども園) 氷見ひかり保育園</t>
  </si>
  <si>
    <t>富山市 (保育所型認定こども園) 富山認定こども園</t>
  </si>
  <si>
    <t>富山市 (幼保連携型認定こども園) 東山保育園</t>
  </si>
  <si>
    <t>富山市 (幼保連携型認定こども園) 富山幼稚園</t>
  </si>
  <si>
    <t>富山市 (幼保連携型認定こども園) 光陽もなみ保育園</t>
  </si>
  <si>
    <t>富山市 (幼保連携型認定こども園) ひかり保育園</t>
  </si>
  <si>
    <t>富山市（幼保連携型認定こども園） 新庄幼稚園</t>
  </si>
  <si>
    <t>富山市（幼保連携型認定こども園）徳風幼稚園</t>
  </si>
  <si>
    <t>氷見市 (保育所型認定こども園) マヤ保育園</t>
  </si>
  <si>
    <t>射水市 (幼保連携型認定こども園) 小杉東部保育園</t>
  </si>
  <si>
    <t>高岡市 (幼保連携型認定こども園) 若葉保育園</t>
  </si>
  <si>
    <t>高岡市 (幼保連携型認定こども園) 高岡保育園</t>
  </si>
  <si>
    <t>高岡市 (幼保連携型認定こども園) 上関保育園</t>
  </si>
  <si>
    <t>高岡市 (幼保連携型認定こども園) 能町保育園</t>
  </si>
  <si>
    <t>高岡市 (幼保連携型認定こども園) 高岡第一学園認定こども園第二幼稚園</t>
  </si>
  <si>
    <t>砺波市 (幼保連携型認定こども園) 北部認定こども園</t>
  </si>
  <si>
    <t>砺波市 (幼保連携型認定こども園) 太田認定こども園</t>
  </si>
  <si>
    <t>富山市 （幼保連携型認定こども園) 石金こども園</t>
  </si>
  <si>
    <t>富山市 (幼保連携型認定こども園) 上滝保育園</t>
  </si>
  <si>
    <t>入善町 (公立保育園) いいの保育所</t>
  </si>
  <si>
    <t>魚津市 (保育所型認定こども園) 魚津第二こども園</t>
  </si>
  <si>
    <t>魚津市 (幼保連携型認定こども園) 魚津こども園</t>
  </si>
  <si>
    <t>魚津市 (幼保連携型認定こども園) 魚津にじいろこども園</t>
  </si>
  <si>
    <t>射水市 (幼保連携型認定こども園) 新湊うみいろこども園</t>
  </si>
  <si>
    <t>高岡市 (幼保連携型認定こども園) 和田保育園</t>
  </si>
  <si>
    <t>高岡市 (幼保連携型認定こども園) 野村保育園</t>
  </si>
  <si>
    <t>高岡市 (幼保連携型認定こども園) 定塚保育園</t>
  </si>
  <si>
    <t>氷見市 (幼保連携型認定こども園) あさひの丘こども園</t>
  </si>
  <si>
    <t>砺波市 (幼保連携型認定こども園) ちゅうりっぷ認定こども園</t>
  </si>
  <si>
    <t>砺波市 (幼保連携型認定こども園) あぶらでん認定こども園</t>
  </si>
  <si>
    <t>小矢部市 (幼保連携型認定こども園)大谷こども園</t>
  </si>
  <si>
    <t>小矢部市 (幼保連携型認定こども園)蟹谷こども園</t>
  </si>
  <si>
    <t>富山市 (幼保連携型認定こども園) 常盤台保育園</t>
  </si>
  <si>
    <t>富山市 (幼保連携型認定こども園) 文化幼稚園</t>
  </si>
  <si>
    <t>富山市 (幼保連携型認定こども園) めぐみ幼稚園</t>
  </si>
  <si>
    <t>魚津市 (公立保育園) 経田保育園</t>
  </si>
  <si>
    <t>2043104</t>
  </si>
  <si>
    <t>上市町 (私立保育園） ニチイ弓庄保育所</t>
  </si>
  <si>
    <t>滑川市 (保育所型認定こども園) 認定こども園上小泉保育園</t>
  </si>
  <si>
    <t>高岡市 (幼保連携型認定こども園) ひかり幼稚園</t>
  </si>
  <si>
    <t>砺波市 (幼保連携型認定こども園) 出町青葉幼稚園</t>
  </si>
  <si>
    <t>砺波市 (幼保連携型認定こども園) 東般若保育園</t>
  </si>
  <si>
    <t>富山市 (幼保連携型認定こども園)  おおしょう保育園</t>
  </si>
  <si>
    <t>富山市 (幼保連携型認定こども園)  まどか幼稚園</t>
  </si>
  <si>
    <t>富山市 (幼保連携型認定こども園) 本郷町保育園</t>
  </si>
  <si>
    <t>富山市 (幼保連携型認定こども園) 下堀こども園</t>
  </si>
  <si>
    <t>富山市 (幼保連携型認定こども園) 西田地方保育園</t>
  </si>
  <si>
    <t>氷見市 (保育所型認定こども園) 上庄保育園</t>
  </si>
  <si>
    <t>　　</t>
  </si>
  <si>
    <t>射水市 (公立保育園) 放生津保育園</t>
  </si>
  <si>
    <t>高岡市 (私立保育園) さくら保育園</t>
  </si>
  <si>
    <t>富山市 (私立幼稚園) あさひ幼稚園</t>
  </si>
  <si>
    <t>富山市 (私立幼稚園) 富山カワイ幼稚園</t>
  </si>
  <si>
    <t>富山市 (私立幼稚園) あけぼの幼稚園</t>
  </si>
  <si>
    <t>（Ｃ記号が１つでもある児）（「サ」で治療を要する
　場合、「サ」で治療を要するか不明の場合）</t>
  </si>
  <si>
    <r>
      <t xml:space="preserve">治療未完了のむし歯の本数
</t>
    </r>
    <r>
      <rPr>
        <sz val="9"/>
        <rFont val="ＭＳ Ｐゴシック"/>
        <family val="3"/>
      </rPr>
      <t>　　</t>
    </r>
    <r>
      <rPr>
        <sz val="10"/>
        <rFont val="ＭＳ Ｐゴシック"/>
        <family val="3"/>
      </rPr>
      <t>（Ｃ記号）（「サ」で治療を要する場合、
　　「サ」で治療を要するか不明の場合）</t>
    </r>
  </si>
  <si>
    <t>○○市（公立保育園）○○保育園</t>
  </si>
  <si>
    <t>黒部市 (認定こども園) おおふせ認定こども園</t>
  </si>
  <si>
    <t>黒部市 (公立保育園) 荻生保育所</t>
  </si>
  <si>
    <t>休止</t>
  </si>
  <si>
    <t>舟橋村 (公立保育園) ふなはしすきっぷ園</t>
  </si>
  <si>
    <t>立山町 (幼保連携型認定こども園) 高原保育園</t>
  </si>
  <si>
    <t>射水市 (幼保連携型認定こども園) 黒河保育園</t>
  </si>
  <si>
    <t>射水市 (幼保連携型認定こども園) あいあい保育園</t>
  </si>
  <si>
    <t>射水市 (幼保連携型認定こども園) 小杉西部こども園</t>
  </si>
  <si>
    <t>射水市 (幼保連携型認定こども園) 新湊つくりみちこども園</t>
  </si>
  <si>
    <t>高岡市 (幼保連携型認定こども園) 高岡第一学園認定こども園福岡ひばり園</t>
  </si>
  <si>
    <t>砺波市 (幼保連携型認定こども園) たかのす認定こども園</t>
  </si>
  <si>
    <t>砺波市 (幼保連携型認定こども園)しょうがわ認定こども園</t>
  </si>
  <si>
    <t>富山市 (私立保育園) 堀川保育園</t>
  </si>
  <si>
    <t>富山市 (公立保育園) みやの保育所</t>
  </si>
  <si>
    <t>富山市 (幼保連携型認定こども園) 大久保認定こども園</t>
  </si>
  <si>
    <t>富山市 (幼保連携型認定こども園) とよた保育園</t>
  </si>
  <si>
    <t>富山市 (幼保連携型認定こども園) 新保なかよし認定こども園</t>
  </si>
  <si>
    <t>富山市 (幼保連携型認定こども園) かみいいの認定こども園</t>
  </si>
  <si>
    <t>富山市 (私立幼稚園) 紅葉ガ丘認定こども園</t>
  </si>
  <si>
    <t>富山市 (公立幼稚園)富山大学教育学部附属幼稚園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</si>
</sst>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[$-411]ggge&quot;年&quot;m&quot;月&quot;d&quot;日&quot;;@"/>
    <numFmt numFmtId="178" formatCode="0_ "/>
    <numFmt numFmtId="179" formatCode="&quot;歯科健診実施日　&quot;\&amp;\ [$-411]ggge&quot;年&quot;m&quot;月&quot;d&quot;日&quot;;@"/>
    <numFmt numFmtId="180" formatCode="[$-411]&quot;歯科健診実施日　&quot;\&amp;\ ggge&quot;年&quot;m&quot;月&quot;d&quot;日&quot;;@"/>
    <numFmt numFmtId="181" formatCode="&quot;歯科健診実施日　&quot;\&amp;\ m&quot;月&quot;d&quot;日&quot;;@"/>
    <numFmt numFmtId="182" formatCode="&quot;歯科健診実施日　&quot;\ \&amp;\ m&quot;月&quot;d&quot;日&quot;;@"/>
    <numFmt numFmtId="183" formatCode="&quot;歯科健診実施日　&quot;\ m&quot;月&quot;d&quot;日&quot;;@"/>
    <numFmt numFmtId="184" formatCode="[$-411]&quot;歯科健診実施日　&quot;ggge&quot;年&quot;m&quot;月&quot;d&quot;日&quot;;@"/>
    <numFmt numFmtId="185" formatCode="[$-411]&quot;歯科健診実施日：&quot;ggge&quot;年&quot;m&quot;月&quot;d&quot;日&quot;;@"/>
    <numFmt numFmtId="186" formatCode="&quot;歯科健診実施日：&quot;m&quot;月&quot;d&quot;日&quot;;@"/>
    <numFmt numFmtId="187" formatCode="&quot;歯科健診実施日：　&quot;m&quot;月&quot;d&quot;日&quot;;@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80">
    <font>
      <sz val="9"/>
      <name val="HG丸ｺﾞｼｯｸM-PRO"/>
      <family val="3"/>
    </font>
    <font>
      <sz val="6"/>
      <name val="HG丸ｺﾞｼｯｸM-PRO"/>
      <family val="3"/>
    </font>
    <font>
      <sz val="6"/>
      <name val="ＭＳ Ｐゴシック"/>
      <family val="3"/>
    </font>
    <font>
      <sz val="8"/>
      <name val="HG丸ｺﾞｼｯｸM-PRO"/>
      <family val="3"/>
    </font>
    <font>
      <sz val="9"/>
      <name val="ＭＳ Ｐゴシック"/>
      <family val="3"/>
    </font>
    <font>
      <b/>
      <i/>
      <sz val="14"/>
      <color indexed="9"/>
      <name val="HG丸ｺﾞｼｯｸM-PRO"/>
      <family val="3"/>
    </font>
    <font>
      <sz val="12"/>
      <name val="HG丸ｺﾞｼｯｸM-PRO"/>
      <family val="3"/>
    </font>
    <font>
      <b/>
      <i/>
      <sz val="12"/>
      <color indexed="9"/>
      <name val="HG丸ｺﾞｼｯｸM-PRO"/>
      <family val="3"/>
    </font>
    <font>
      <sz val="9"/>
      <color indexed="12"/>
      <name val="HG丸ｺﾞｼｯｸM-PRO"/>
      <family val="3"/>
    </font>
    <font>
      <u val="single"/>
      <sz val="6.75"/>
      <color indexed="12"/>
      <name val="HG丸ｺﾞｼｯｸM-PRO"/>
      <family val="3"/>
    </font>
    <font>
      <u val="single"/>
      <sz val="6.75"/>
      <color indexed="36"/>
      <name val="HG丸ｺﾞｼｯｸM-PRO"/>
      <family val="3"/>
    </font>
    <font>
      <b/>
      <sz val="9"/>
      <color indexed="18"/>
      <name val="HG丸ｺﾞｼｯｸM-PRO"/>
      <family val="3"/>
    </font>
    <font>
      <sz val="9"/>
      <color indexed="18"/>
      <name val="HG丸ｺﾞｼｯｸM-PRO"/>
      <family val="3"/>
    </font>
    <font>
      <sz val="11"/>
      <name val="ＭＳ Ｐゴシック"/>
      <family val="3"/>
    </font>
    <font>
      <sz val="12"/>
      <color indexed="18"/>
      <name val="HG丸ｺﾞｼｯｸM-PRO"/>
      <family val="3"/>
    </font>
    <font>
      <sz val="12"/>
      <color indexed="17"/>
      <name val="HG丸ｺﾞｼｯｸM-PRO"/>
      <family val="3"/>
    </font>
    <font>
      <b/>
      <sz val="11"/>
      <color indexed="52"/>
      <name val="HG丸ｺﾞｼｯｸM-PRO"/>
      <family val="3"/>
    </font>
    <font>
      <b/>
      <sz val="12"/>
      <color indexed="17"/>
      <name val="HG丸ｺﾞｼｯｸM-PRO"/>
      <family val="3"/>
    </font>
    <font>
      <b/>
      <i/>
      <sz val="14"/>
      <color indexed="18"/>
      <name val="HG丸ｺﾞｼｯｸM-PRO"/>
      <family val="3"/>
    </font>
    <font>
      <sz val="14"/>
      <color indexed="18"/>
      <name val="HG丸ｺﾞｼｯｸM-PRO"/>
      <family val="3"/>
    </font>
    <font>
      <b/>
      <sz val="12"/>
      <color indexed="53"/>
      <name val="HG丸ｺﾞｼｯｸM-PRO"/>
      <family val="3"/>
    </font>
    <font>
      <b/>
      <sz val="9"/>
      <name val="HG丸ｺﾞｼｯｸM-PRO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sz val="12"/>
      <name val="Osaka"/>
      <family val="3"/>
    </font>
    <font>
      <sz val="10"/>
      <name val="ＭＳ Ｐゴシック"/>
      <family val="3"/>
    </font>
    <font>
      <sz val="14"/>
      <name val="ＭＳ 明朝"/>
      <family val="1"/>
    </font>
    <font>
      <b/>
      <sz val="11"/>
      <color indexed="17"/>
      <name val="HG丸ｺﾞｼｯｸM-PRO"/>
      <family val="3"/>
    </font>
    <font>
      <sz val="10"/>
      <name val="ＭＳ 明朝"/>
      <family val="1"/>
    </font>
    <font>
      <b/>
      <sz val="9"/>
      <name val="ＭＳ Ｐゴシック"/>
      <family val="3"/>
    </font>
    <font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sz val="11"/>
      <color indexed="14"/>
      <name val="ＭＳ Ｐゴシック"/>
      <family val="3"/>
    </font>
    <font>
      <sz val="9"/>
      <color indexed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36"/>
      <name val="ＭＳ Ｐゴシック"/>
      <family val="3"/>
    </font>
    <font>
      <sz val="9"/>
      <color indexed="36"/>
      <name val="HG丸ｺﾞｼｯｸM-PRO"/>
      <family val="3"/>
    </font>
    <font>
      <sz val="10"/>
      <color indexed="36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7030A0"/>
      <name val="ＭＳ Ｐゴシック"/>
      <family val="3"/>
    </font>
    <font>
      <sz val="9"/>
      <color rgb="FF7030A0"/>
      <name val="HG丸ｺﾞｼｯｸM-PRO"/>
      <family val="3"/>
    </font>
    <font>
      <sz val="10"/>
      <color rgb="FF7030A0"/>
      <name val="ＭＳ Ｐゴシック"/>
      <family val="3"/>
    </font>
    <font>
      <b/>
      <sz val="8"/>
      <name val="HG丸ｺﾞｼｯｸM-PR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hair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dashed"/>
    </border>
    <border>
      <left style="thin"/>
      <right style="medium"/>
      <top style="thin"/>
      <bottom style="medium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dashed"/>
      <bottom>
        <color indexed="63"/>
      </bottom>
    </border>
    <border>
      <left style="hair"/>
      <right style="thin"/>
      <top style="thin"/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>
        <color indexed="8"/>
      </right>
      <top style="hair"/>
      <bottom style="hair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 style="hair">
        <color indexed="8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thin"/>
      <diagonal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29" fillId="0" borderId="0" applyFont="0" applyFill="0" applyBorder="0" applyAlignment="0">
      <protection/>
    </xf>
    <xf numFmtId="0" fontId="30" fillId="0" borderId="0">
      <alignment/>
      <protection/>
    </xf>
    <xf numFmtId="0" fontId="29" fillId="0" borderId="0" applyFont="0" applyFill="0" applyBorder="0" applyAlignment="0">
      <protection/>
    </xf>
    <xf numFmtId="0" fontId="29" fillId="0" borderId="0" applyFont="0">
      <alignment wrapText="1"/>
      <protection/>
    </xf>
    <xf numFmtId="0" fontId="59" fillId="0" borderId="0">
      <alignment vertical="center"/>
      <protection/>
    </xf>
    <xf numFmtId="0" fontId="13" fillId="0" borderId="0">
      <alignment/>
      <protection/>
    </xf>
    <xf numFmtId="0" fontId="10" fillId="0" borderId="0" applyNumberFormat="0" applyFill="0" applyBorder="0" applyAlignment="0" applyProtection="0"/>
    <xf numFmtId="0" fontId="31" fillId="0" borderId="0">
      <alignment/>
      <protection/>
    </xf>
    <xf numFmtId="0" fontId="75" fillId="32" borderId="0" applyNumberFormat="0" applyBorder="0" applyAlignment="0" applyProtection="0"/>
  </cellStyleXfs>
  <cellXfs count="20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1" xfId="0" applyFont="1" applyFill="1" applyBorder="1" applyAlignment="1">
      <alignment horizontal="left" vertical="center"/>
    </xf>
    <xf numFmtId="0" fontId="0" fillId="35" borderId="0" xfId="0" applyFill="1" applyAlignment="1">
      <alignment vertical="center"/>
    </xf>
    <xf numFmtId="0" fontId="0" fillId="35" borderId="0" xfId="0" applyFill="1" applyBorder="1" applyAlignment="1">
      <alignment vertical="center"/>
    </xf>
    <xf numFmtId="0" fontId="6" fillId="35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49" fontId="7" fillId="35" borderId="0" xfId="0" applyNumberFormat="1" applyFont="1" applyFill="1" applyBorder="1" applyAlignment="1">
      <alignment horizontal="left" vertical="center"/>
    </xf>
    <xf numFmtId="0" fontId="16" fillId="35" borderId="0" xfId="0" applyFont="1" applyFill="1" applyAlignment="1">
      <alignment vertical="center"/>
    </xf>
    <xf numFmtId="0" fontId="12" fillId="35" borderId="0" xfId="0" applyFont="1" applyFill="1" applyBorder="1" applyAlignment="1">
      <alignment vertical="center"/>
    </xf>
    <xf numFmtId="0" fontId="12" fillId="35" borderId="0" xfId="0" applyFont="1" applyFill="1" applyAlignment="1">
      <alignment vertical="center"/>
    </xf>
    <xf numFmtId="0" fontId="0" fillId="36" borderId="12" xfId="0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1" fillId="35" borderId="0" xfId="0" applyFont="1" applyFill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23" fillId="0" borderId="15" xfId="66" applyFont="1" applyBorder="1">
      <alignment/>
      <protection/>
    </xf>
    <xf numFmtId="0" fontId="23" fillId="0" borderId="16" xfId="66" applyFont="1" applyBorder="1">
      <alignment/>
      <protection/>
    </xf>
    <xf numFmtId="0" fontId="24" fillId="0" borderId="17" xfId="66" applyFont="1" applyBorder="1" applyAlignment="1">
      <alignment horizontal="center" vertical="center"/>
      <protection/>
    </xf>
    <xf numFmtId="0" fontId="26" fillId="0" borderId="18" xfId="66" applyFont="1" applyBorder="1">
      <alignment/>
      <protection/>
    </xf>
    <xf numFmtId="0" fontId="25" fillId="0" borderId="19" xfId="66" applyFont="1" applyBorder="1">
      <alignment/>
      <protection/>
    </xf>
    <xf numFmtId="0" fontId="24" fillId="0" borderId="20" xfId="66" applyFont="1" applyBorder="1">
      <alignment/>
      <protection/>
    </xf>
    <xf numFmtId="0" fontId="25" fillId="0" borderId="16" xfId="66" applyFont="1" applyBorder="1">
      <alignment/>
      <protection/>
    </xf>
    <xf numFmtId="0" fontId="27" fillId="0" borderId="20" xfId="66" applyFont="1" applyBorder="1">
      <alignment/>
      <protection/>
    </xf>
    <xf numFmtId="0" fontId="24" fillId="0" borderId="21" xfId="66" applyFont="1" applyBorder="1">
      <alignment/>
      <protection/>
    </xf>
    <xf numFmtId="0" fontId="25" fillId="0" borderId="15" xfId="66" applyFont="1" applyBorder="1" applyAlignment="1">
      <alignment/>
      <protection/>
    </xf>
    <xf numFmtId="0" fontId="24" fillId="0" borderId="22" xfId="66" applyFont="1" applyBorder="1">
      <alignment/>
      <protection/>
    </xf>
    <xf numFmtId="0" fontId="25" fillId="0" borderId="23" xfId="66" applyFont="1" applyBorder="1" applyAlignment="1">
      <alignment/>
      <protection/>
    </xf>
    <xf numFmtId="0" fontId="23" fillId="0" borderId="24" xfId="66" applyFont="1" applyBorder="1">
      <alignment/>
      <protection/>
    </xf>
    <xf numFmtId="0" fontId="24" fillId="0" borderId="25" xfId="66" applyFont="1" applyBorder="1">
      <alignment/>
      <protection/>
    </xf>
    <xf numFmtId="0" fontId="25" fillId="0" borderId="0" xfId="66" applyFont="1" applyBorder="1" applyAlignment="1">
      <alignment/>
      <protection/>
    </xf>
    <xf numFmtId="0" fontId="25" fillId="0" borderId="26" xfId="66" applyFont="1" applyBorder="1" applyAlignment="1">
      <alignment/>
      <protection/>
    </xf>
    <xf numFmtId="0" fontId="23" fillId="0" borderId="27" xfId="66" applyFont="1" applyBorder="1">
      <alignment/>
      <protection/>
    </xf>
    <xf numFmtId="0" fontId="24" fillId="0" borderId="28" xfId="66" applyFont="1" applyBorder="1">
      <alignment/>
      <protection/>
    </xf>
    <xf numFmtId="0" fontId="25" fillId="0" borderId="29" xfId="66" applyFont="1" applyBorder="1" applyAlignment="1">
      <alignment/>
      <protection/>
    </xf>
    <xf numFmtId="0" fontId="24" fillId="0" borderId="20" xfId="66" applyFont="1" applyBorder="1" applyAlignment="1">
      <alignment vertical="center"/>
      <protection/>
    </xf>
    <xf numFmtId="0" fontId="25" fillId="33" borderId="16" xfId="66" applyFont="1" applyFill="1" applyBorder="1">
      <alignment/>
      <protection/>
    </xf>
    <xf numFmtId="0" fontId="27" fillId="33" borderId="20" xfId="66" applyFont="1" applyFill="1" applyBorder="1">
      <alignment/>
      <protection/>
    </xf>
    <xf numFmtId="0" fontId="24" fillId="0" borderId="21" xfId="66" applyFont="1" applyBorder="1" applyAlignment="1">
      <alignment vertical="center"/>
      <protection/>
    </xf>
    <xf numFmtId="0" fontId="25" fillId="0" borderId="30" xfId="66" applyFont="1" applyBorder="1">
      <alignment/>
      <protection/>
    </xf>
    <xf numFmtId="0" fontId="27" fillId="0" borderId="31" xfId="66" applyFont="1" applyBorder="1">
      <alignment/>
      <protection/>
    </xf>
    <xf numFmtId="0" fontId="23" fillId="0" borderId="32" xfId="66" applyFont="1" applyBorder="1">
      <alignment/>
      <protection/>
    </xf>
    <xf numFmtId="0" fontId="24" fillId="0" borderId="29" xfId="66" applyFont="1" applyBorder="1" applyAlignment="1">
      <alignment/>
      <protection/>
    </xf>
    <xf numFmtId="0" fontId="25" fillId="0" borderId="16" xfId="66" applyFont="1" applyBorder="1" applyAlignment="1">
      <alignment/>
      <protection/>
    </xf>
    <xf numFmtId="0" fontId="24" fillId="0" borderId="16" xfId="66" applyFont="1" applyBorder="1" applyAlignment="1">
      <alignment/>
      <protection/>
    </xf>
    <xf numFmtId="14" fontId="0" fillId="33" borderId="14" xfId="0" applyNumberFormat="1" applyFill="1" applyBorder="1" applyAlignment="1">
      <alignment horizontal="left" vertical="center"/>
    </xf>
    <xf numFmtId="0" fontId="33" fillId="0" borderId="0" xfId="64" applyFont="1" applyAlignment="1">
      <alignment horizontal="left" vertical="top" wrapText="1"/>
      <protection/>
    </xf>
    <xf numFmtId="0" fontId="0" fillId="34" borderId="33" xfId="0" applyFill="1" applyBorder="1" applyAlignment="1">
      <alignment horizontal="left" vertical="center"/>
    </xf>
    <xf numFmtId="0" fontId="0" fillId="33" borderId="34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34" borderId="36" xfId="0" applyFill="1" applyBorder="1" applyAlignment="1">
      <alignment horizontal="left" vertical="center"/>
    </xf>
    <xf numFmtId="0" fontId="25" fillId="0" borderId="37" xfId="66" applyFont="1" applyBorder="1" applyAlignment="1">
      <alignment/>
      <protection/>
    </xf>
    <xf numFmtId="0" fontId="25" fillId="37" borderId="38" xfId="66" applyFont="1" applyFill="1" applyBorder="1" applyAlignment="1">
      <alignment horizontal="right"/>
      <protection/>
    </xf>
    <xf numFmtId="0" fontId="25" fillId="33" borderId="17" xfId="66" applyFont="1" applyFill="1" applyBorder="1" applyAlignment="1">
      <alignment horizontal="right"/>
      <protection/>
    </xf>
    <xf numFmtId="178" fontId="0" fillId="0" borderId="0" xfId="0" applyNumberFormat="1" applyBorder="1" applyAlignment="1">
      <alignment vertical="center"/>
    </xf>
    <xf numFmtId="178" fontId="0" fillId="0" borderId="0" xfId="0" applyNumberFormat="1" applyFill="1" applyBorder="1" applyAlignment="1" applyProtection="1">
      <alignment vertical="center"/>
      <protection/>
    </xf>
    <xf numFmtId="178" fontId="0" fillId="0" borderId="0" xfId="0" applyNumberFormat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34" borderId="39" xfId="0" applyFill="1" applyBorder="1" applyAlignment="1">
      <alignment horizontal="left" vertical="center"/>
    </xf>
    <xf numFmtId="14" fontId="33" fillId="0" borderId="0" xfId="64" applyNumberFormat="1" applyFont="1" applyAlignment="1">
      <alignment horizontal="left" vertical="top" wrapText="1"/>
      <protection/>
    </xf>
    <xf numFmtId="0" fontId="25" fillId="0" borderId="40" xfId="66" applyFont="1" applyBorder="1" applyAlignment="1" applyProtection="1">
      <alignment horizontal="right"/>
      <protection locked="0"/>
    </xf>
    <xf numFmtId="0" fontId="25" fillId="0" borderId="17" xfId="66" applyFont="1" applyBorder="1" applyAlignment="1" applyProtection="1">
      <alignment horizontal="right"/>
      <protection locked="0"/>
    </xf>
    <xf numFmtId="0" fontId="25" fillId="0" borderId="41" xfId="66" applyFont="1" applyBorder="1" applyAlignment="1" applyProtection="1">
      <alignment horizontal="right"/>
      <protection locked="0"/>
    </xf>
    <xf numFmtId="0" fontId="0" fillId="38" borderId="0" xfId="0" applyFill="1" applyAlignment="1">
      <alignment vertical="center"/>
    </xf>
    <xf numFmtId="0" fontId="0" fillId="33" borderId="14" xfId="0" applyFill="1" applyBorder="1" applyAlignment="1">
      <alignment horizontal="left" vertical="center"/>
    </xf>
    <xf numFmtId="0" fontId="0" fillId="34" borderId="39" xfId="0" applyFont="1" applyFill="1" applyBorder="1" applyAlignment="1">
      <alignment horizontal="left" vertical="center"/>
    </xf>
    <xf numFmtId="0" fontId="0" fillId="33" borderId="42" xfId="0" applyFill="1" applyBorder="1" applyAlignment="1">
      <alignment horizontal="left" vertical="center"/>
    </xf>
    <xf numFmtId="0" fontId="0" fillId="36" borderId="43" xfId="0" applyFill="1" applyBorder="1" applyAlignment="1">
      <alignment horizontal="center" vertical="center"/>
    </xf>
    <xf numFmtId="0" fontId="0" fillId="36" borderId="44" xfId="0" applyFill="1" applyBorder="1" applyAlignment="1">
      <alignment horizontal="center" vertical="center"/>
    </xf>
    <xf numFmtId="0" fontId="20" fillId="35" borderId="0" xfId="0" applyFont="1" applyFill="1" applyAlignment="1">
      <alignment vertical="center"/>
    </xf>
    <xf numFmtId="0" fontId="35" fillId="0" borderId="45" xfId="0" applyFont="1" applyFill="1" applyBorder="1" applyAlignment="1" applyProtection="1">
      <alignment horizontal="center" vertical="center"/>
      <protection locked="0"/>
    </xf>
    <xf numFmtId="0" fontId="35" fillId="0" borderId="46" xfId="0" applyFont="1" applyBorder="1" applyAlignment="1" applyProtection="1">
      <alignment vertical="center" shrinkToFit="1"/>
      <protection locked="0"/>
    </xf>
    <xf numFmtId="0" fontId="35" fillId="0" borderId="47" xfId="0" applyFont="1" applyFill="1" applyBorder="1" applyAlignment="1" applyProtection="1">
      <alignment horizontal="center" vertical="center"/>
      <protection locked="0"/>
    </xf>
    <xf numFmtId="0" fontId="35" fillId="0" borderId="48" xfId="0" applyFont="1" applyBorder="1" applyAlignment="1" applyProtection="1">
      <alignment vertical="center" shrinkToFit="1"/>
      <protection locked="0"/>
    </xf>
    <xf numFmtId="0" fontId="35" fillId="0" borderId="48" xfId="0" applyFont="1" applyBorder="1" applyAlignment="1" applyProtection="1">
      <alignment vertical="center"/>
      <protection locked="0"/>
    </xf>
    <xf numFmtId="0" fontId="36" fillId="0" borderId="48" xfId="0" applyFont="1" applyBorder="1" applyAlignment="1" applyProtection="1">
      <alignment vertical="center"/>
      <protection locked="0"/>
    </xf>
    <xf numFmtId="0" fontId="36" fillId="0" borderId="48" xfId="0" applyFont="1" applyBorder="1" applyAlignment="1" applyProtection="1">
      <alignment vertical="center" shrinkToFit="1"/>
      <protection locked="0"/>
    </xf>
    <xf numFmtId="0" fontId="37" fillId="0" borderId="48" xfId="0" applyFont="1" applyBorder="1" applyAlignment="1" applyProtection="1">
      <alignment vertical="center"/>
      <protection locked="0"/>
    </xf>
    <xf numFmtId="0" fontId="37" fillId="0" borderId="48" xfId="0" applyFont="1" applyBorder="1" applyAlignment="1" applyProtection="1">
      <alignment vertical="center" shrinkToFit="1"/>
      <protection locked="0"/>
    </xf>
    <xf numFmtId="0" fontId="38" fillId="0" borderId="48" xfId="0" applyFont="1" applyBorder="1" applyAlignment="1" applyProtection="1">
      <alignment vertical="center"/>
      <protection locked="0"/>
    </xf>
    <xf numFmtId="0" fontId="38" fillId="0" borderId="48" xfId="0" applyFont="1" applyFill="1" applyBorder="1" applyAlignment="1" applyProtection="1">
      <alignment vertical="center"/>
      <protection locked="0"/>
    </xf>
    <xf numFmtId="0" fontId="38" fillId="0" borderId="48" xfId="0" applyFont="1" applyBorder="1" applyAlignment="1" applyProtection="1">
      <alignment vertical="center" shrinkToFit="1"/>
      <protection locked="0"/>
    </xf>
    <xf numFmtId="0" fontId="37" fillId="0" borderId="48" xfId="0" applyFont="1" applyFill="1" applyBorder="1" applyAlignment="1" applyProtection="1">
      <alignment vertical="center"/>
      <protection locked="0"/>
    </xf>
    <xf numFmtId="0" fontId="36" fillId="0" borderId="48" xfId="0" applyFont="1" applyFill="1" applyBorder="1" applyAlignment="1" applyProtection="1">
      <alignment vertical="center"/>
      <protection locked="0"/>
    </xf>
    <xf numFmtId="0" fontId="35" fillId="0" borderId="48" xfId="0" applyFont="1" applyFill="1" applyBorder="1" applyAlignment="1" applyProtection="1">
      <alignment vertical="center"/>
      <protection locked="0"/>
    </xf>
    <xf numFmtId="0" fontId="38" fillId="0" borderId="49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9" fillId="38" borderId="0" xfId="0" applyFont="1" applyFill="1" applyAlignment="1" applyProtection="1">
      <alignment horizontal="center" vertical="center"/>
      <protection locked="0"/>
    </xf>
    <xf numFmtId="49" fontId="39" fillId="38" borderId="0" xfId="0" applyNumberFormat="1" applyFont="1" applyFill="1" applyAlignment="1" applyProtection="1">
      <alignment horizontal="left" vertical="center"/>
      <protection locked="0"/>
    </xf>
    <xf numFmtId="0" fontId="0" fillId="35" borderId="0" xfId="0" applyFill="1" applyAlignment="1">
      <alignment horizontal="distributed" vertical="center"/>
    </xf>
    <xf numFmtId="0" fontId="15" fillId="35" borderId="0" xfId="0" applyFont="1" applyFill="1" applyAlignment="1">
      <alignment horizontal="distributed" vertical="center"/>
    </xf>
    <xf numFmtId="0" fontId="5" fillId="35" borderId="0" xfId="0" applyFont="1" applyFill="1" applyBorder="1" applyAlignment="1">
      <alignment horizontal="distributed" vertical="top"/>
    </xf>
    <xf numFmtId="0" fontId="14" fillId="35" borderId="0" xfId="0" applyFont="1" applyFill="1" applyBorder="1" applyAlignment="1">
      <alignment horizontal="distributed" vertical="center"/>
    </xf>
    <xf numFmtId="0" fontId="35" fillId="0" borderId="50" xfId="0" applyFont="1" applyFill="1" applyBorder="1" applyAlignment="1" applyProtection="1">
      <alignment horizontal="center" vertical="center"/>
      <protection locked="0"/>
    </xf>
    <xf numFmtId="0" fontId="22" fillId="0" borderId="0" xfId="66" applyFont="1" applyProtection="1">
      <alignment/>
      <protection locked="0"/>
    </xf>
    <xf numFmtId="0" fontId="33" fillId="0" borderId="0" xfId="64" applyFont="1" applyAlignment="1" applyProtection="1">
      <alignment horizontal="left" vertical="top" wrapText="1"/>
      <protection/>
    </xf>
    <xf numFmtId="0" fontId="13" fillId="0" borderId="0" xfId="66" applyFont="1">
      <alignment/>
      <protection/>
    </xf>
    <xf numFmtId="0" fontId="13" fillId="0" borderId="0" xfId="66" applyFont="1" applyBorder="1">
      <alignment/>
      <protection/>
    </xf>
    <xf numFmtId="0" fontId="13" fillId="0" borderId="32" xfId="66" applyFont="1" applyBorder="1">
      <alignment/>
      <protection/>
    </xf>
    <xf numFmtId="0" fontId="13" fillId="0" borderId="21" xfId="66" applyFont="1" applyBorder="1">
      <alignment/>
      <protection/>
    </xf>
    <xf numFmtId="0" fontId="13" fillId="0" borderId="17" xfId="66" applyFont="1" applyBorder="1">
      <alignment/>
      <protection/>
    </xf>
    <xf numFmtId="0" fontId="13" fillId="0" borderId="20" xfId="66" applyFont="1" applyBorder="1">
      <alignment/>
      <protection/>
    </xf>
    <xf numFmtId="0" fontId="13" fillId="0" borderId="18" xfId="66" applyFont="1" applyBorder="1">
      <alignment/>
      <protection/>
    </xf>
    <xf numFmtId="0" fontId="13" fillId="0" borderId="22" xfId="66" applyFont="1" applyBorder="1">
      <alignment/>
      <protection/>
    </xf>
    <xf numFmtId="0" fontId="13" fillId="0" borderId="25" xfId="66" applyFont="1" applyBorder="1">
      <alignment/>
      <protection/>
    </xf>
    <xf numFmtId="0" fontId="13" fillId="0" borderId="51" xfId="66" applyFont="1" applyBorder="1">
      <alignment/>
      <protection/>
    </xf>
    <xf numFmtId="0" fontId="13" fillId="0" borderId="28" xfId="66" applyFont="1" applyBorder="1">
      <alignment/>
      <protection/>
    </xf>
    <xf numFmtId="0" fontId="13" fillId="0" borderId="15" xfId="66" applyFont="1" applyBorder="1" applyAlignment="1">
      <alignment horizontal="right"/>
      <protection/>
    </xf>
    <xf numFmtId="178" fontId="0" fillId="0" borderId="52" xfId="0" applyNumberFormat="1" applyBorder="1" applyAlignment="1" applyProtection="1">
      <alignment horizontal="center" vertical="center"/>
      <protection locked="0"/>
    </xf>
    <xf numFmtId="178" fontId="0" fillId="0" borderId="53" xfId="0" applyNumberFormat="1" applyBorder="1" applyAlignment="1" applyProtection="1">
      <alignment horizontal="center" vertical="center"/>
      <protection locked="0"/>
    </xf>
    <xf numFmtId="178" fontId="0" fillId="0" borderId="53" xfId="0" applyNumberFormat="1" applyFill="1" applyBorder="1" applyAlignment="1" applyProtection="1">
      <alignment horizontal="center" vertical="center"/>
      <protection locked="0"/>
    </xf>
    <xf numFmtId="178" fontId="0" fillId="0" borderId="54" xfId="0" applyNumberFormat="1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37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6" fillId="0" borderId="48" xfId="0" applyFont="1" applyFill="1" applyBorder="1" applyAlignment="1" applyProtection="1">
      <alignment vertical="center"/>
      <protection locked="0"/>
    </xf>
    <xf numFmtId="0" fontId="76" fillId="0" borderId="48" xfId="0" applyFont="1" applyFill="1" applyBorder="1" applyAlignment="1" applyProtection="1">
      <alignment vertical="center" shrinkToFit="1"/>
      <protection locked="0"/>
    </xf>
    <xf numFmtId="178" fontId="77" fillId="0" borderId="0" xfId="0" applyNumberFormat="1" applyFont="1" applyFill="1" applyBorder="1" applyAlignment="1">
      <alignment vertical="center"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76" fillId="0" borderId="48" xfId="0" applyFont="1" applyBorder="1" applyAlignment="1" applyProtection="1">
      <alignment vertical="center"/>
      <protection locked="0"/>
    </xf>
    <xf numFmtId="0" fontId="76" fillId="0" borderId="48" xfId="0" applyFont="1" applyBorder="1" applyAlignment="1" applyProtection="1">
      <alignment vertical="center" shrinkToFit="1"/>
      <protection locked="0"/>
    </xf>
    <xf numFmtId="0" fontId="76" fillId="0" borderId="48" xfId="0" applyFont="1" applyFill="1" applyBorder="1" applyAlignment="1" applyProtection="1">
      <alignment vertical="center"/>
      <protection locked="0"/>
    </xf>
    <xf numFmtId="0" fontId="36" fillId="0" borderId="48" xfId="0" applyFont="1" applyFill="1" applyBorder="1" applyAlignment="1" applyProtection="1">
      <alignment vertical="center" shrinkToFit="1"/>
      <protection locked="0"/>
    </xf>
    <xf numFmtId="0" fontId="35" fillId="0" borderId="56" xfId="0" applyFont="1" applyFill="1" applyBorder="1" applyAlignment="1" applyProtection="1">
      <alignment horizontal="center" vertical="center"/>
      <protection locked="0"/>
    </xf>
    <xf numFmtId="0" fontId="35" fillId="0" borderId="57" xfId="0" applyFont="1" applyFill="1" applyBorder="1" applyAlignment="1" applyProtection="1">
      <alignment horizontal="center" vertical="center"/>
      <protection locked="0"/>
    </xf>
    <xf numFmtId="0" fontId="78" fillId="0" borderId="48" xfId="0" applyFont="1" applyFill="1" applyBorder="1" applyAlignment="1" applyProtection="1">
      <alignment vertical="center"/>
      <protection locked="0"/>
    </xf>
    <xf numFmtId="0" fontId="35" fillId="0" borderId="48" xfId="0" applyFont="1" applyFill="1" applyBorder="1" applyAlignment="1" applyProtection="1">
      <alignment vertical="center" shrinkToFit="1"/>
      <protection locked="0"/>
    </xf>
    <xf numFmtId="0" fontId="23" fillId="0" borderId="58" xfId="66" applyFont="1" applyBorder="1" applyAlignment="1">
      <alignment vertical="center" wrapText="1"/>
      <protection/>
    </xf>
    <xf numFmtId="0" fontId="25" fillId="0" borderId="24" xfId="66" applyFont="1" applyBorder="1" applyAlignment="1" applyProtection="1">
      <alignment horizontal="right"/>
      <protection locked="0"/>
    </xf>
    <xf numFmtId="0" fontId="30" fillId="0" borderId="59" xfId="66" applyFont="1" applyBorder="1" applyAlignment="1">
      <alignment horizontal="left" vertical="top" indent="1"/>
      <protection/>
    </xf>
    <xf numFmtId="0" fontId="30" fillId="0" borderId="59" xfId="66" applyFont="1" applyBorder="1" applyAlignment="1">
      <alignment horizontal="left" vertical="top" wrapText="1" indent="1"/>
      <protection/>
    </xf>
    <xf numFmtId="0" fontId="30" fillId="0" borderId="27" xfId="66" applyFont="1" applyBorder="1" applyAlignment="1">
      <alignment horizontal="left" vertical="top" indent="1"/>
      <protection/>
    </xf>
    <xf numFmtId="0" fontId="23" fillId="0" borderId="17" xfId="66" applyFont="1" applyBorder="1">
      <alignment/>
      <protection/>
    </xf>
    <xf numFmtId="0" fontId="23" fillId="0" borderId="24" xfId="66" applyFont="1" applyBorder="1" applyAlignment="1">
      <alignment vertical="center"/>
      <protection/>
    </xf>
    <xf numFmtId="0" fontId="24" fillId="0" borderId="51" xfId="66" applyFont="1" applyBorder="1" applyAlignment="1">
      <alignment vertical="center"/>
      <protection/>
    </xf>
    <xf numFmtId="0" fontId="25" fillId="0" borderId="0" xfId="66" applyFont="1" applyBorder="1">
      <alignment/>
      <protection/>
    </xf>
    <xf numFmtId="0" fontId="27" fillId="0" borderId="25" xfId="66" applyFont="1" applyBorder="1">
      <alignment/>
      <protection/>
    </xf>
    <xf numFmtId="0" fontId="28" fillId="0" borderId="25" xfId="66" applyFont="1" applyBorder="1">
      <alignment/>
      <protection/>
    </xf>
    <xf numFmtId="0" fontId="24" fillId="0" borderId="38" xfId="66" applyFont="1" applyBorder="1" applyAlignment="1">
      <alignment horizontal="center" vertical="center"/>
      <protection/>
    </xf>
    <xf numFmtId="0" fontId="24" fillId="0" borderId="60" xfId="66" applyFont="1" applyBorder="1" applyAlignment="1">
      <alignment vertical="center"/>
      <protection/>
    </xf>
    <xf numFmtId="0" fontId="25" fillId="37" borderId="37" xfId="66" applyFont="1" applyFill="1" applyBorder="1">
      <alignment/>
      <protection/>
    </xf>
    <xf numFmtId="0" fontId="27" fillId="37" borderId="60" xfId="66" applyFont="1" applyFill="1" applyBorder="1">
      <alignment/>
      <protection/>
    </xf>
    <xf numFmtId="0" fontId="35" fillId="0" borderId="47" xfId="0" applyFont="1" applyFill="1" applyBorder="1" applyAlignment="1" applyProtection="1">
      <alignment horizontal="left" vertical="center"/>
      <protection locked="0"/>
    </xf>
    <xf numFmtId="178" fontId="0" fillId="0" borderId="0" xfId="0" applyNumberFormat="1" applyBorder="1" applyAlignment="1">
      <alignment horizontal="left" vertical="center"/>
    </xf>
    <xf numFmtId="178" fontId="0" fillId="0" borderId="61" xfId="0" applyNumberFormat="1" applyFill="1" applyBorder="1" applyAlignment="1" applyProtection="1">
      <alignment horizontal="center" vertical="center"/>
      <protection locked="0"/>
    </xf>
    <xf numFmtId="0" fontId="18" fillId="35" borderId="0" xfId="0" applyFont="1" applyFill="1" applyAlignment="1">
      <alignment horizontal="distributed" vertical="center"/>
    </xf>
    <xf numFmtId="0" fontId="19" fillId="35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4" fillId="35" borderId="62" xfId="0" applyNumberFormat="1" applyFont="1" applyFill="1" applyBorder="1" applyAlignment="1" applyProtection="1">
      <alignment horizontal="center" vertical="center" shrinkToFit="1"/>
      <protection locked="0"/>
    </xf>
    <xf numFmtId="0" fontId="14" fillId="35" borderId="63" xfId="0" applyNumberFormat="1" applyFont="1" applyFill="1" applyBorder="1" applyAlignment="1" applyProtection="1">
      <alignment horizontal="center" vertical="center" shrinkToFit="1"/>
      <protection locked="0"/>
    </xf>
    <xf numFmtId="0" fontId="14" fillId="35" borderId="64" xfId="0" applyNumberFormat="1" applyFont="1" applyFill="1" applyBorder="1" applyAlignment="1" applyProtection="1">
      <alignment horizontal="center" vertical="center" shrinkToFit="1"/>
      <protection locked="0"/>
    </xf>
    <xf numFmtId="177" fontId="14" fillId="35" borderId="65" xfId="0" applyNumberFormat="1" applyFont="1" applyFill="1" applyBorder="1" applyAlignment="1" applyProtection="1">
      <alignment horizontal="center" vertical="center"/>
      <protection locked="0"/>
    </xf>
    <xf numFmtId="177" fontId="14" fillId="35" borderId="66" xfId="0" applyNumberFormat="1" applyFont="1" applyFill="1" applyBorder="1" applyAlignment="1" applyProtection="1">
      <alignment horizontal="center" vertical="center"/>
      <protection locked="0"/>
    </xf>
    <xf numFmtId="177" fontId="14" fillId="35" borderId="67" xfId="0" applyNumberFormat="1" applyFont="1" applyFill="1" applyBorder="1" applyAlignment="1" applyProtection="1">
      <alignment horizontal="center" vertical="center"/>
      <protection locked="0"/>
    </xf>
    <xf numFmtId="0" fontId="32" fillId="35" borderId="0" xfId="0" applyFont="1" applyFill="1" applyAlignment="1">
      <alignment horizontal="center" vertical="center"/>
    </xf>
    <xf numFmtId="0" fontId="32" fillId="35" borderId="68" xfId="0" applyFont="1" applyFill="1" applyBorder="1" applyAlignment="1">
      <alignment horizontal="center" vertical="center"/>
    </xf>
    <xf numFmtId="0" fontId="17" fillId="35" borderId="0" xfId="0" applyFont="1" applyFill="1" applyAlignment="1">
      <alignment horizontal="center" vertical="center"/>
    </xf>
    <xf numFmtId="0" fontId="17" fillId="35" borderId="68" xfId="0" applyFont="1" applyFill="1" applyBorder="1" applyAlignment="1">
      <alignment horizontal="center" vertical="center"/>
    </xf>
    <xf numFmtId="14" fontId="25" fillId="0" borderId="29" xfId="66" applyNumberFormat="1" applyFont="1" applyBorder="1" applyAlignment="1" applyProtection="1">
      <alignment horizontal="center" shrinkToFit="1"/>
      <protection locked="0"/>
    </xf>
    <xf numFmtId="0" fontId="25" fillId="0" borderId="29" xfId="66" applyFont="1" applyBorder="1" applyAlignment="1" applyProtection="1">
      <alignment horizontal="center" shrinkToFit="1"/>
      <protection locked="0"/>
    </xf>
    <xf numFmtId="0" fontId="25" fillId="0" borderId="69" xfId="66" applyFont="1" applyBorder="1" applyAlignment="1" applyProtection="1">
      <alignment horizontal="right"/>
      <protection locked="0"/>
    </xf>
    <xf numFmtId="0" fontId="25" fillId="0" borderId="27" xfId="66" applyFont="1" applyBorder="1" applyAlignment="1" applyProtection="1">
      <alignment horizontal="right"/>
      <protection locked="0"/>
    </xf>
    <xf numFmtId="0" fontId="23" fillId="0" borderId="37" xfId="66" applyFont="1" applyBorder="1" applyAlignment="1" applyProtection="1">
      <alignment horizontal="center"/>
      <protection locked="0"/>
    </xf>
    <xf numFmtId="0" fontId="24" fillId="0" borderId="32" xfId="66" applyFont="1" applyBorder="1" applyAlignment="1">
      <alignment horizontal="center" vertical="center"/>
      <protection/>
    </xf>
    <xf numFmtId="0" fontId="24" fillId="0" borderId="15" xfId="66" applyFont="1" applyBorder="1" applyAlignment="1">
      <alignment horizontal="center" vertical="center"/>
      <protection/>
    </xf>
    <xf numFmtId="0" fontId="24" fillId="0" borderId="21" xfId="66" applyFont="1" applyBorder="1" applyAlignment="1">
      <alignment horizontal="center" vertical="center"/>
      <protection/>
    </xf>
    <xf numFmtId="0" fontId="24" fillId="0" borderId="17" xfId="66" applyFont="1" applyBorder="1" applyAlignment="1">
      <alignment horizontal="center" vertical="center"/>
      <protection/>
    </xf>
    <xf numFmtId="0" fontId="24" fillId="0" borderId="16" xfId="66" applyFont="1" applyBorder="1" applyAlignment="1">
      <alignment horizontal="center" vertical="center"/>
      <protection/>
    </xf>
    <xf numFmtId="0" fontId="24" fillId="0" borderId="20" xfId="66" applyFont="1" applyBorder="1" applyAlignment="1">
      <alignment horizontal="center" vertical="center"/>
      <protection/>
    </xf>
    <xf numFmtId="0" fontId="25" fillId="0" borderId="24" xfId="66" applyFont="1" applyBorder="1" applyAlignment="1" applyProtection="1">
      <alignment horizontal="right"/>
      <protection locked="0"/>
    </xf>
    <xf numFmtId="0" fontId="25" fillId="0" borderId="59" xfId="66" applyFont="1" applyBorder="1" applyAlignment="1" applyProtection="1">
      <alignment horizontal="right"/>
      <protection locked="0"/>
    </xf>
    <xf numFmtId="0" fontId="23" fillId="0" borderId="70" xfId="66" applyFont="1" applyBorder="1" applyAlignment="1" applyProtection="1">
      <alignment horizontal="left" shrinkToFit="1"/>
      <protection locked="0"/>
    </xf>
    <xf numFmtId="0" fontId="25" fillId="0" borderId="40" xfId="66" applyFont="1" applyBorder="1" applyAlignment="1">
      <alignment horizontal="left" vertical="center"/>
      <protection/>
    </xf>
    <xf numFmtId="0" fontId="25" fillId="0" borderId="19" xfId="66" applyFont="1" applyBorder="1" applyAlignment="1">
      <alignment horizontal="left" vertical="center"/>
      <protection/>
    </xf>
    <xf numFmtId="0" fontId="25" fillId="0" borderId="71" xfId="66" applyFont="1" applyBorder="1" applyAlignment="1">
      <alignment horizontal="left" vertical="center"/>
      <protection/>
    </xf>
    <xf numFmtId="0" fontId="25" fillId="0" borderId="72" xfId="66" applyFont="1" applyBorder="1" applyAlignment="1">
      <alignment horizontal="left" vertical="center"/>
      <protection/>
    </xf>
    <xf numFmtId="187" fontId="23" fillId="0" borderId="29" xfId="66" applyNumberFormat="1" applyFont="1" applyBorder="1" applyAlignment="1" applyProtection="1">
      <alignment horizontal="center" shrinkToFit="1"/>
      <protection locked="0"/>
    </xf>
    <xf numFmtId="0" fontId="25" fillId="0" borderId="73" xfId="66" applyFont="1" applyBorder="1" applyAlignment="1" applyProtection="1">
      <alignment horizontal="right"/>
      <protection locked="0"/>
    </xf>
    <xf numFmtId="0" fontId="25" fillId="0" borderId="74" xfId="66" applyFont="1" applyBorder="1" applyAlignment="1" applyProtection="1">
      <alignment horizontal="right"/>
      <protection locked="0"/>
    </xf>
    <xf numFmtId="0" fontId="23" fillId="0" borderId="75" xfId="66" applyFont="1" applyBorder="1" applyAlignment="1">
      <alignment horizontal="center" vertical="center" textRotation="255"/>
      <protection/>
    </xf>
    <xf numFmtId="0" fontId="23" fillId="0" borderId="76" xfId="66" applyFont="1" applyBorder="1" applyAlignment="1">
      <alignment horizontal="center" vertical="center" textRotation="255"/>
      <protection/>
    </xf>
    <xf numFmtId="0" fontId="25" fillId="0" borderId="32" xfId="66" applyFont="1" applyBorder="1" applyAlignment="1" applyProtection="1">
      <alignment horizontal="right"/>
      <protection locked="0"/>
    </xf>
    <xf numFmtId="0" fontId="27" fillId="0" borderId="60" xfId="66" applyFont="1" applyBorder="1" applyAlignment="1">
      <alignment horizontal="center"/>
      <protection/>
    </xf>
    <xf numFmtId="0" fontId="27" fillId="0" borderId="20" xfId="66" applyFont="1" applyBorder="1" applyAlignment="1">
      <alignment horizontal="center"/>
      <protection/>
    </xf>
    <xf numFmtId="0" fontId="23" fillId="0" borderId="77" xfId="66" applyFont="1" applyBorder="1" applyAlignment="1">
      <alignment horizontal="center" vertical="center" textRotation="255"/>
      <protection/>
    </xf>
    <xf numFmtId="0" fontId="25" fillId="0" borderId="32" xfId="66" applyFont="1" applyBorder="1" applyAlignment="1">
      <alignment/>
      <protection/>
    </xf>
    <xf numFmtId="0" fontId="25" fillId="0" borderId="24" xfId="66" applyFont="1" applyBorder="1" applyAlignment="1">
      <alignment/>
      <protection/>
    </xf>
    <xf numFmtId="0" fontId="27" fillId="0" borderId="78" xfId="66" applyFont="1" applyBorder="1" applyAlignment="1">
      <alignment horizontal="center"/>
      <protection/>
    </xf>
    <xf numFmtId="0" fontId="27" fillId="0" borderId="18" xfId="66" applyFont="1" applyBorder="1" applyAlignment="1">
      <alignment horizontal="center"/>
      <protection/>
    </xf>
    <xf numFmtId="0" fontId="25" fillId="0" borderId="79" xfId="66" applyFont="1" applyBorder="1" applyAlignment="1" applyProtection="1">
      <alignment horizontal="right"/>
      <protection locked="0"/>
    </xf>
    <xf numFmtId="0" fontId="25" fillId="0" borderId="80" xfId="66" applyFont="1" applyBorder="1" applyAlignment="1" applyProtection="1">
      <alignment horizontal="right"/>
      <protection locked="0"/>
    </xf>
    <xf numFmtId="0" fontId="27" fillId="0" borderId="21" xfId="66" applyFont="1" applyBorder="1" applyAlignment="1">
      <alignment horizontal="center"/>
      <protection/>
    </xf>
    <xf numFmtId="0" fontId="27" fillId="0" borderId="28" xfId="66" applyFont="1" applyBorder="1" applyAlignment="1">
      <alignment horizontal="center"/>
      <protection/>
    </xf>
    <xf numFmtId="0" fontId="25" fillId="0" borderId="17" xfId="66" applyFont="1" applyBorder="1" applyAlignment="1">
      <alignment/>
      <protection/>
    </xf>
    <xf numFmtId="0" fontId="4" fillId="0" borderId="80" xfId="0" applyFont="1" applyBorder="1" applyAlignment="1" applyProtection="1">
      <alignment vertical="center"/>
      <protection locked="0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5" xfId="65"/>
    <cellStyle name="標準 6" xfId="66"/>
    <cellStyle name="Followed Hyperlink" xfId="67"/>
    <cellStyle name="未定義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161925</xdr:rowOff>
    </xdr:from>
    <xdr:to>
      <xdr:col>14</xdr:col>
      <xdr:colOff>323850</xdr:colOff>
      <xdr:row>3</xdr:row>
      <xdr:rowOff>228600</xdr:rowOff>
    </xdr:to>
    <xdr:sp>
      <xdr:nvSpPr>
        <xdr:cNvPr id="1" name="WordArt 1"/>
        <xdr:cNvSpPr>
          <a:spLocks/>
        </xdr:cNvSpPr>
      </xdr:nvSpPr>
      <xdr:spPr>
        <a:xfrm>
          <a:off x="361950" y="409575"/>
          <a:ext cx="5029200" cy="561975"/>
        </a:xfrm>
        <a:prstGeom prst="rect"/>
        <a:noFill/>
      </xdr:spPr>
      <xdr:txBody>
        <a:bodyPr fromWordArt="1" wrap="none" lIns="91440" tIns="45720" rIns="91440" bIns="45720">
          <a:prstTxWarp prst="textDeflateBottom">
            <a:avLst>
              <a:gd name="adj" fmla="val 72879"/>
            </a:avLst>
          </a:prstTxWarp>
        </a:bodyPr>
        <a:p>
          <a:pPr algn="ctr"/>
          <a:r>
            <a:rPr sz="3600" b="1" kern="10" spc="0">
              <a:ln w="3175" cmpd="sng">
                <a:noFill/>
              </a:ln>
              <a:solidFill>
                <a:srgbClr val="FF99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HG丸ｺﾞｼｯｸM-PRO"/>
              <a:cs typeface="HG丸ｺﾞｼｯｸM-PRO"/>
            </a:rPr>
            <a:t>歯科健診結果集計表作成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133475"/>
          <a:ext cx="33337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2</xdr:col>
      <xdr:colOff>314325</xdr:colOff>
      <xdr:row>19</xdr:row>
      <xdr:rowOff>9525</xdr:rowOff>
    </xdr:from>
    <xdr:to>
      <xdr:col>5</xdr:col>
      <xdr:colOff>323850</xdr:colOff>
      <xdr:row>22</xdr:row>
      <xdr:rowOff>200025</xdr:rowOff>
    </xdr:to>
    <xdr:sp>
      <xdr:nvSpPr>
        <xdr:cNvPr id="2" name="Line 2"/>
        <xdr:cNvSpPr>
          <a:spLocks/>
        </xdr:cNvSpPr>
      </xdr:nvSpPr>
      <xdr:spPr>
        <a:xfrm flipH="1">
          <a:off x="3333750" y="5705475"/>
          <a:ext cx="193357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S20"/>
  <sheetViews>
    <sheetView showRowColHeaders="0" tabSelected="1" zoomScaleSheetLayoutView="85" zoomScalePageLayoutView="0" workbookViewId="0" topLeftCell="A1">
      <pane xSplit="16" ySplit="21" topLeftCell="Q22" activePane="bottomRight" state="frozen"/>
      <selection pane="topLeft" activeCell="A1" sqref="A1"/>
      <selection pane="topRight" activeCell="S1" sqref="S1"/>
      <selection pane="bottomLeft" activeCell="A22" sqref="A22"/>
      <selection pane="bottomRight" activeCell="A1" sqref="A1"/>
    </sheetView>
  </sheetViews>
  <sheetFormatPr defaultColWidth="4.75390625" defaultRowHeight="19.5" customHeight="1"/>
  <cols>
    <col min="1" max="16384" width="4.75390625" style="4" customWidth="1"/>
  </cols>
  <sheetData>
    <row r="1" ht="19.5" customHeight="1">
      <c r="A1" s="9"/>
    </row>
    <row r="5" ht="25.5" customHeight="1"/>
    <row r="6" spans="2:12" ht="19.5" customHeight="1">
      <c r="B6" s="165"/>
      <c r="C6" s="165"/>
      <c r="D6" s="166"/>
      <c r="E6" s="159" t="str">
        <f>IF('基準'!B5="","",'基準'!B5)</f>
        <v>○○市（公立保育園）○○保育園</v>
      </c>
      <c r="F6" s="160"/>
      <c r="G6" s="160"/>
      <c r="H6" s="160"/>
      <c r="I6" s="160"/>
      <c r="J6" s="160"/>
      <c r="K6" s="160"/>
      <c r="L6" s="161"/>
    </row>
    <row r="7" spans="2:12" ht="19.5" customHeight="1">
      <c r="B7" s="167"/>
      <c r="C7" s="167"/>
      <c r="D7" s="168"/>
      <c r="E7" s="162">
        <f>IF('基準'!B4="","",'基準'!B4)</f>
        <v>45017</v>
      </c>
      <c r="F7" s="163"/>
      <c r="G7" s="163"/>
      <c r="H7" s="163"/>
      <c r="I7" s="163"/>
      <c r="J7" s="163"/>
      <c r="K7" s="163"/>
      <c r="L7" s="164"/>
    </row>
    <row r="8" spans="8:19" ht="17.25" customHeight="1">
      <c r="H8" s="17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3:12" ht="19.5" customHeight="1">
      <c r="C9" s="5"/>
      <c r="D9" s="5"/>
      <c r="E9" s="5"/>
      <c r="F9" s="156" t="s">
        <v>44</v>
      </c>
      <c r="G9" s="158"/>
      <c r="H9" s="158"/>
      <c r="I9" s="158"/>
      <c r="J9" s="158"/>
      <c r="K9" s="158"/>
      <c r="L9" s="158"/>
    </row>
    <row r="10" spans="2:10" ht="15" customHeight="1">
      <c r="B10" s="100"/>
      <c r="C10" s="5"/>
      <c r="D10" s="5"/>
      <c r="E10" s="5"/>
      <c r="F10" s="10"/>
      <c r="G10" s="10"/>
      <c r="H10" s="10"/>
      <c r="I10" s="11"/>
      <c r="J10" s="11"/>
    </row>
    <row r="11" spans="2:12" ht="19.5" customHeight="1">
      <c r="B11" s="101"/>
      <c r="C11" s="5"/>
      <c r="D11" s="5"/>
      <c r="E11" s="5"/>
      <c r="F11" s="156" t="s">
        <v>33</v>
      </c>
      <c r="G11" s="156"/>
      <c r="H11" s="156"/>
      <c r="I11" s="156"/>
      <c r="J11" s="156"/>
      <c r="K11" s="156"/>
      <c r="L11" s="156"/>
    </row>
    <row r="12" spans="2:10" ht="14.25" customHeight="1">
      <c r="B12" s="99"/>
      <c r="F12" s="11"/>
      <c r="G12" s="11"/>
      <c r="H12" s="11"/>
      <c r="I12" s="11"/>
      <c r="J12" s="11"/>
    </row>
    <row r="13" spans="2:12" ht="19.5" customHeight="1">
      <c r="B13" s="99"/>
      <c r="C13" s="5"/>
      <c r="D13" s="5"/>
      <c r="E13" s="5"/>
      <c r="F13" s="156" t="s">
        <v>42</v>
      </c>
      <c r="G13" s="157"/>
      <c r="H13" s="157"/>
      <c r="I13" s="157"/>
      <c r="J13" s="157"/>
      <c r="K13" s="158"/>
      <c r="L13" s="158"/>
    </row>
    <row r="14" spans="2:8" ht="14.25" customHeight="1">
      <c r="B14" s="6"/>
      <c r="C14" s="5"/>
      <c r="D14" s="5"/>
      <c r="E14" s="5"/>
      <c r="F14" s="5"/>
      <c r="G14" s="5"/>
      <c r="H14" s="5"/>
    </row>
    <row r="15" spans="2:12" ht="19.5" customHeight="1">
      <c r="B15" s="99"/>
      <c r="C15" s="5"/>
      <c r="D15" s="5"/>
      <c r="E15" s="5"/>
      <c r="F15" s="156" t="s">
        <v>32</v>
      </c>
      <c r="G15" s="157"/>
      <c r="H15" s="157"/>
      <c r="I15" s="157"/>
      <c r="J15" s="157"/>
      <c r="K15" s="158"/>
      <c r="L15" s="158"/>
    </row>
    <row r="16" ht="14.25" customHeight="1">
      <c r="B16" s="98"/>
    </row>
    <row r="17" spans="2:12" ht="19.5" customHeight="1">
      <c r="B17" s="99"/>
      <c r="C17" s="5"/>
      <c r="D17" s="5"/>
      <c r="E17" s="5"/>
      <c r="F17" s="156"/>
      <c r="G17" s="157"/>
      <c r="H17" s="157"/>
      <c r="I17" s="157"/>
      <c r="J17" s="157"/>
      <c r="K17" s="158"/>
      <c r="L17" s="158"/>
    </row>
    <row r="18" spans="2:18" ht="19.5" customHeight="1"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</row>
    <row r="19" ht="19.5" customHeight="1">
      <c r="B19" s="98"/>
    </row>
    <row r="20" ht="19.5" customHeight="1">
      <c r="Q20" s="4" t="s">
        <v>3</v>
      </c>
    </row>
  </sheetData>
  <sheetProtection sheet="1"/>
  <mergeCells count="9">
    <mergeCell ref="F17:L17"/>
    <mergeCell ref="E6:L6"/>
    <mergeCell ref="E7:L7"/>
    <mergeCell ref="B6:D6"/>
    <mergeCell ref="B7:D7"/>
    <mergeCell ref="F15:L15"/>
    <mergeCell ref="F11:L11"/>
    <mergeCell ref="F13:L13"/>
    <mergeCell ref="F9:L9"/>
  </mergeCells>
  <printOptions/>
  <pageMargins left="0.787" right="0.787" top="0.984" bottom="0.984" header="0.512" footer="0.512"/>
  <pageSetup horizontalDpi="600" verticalDpi="600" orientation="portrait" paperSize="9" scale="7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C28"/>
  <sheetViews>
    <sheetView zoomScalePageLayoutView="0" workbookViewId="0" topLeftCell="A1">
      <selection activeCell="B18" sqref="B18"/>
    </sheetView>
  </sheetViews>
  <sheetFormatPr defaultColWidth="9.00390625" defaultRowHeight="12"/>
  <cols>
    <col min="1" max="1" width="21.25390625" style="0" customWidth="1"/>
    <col min="2" max="2" width="38.125" style="0" customWidth="1"/>
    <col min="3" max="3" width="8.00390625" style="7" hidden="1" customWidth="1"/>
  </cols>
  <sheetData>
    <row r="1" ht="11.25" thickBot="1"/>
    <row r="2" spans="1:3" ht="15" customHeight="1">
      <c r="A2" s="3" t="s">
        <v>1</v>
      </c>
      <c r="B2" s="18" t="s">
        <v>45</v>
      </c>
      <c r="C2" s="13"/>
    </row>
    <row r="3" spans="1:3" ht="15" customHeight="1">
      <c r="A3" s="65" t="s">
        <v>46</v>
      </c>
      <c r="B3" s="19" t="str">
        <f>TEXT('基準'!B4-(MONTH('基準'!B4)&lt;4)*100,"yyyy;;")</f>
        <v>2023</v>
      </c>
      <c r="C3" s="13"/>
    </row>
    <row r="4" spans="1:3" ht="15" customHeight="1">
      <c r="A4" s="65" t="s">
        <v>40</v>
      </c>
      <c r="B4" s="49">
        <v>45017</v>
      </c>
      <c r="C4" s="13" t="str">
        <f>TEXT(B4,"yyyy/mm/dd;;")</f>
        <v>2023/04/01</v>
      </c>
    </row>
    <row r="5" spans="1:3" ht="15" customHeight="1">
      <c r="A5" s="65" t="s">
        <v>41</v>
      </c>
      <c r="B5" s="49" t="s">
        <v>533</v>
      </c>
      <c r="C5" s="13"/>
    </row>
    <row r="6" spans="1:3" ht="15" customHeight="1" thickBot="1">
      <c r="A6" s="51"/>
      <c r="B6" s="52"/>
      <c r="C6" s="13"/>
    </row>
    <row r="7" spans="1:2" ht="15" customHeight="1">
      <c r="A7" s="54" t="s">
        <v>34</v>
      </c>
      <c r="B7" s="53"/>
    </row>
    <row r="8" spans="1:2" ht="15" customHeight="1">
      <c r="A8" s="65" t="s">
        <v>43</v>
      </c>
      <c r="B8" s="71"/>
    </row>
    <row r="9" spans="1:2" ht="15" customHeight="1">
      <c r="A9" s="72"/>
      <c r="B9" s="71"/>
    </row>
    <row r="10" spans="1:2" ht="15" customHeight="1">
      <c r="A10" s="72"/>
      <c r="B10" s="71"/>
    </row>
    <row r="11" spans="1:2" ht="15" customHeight="1" thickBot="1">
      <c r="A11" s="51"/>
      <c r="B11" s="73"/>
    </row>
    <row r="12" spans="1:2" ht="15" customHeight="1">
      <c r="A12" s="16"/>
      <c r="B12" s="14"/>
    </row>
    <row r="13" spans="1:2" ht="15" customHeight="1">
      <c r="A13" s="16"/>
      <c r="B13" s="14"/>
    </row>
    <row r="14" spans="1:2" ht="15" customHeight="1">
      <c r="A14" s="16"/>
      <c r="B14" s="14"/>
    </row>
    <row r="15" spans="1:3" ht="15" customHeight="1">
      <c r="A15" s="16"/>
      <c r="B15" s="15"/>
      <c r="C15" s="15"/>
    </row>
    <row r="16" spans="1:3" ht="15" customHeight="1">
      <c r="A16" s="16"/>
      <c r="B16" s="14"/>
      <c r="C16" s="14"/>
    </row>
    <row r="17" spans="1:3" ht="15" customHeight="1">
      <c r="A17" s="16"/>
      <c r="B17" s="15"/>
      <c r="C17" s="15"/>
    </row>
    <row r="18" spans="1:3" ht="15" customHeight="1">
      <c r="A18" s="16"/>
      <c r="B18" s="14"/>
      <c r="C18" s="14"/>
    </row>
    <row r="19" spans="1:3" ht="15" customHeight="1">
      <c r="A19" s="16"/>
      <c r="B19" s="15"/>
      <c r="C19" s="15"/>
    </row>
    <row r="20" spans="1:3" ht="15" customHeight="1">
      <c r="A20" s="16"/>
      <c r="B20" s="14"/>
      <c r="C20" s="14"/>
    </row>
    <row r="21" spans="1:3" ht="15" customHeight="1">
      <c r="A21" s="16"/>
      <c r="B21" s="14"/>
      <c r="C21" s="14"/>
    </row>
    <row r="22" spans="1:3" ht="15" customHeight="1">
      <c r="A22" s="16"/>
      <c r="B22" s="14"/>
      <c r="C22" s="14"/>
    </row>
    <row r="23" spans="1:3" ht="15" customHeight="1">
      <c r="A23" s="16"/>
      <c r="B23" s="14"/>
      <c r="C23" s="14"/>
    </row>
    <row r="24" spans="1:3" ht="15" customHeight="1">
      <c r="A24" s="16"/>
      <c r="B24" s="15"/>
      <c r="C24" s="15"/>
    </row>
    <row r="25" spans="1:3" ht="15" customHeight="1">
      <c r="A25" s="16"/>
      <c r="B25" s="14"/>
      <c r="C25" s="14"/>
    </row>
    <row r="26" spans="1:3" ht="15" customHeight="1">
      <c r="A26" s="16"/>
      <c r="B26" s="14"/>
      <c r="C26" s="14"/>
    </row>
    <row r="27" spans="1:3" ht="15" customHeight="1">
      <c r="A27" s="16"/>
      <c r="B27" s="14"/>
      <c r="C27" s="14"/>
    </row>
    <row r="28" spans="1:3" ht="10.5">
      <c r="A28" s="16"/>
      <c r="B28" s="14"/>
      <c r="C28" s="14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23"/>
  <sheetViews>
    <sheetView zoomScaleSheetLayoutView="100" zoomScalePageLayoutView="0" workbookViewId="0" topLeftCell="A1">
      <pane xSplit="12" ySplit="7" topLeftCell="M8" activePane="bottomRight" state="frozen"/>
      <selection pane="topLeft" activeCell="A1" sqref="A1"/>
      <selection pane="topRight" activeCell="M1" sqref="M1"/>
      <selection pane="bottomLeft" activeCell="A8" sqref="A8"/>
      <selection pane="bottomRight" activeCell="A1" sqref="A1"/>
    </sheetView>
  </sheetViews>
  <sheetFormatPr defaultColWidth="8.875" defaultRowHeight="12"/>
  <cols>
    <col min="1" max="1" width="3.125" style="105" customWidth="1"/>
    <col min="2" max="2" width="36.50390625" style="105" customWidth="1"/>
    <col min="3" max="3" width="4.25390625" style="105" customWidth="1"/>
    <col min="4" max="4" width="16.50390625" style="105" customWidth="1"/>
    <col min="5" max="5" width="4.50390625" style="105" customWidth="1"/>
    <col min="6" max="6" width="4.75390625" style="105" customWidth="1"/>
    <col min="7" max="7" width="16.50390625" style="105" customWidth="1"/>
    <col min="8" max="8" width="4.75390625" style="105" customWidth="1"/>
    <col min="9" max="9" width="4.50390625" style="105" customWidth="1"/>
    <col min="10" max="10" width="16.75390625" style="105" customWidth="1"/>
    <col min="11" max="11" width="4.75390625" style="105" customWidth="1"/>
    <col min="12" max="12" width="4.50390625" style="105" customWidth="1"/>
    <col min="13" max="16384" width="8.875" style="105" customWidth="1"/>
  </cols>
  <sheetData>
    <row r="1" spans="1:13" ht="21">
      <c r="A1" s="103" t="str">
        <f>TEXT('基準'!B4-(MONTH('基準'!B4)&lt;4)*100,"歯科健診結果集計表（ggge年度分）;;")</f>
        <v>歯科健診結果集計表(令和5年度分)</v>
      </c>
      <c r="H1" s="169" t="str">
        <f>'基準'!B5</f>
        <v>○○市（公立保育園）○○保育園</v>
      </c>
      <c r="I1" s="170"/>
      <c r="J1" s="170"/>
      <c r="K1" s="170"/>
      <c r="L1" s="170"/>
      <c r="M1" s="106"/>
    </row>
    <row r="2" spans="10:12" ht="14.25">
      <c r="J2" s="173" t="str">
        <f>"（ＴＥＬ：　"&amp;'基準'!B7&amp;")"</f>
        <v>（ＴＥＬ：　)</v>
      </c>
      <c r="K2" s="173"/>
      <c r="L2" s="173"/>
    </row>
    <row r="4" spans="4:13" ht="18" customHeight="1" thickBot="1">
      <c r="D4" s="187">
        <f>'基準'!B4</f>
        <v>45017</v>
      </c>
      <c r="E4" s="187"/>
      <c r="F4" s="187"/>
      <c r="H4" s="182" t="str">
        <f>"健診担当歯科医師名：　"&amp;'基準'!B8</f>
        <v>健診担当歯科医師名：　</v>
      </c>
      <c r="I4" s="182"/>
      <c r="J4" s="182"/>
      <c r="K4" s="182"/>
      <c r="L4" s="182"/>
      <c r="M4" s="106"/>
    </row>
    <row r="5" ht="23.25" customHeight="1" thickBot="1" thickTop="1"/>
    <row r="6" spans="1:12" ht="17.25" customHeight="1">
      <c r="A6" s="107"/>
      <c r="B6" s="20" t="s">
        <v>4</v>
      </c>
      <c r="C6" s="108"/>
      <c r="D6" s="174" t="s">
        <v>35</v>
      </c>
      <c r="E6" s="175"/>
      <c r="F6" s="176"/>
      <c r="G6" s="174" t="s">
        <v>36</v>
      </c>
      <c r="H6" s="175"/>
      <c r="I6" s="176"/>
      <c r="J6" s="174" t="s">
        <v>37</v>
      </c>
      <c r="K6" s="175"/>
      <c r="L6" s="176"/>
    </row>
    <row r="7" spans="1:12" ht="17.25" customHeight="1" thickBot="1">
      <c r="A7" s="109"/>
      <c r="B7" s="21" t="s">
        <v>5</v>
      </c>
      <c r="C7" s="110"/>
      <c r="D7" s="177"/>
      <c r="E7" s="178"/>
      <c r="F7" s="179"/>
      <c r="G7" s="177"/>
      <c r="H7" s="178"/>
      <c r="I7" s="179"/>
      <c r="J7" s="177"/>
      <c r="K7" s="178"/>
      <c r="L7" s="179"/>
    </row>
    <row r="8" spans="1:12" ht="34.5" customHeight="1">
      <c r="A8" s="183" t="s">
        <v>6</v>
      </c>
      <c r="B8" s="184"/>
      <c r="C8" s="23"/>
      <c r="D8" s="67">
        <v>0</v>
      </c>
      <c r="E8" s="24" t="s">
        <v>7</v>
      </c>
      <c r="F8" s="111"/>
      <c r="G8" s="67">
        <v>0</v>
      </c>
      <c r="H8" s="24" t="s">
        <v>7</v>
      </c>
      <c r="I8" s="111"/>
      <c r="J8" s="67">
        <v>0</v>
      </c>
      <c r="K8" s="24" t="s">
        <v>7</v>
      </c>
      <c r="L8" s="111"/>
    </row>
    <row r="9" spans="1:12" ht="34.5" customHeight="1" thickBot="1">
      <c r="A9" s="185" t="s">
        <v>8</v>
      </c>
      <c r="B9" s="186"/>
      <c r="C9" s="25" t="s">
        <v>9</v>
      </c>
      <c r="D9" s="68">
        <v>0</v>
      </c>
      <c r="E9" s="26" t="s">
        <v>7</v>
      </c>
      <c r="F9" s="27" t="str">
        <f>IF(D9&gt;D8,"error","    ")</f>
        <v>    </v>
      </c>
      <c r="G9" s="68">
        <v>0</v>
      </c>
      <c r="H9" s="26" t="s">
        <v>7</v>
      </c>
      <c r="I9" s="27" t="str">
        <f>IF(G9&gt;G8,"error","    ")</f>
        <v>    </v>
      </c>
      <c r="J9" s="68">
        <v>0</v>
      </c>
      <c r="K9" s="26" t="s">
        <v>7</v>
      </c>
      <c r="L9" s="27" t="str">
        <f>IF(J9&gt;J8,"error","    ")</f>
        <v>    </v>
      </c>
    </row>
    <row r="10" spans="1:12" ht="17.25" customHeight="1">
      <c r="A10" s="190" t="s">
        <v>10</v>
      </c>
      <c r="B10" s="45" t="s">
        <v>11</v>
      </c>
      <c r="C10" s="28" t="s">
        <v>12</v>
      </c>
      <c r="D10" s="192">
        <v>0</v>
      </c>
      <c r="E10" s="29" t="s">
        <v>12</v>
      </c>
      <c r="F10" s="108"/>
      <c r="G10" s="192">
        <v>0</v>
      </c>
      <c r="H10" s="29" t="s">
        <v>12</v>
      </c>
      <c r="I10" s="108"/>
      <c r="J10" s="192">
        <v>0</v>
      </c>
      <c r="K10" s="29" t="s">
        <v>12</v>
      </c>
      <c r="L10" s="108"/>
    </row>
    <row r="11" spans="1:12" ht="24.75" customHeight="1">
      <c r="A11" s="191"/>
      <c r="B11" s="141" t="s">
        <v>531</v>
      </c>
      <c r="C11" s="30" t="s">
        <v>13</v>
      </c>
      <c r="D11" s="181"/>
      <c r="E11" s="31" t="s">
        <v>7</v>
      </c>
      <c r="F11" s="112"/>
      <c r="G11" s="181"/>
      <c r="H11" s="31" t="s">
        <v>7</v>
      </c>
      <c r="I11" s="112"/>
      <c r="J11" s="181"/>
      <c r="K11" s="31" t="s">
        <v>7</v>
      </c>
      <c r="L11" s="112"/>
    </row>
    <row r="12" spans="1:12" ht="17.25" customHeight="1">
      <c r="A12" s="191"/>
      <c r="B12" s="32" t="s">
        <v>14</v>
      </c>
      <c r="C12" s="33" t="s">
        <v>12</v>
      </c>
      <c r="D12" s="180">
        <v>0</v>
      </c>
      <c r="E12" s="34"/>
      <c r="F12" s="113"/>
      <c r="G12" s="180">
        <v>0</v>
      </c>
      <c r="H12" s="34"/>
      <c r="I12" s="113"/>
      <c r="J12" s="180">
        <v>0</v>
      </c>
      <c r="K12" s="34"/>
      <c r="L12" s="113"/>
    </row>
    <row r="13" spans="1:12" ht="17.25" customHeight="1">
      <c r="A13" s="191"/>
      <c r="B13" s="140" t="s">
        <v>15</v>
      </c>
      <c r="C13" s="30" t="s">
        <v>16</v>
      </c>
      <c r="D13" s="181"/>
      <c r="E13" s="31" t="s">
        <v>7</v>
      </c>
      <c r="F13" s="112"/>
      <c r="G13" s="181"/>
      <c r="H13" s="31" t="s">
        <v>7</v>
      </c>
      <c r="I13" s="112"/>
      <c r="J13" s="181"/>
      <c r="K13" s="31" t="s">
        <v>7</v>
      </c>
      <c r="L13" s="112"/>
    </row>
    <row r="14" spans="1:12" ht="17.25" customHeight="1">
      <c r="A14" s="191"/>
      <c r="B14" s="32" t="s">
        <v>17</v>
      </c>
      <c r="C14" s="33"/>
      <c r="D14" s="171">
        <v>0</v>
      </c>
      <c r="E14" s="35"/>
      <c r="F14" s="114"/>
      <c r="G14" s="171">
        <v>0</v>
      </c>
      <c r="H14" s="35"/>
      <c r="I14" s="114"/>
      <c r="J14" s="171">
        <v>0</v>
      </c>
      <c r="K14" s="35"/>
      <c r="L14" s="114"/>
    </row>
    <row r="15" spans="1:12" ht="17.25" customHeight="1">
      <c r="A15" s="191"/>
      <c r="B15" s="142" t="s">
        <v>18</v>
      </c>
      <c r="C15" s="37" t="s">
        <v>19</v>
      </c>
      <c r="D15" s="172"/>
      <c r="E15" s="38" t="s">
        <v>7</v>
      </c>
      <c r="F15" s="115"/>
      <c r="G15" s="172"/>
      <c r="H15" s="38" t="s">
        <v>7</v>
      </c>
      <c r="I15" s="115"/>
      <c r="J15" s="172"/>
      <c r="K15" s="38" t="s">
        <v>7</v>
      </c>
      <c r="L15" s="115"/>
    </row>
    <row r="16" spans="1:12" ht="34.5" customHeight="1" thickBot="1">
      <c r="A16" s="191"/>
      <c r="B16" s="22" t="s">
        <v>20</v>
      </c>
      <c r="C16" s="39" t="s">
        <v>9</v>
      </c>
      <c r="D16" s="57">
        <f>SUM(D10:D15)</f>
        <v>0</v>
      </c>
      <c r="E16" s="40" t="s">
        <v>7</v>
      </c>
      <c r="F16" s="41" t="str">
        <f>IF(D16&lt;&gt;D9,"error","     ")</f>
        <v>     </v>
      </c>
      <c r="G16" s="57">
        <f>SUM(G10:G15)</f>
        <v>0</v>
      </c>
      <c r="H16" s="40" t="s">
        <v>7</v>
      </c>
      <c r="I16" s="41" t="str">
        <f>IF(G16&lt;&gt;G9,"error","     ")</f>
        <v>     </v>
      </c>
      <c r="J16" s="57">
        <f>SUM(J10:J15)</f>
        <v>0</v>
      </c>
      <c r="K16" s="40" t="s">
        <v>7</v>
      </c>
      <c r="L16" s="41" t="str">
        <f>IF(J16&lt;&gt;J9,"error","     ")</f>
        <v>     </v>
      </c>
    </row>
    <row r="17" spans="1:12" ht="38.25">
      <c r="A17" s="191"/>
      <c r="B17" s="138" t="s">
        <v>532</v>
      </c>
      <c r="C17" s="42" t="s">
        <v>21</v>
      </c>
      <c r="D17" s="69">
        <v>0</v>
      </c>
      <c r="E17" s="43" t="s">
        <v>22</v>
      </c>
      <c r="F17" s="44" t="str">
        <f>IF(D17&lt;D10,"error","     ")</f>
        <v>     </v>
      </c>
      <c r="G17" s="69">
        <v>0</v>
      </c>
      <c r="H17" s="43" t="s">
        <v>22</v>
      </c>
      <c r="I17" s="44" t="str">
        <f>IF(G17&lt;G10,"error","     ")</f>
        <v>     </v>
      </c>
      <c r="J17" s="69">
        <v>0</v>
      </c>
      <c r="K17" s="43" t="s">
        <v>22</v>
      </c>
      <c r="L17" s="44" t="str">
        <f>IF(J17&lt;J10,"error","     ")</f>
        <v>     </v>
      </c>
    </row>
    <row r="18" spans="1:12" ht="38.25" customHeight="1">
      <c r="A18" s="191"/>
      <c r="B18" s="144" t="s">
        <v>23</v>
      </c>
      <c r="C18" s="145" t="s">
        <v>24</v>
      </c>
      <c r="D18" s="139">
        <v>0</v>
      </c>
      <c r="E18" s="146" t="s">
        <v>22</v>
      </c>
      <c r="F18" s="147" t="s">
        <v>25</v>
      </c>
      <c r="G18" s="139">
        <v>0</v>
      </c>
      <c r="H18" s="146" t="s">
        <v>22</v>
      </c>
      <c r="I18" s="147" t="s">
        <v>25</v>
      </c>
      <c r="J18" s="139">
        <v>0</v>
      </c>
      <c r="K18" s="146" t="s">
        <v>22</v>
      </c>
      <c r="L18" s="148" t="s">
        <v>25</v>
      </c>
    </row>
    <row r="19" spans="1:12" ht="34.5" customHeight="1" thickBot="1">
      <c r="A19" s="191"/>
      <c r="B19" s="149" t="s">
        <v>26</v>
      </c>
      <c r="C19" s="150"/>
      <c r="D19" s="56">
        <f>SUM(D17:D18)</f>
        <v>0</v>
      </c>
      <c r="E19" s="151" t="s">
        <v>22</v>
      </c>
      <c r="F19" s="152" t="s">
        <v>25</v>
      </c>
      <c r="G19" s="56">
        <f>SUM(G17:G18)</f>
        <v>0</v>
      </c>
      <c r="H19" s="151" t="s">
        <v>22</v>
      </c>
      <c r="I19" s="152" t="s">
        <v>25</v>
      </c>
      <c r="J19" s="56">
        <f>SUM(J17:J18)</f>
        <v>0</v>
      </c>
      <c r="K19" s="151" t="s">
        <v>22</v>
      </c>
      <c r="L19" s="152" t="s">
        <v>25</v>
      </c>
    </row>
    <row r="20" spans="1:12" ht="17.25" customHeight="1" thickBot="1">
      <c r="A20" s="190" t="s">
        <v>27</v>
      </c>
      <c r="B20" s="45" t="s">
        <v>28</v>
      </c>
      <c r="C20" s="28"/>
      <c r="D20" s="196"/>
      <c r="E20" s="29"/>
      <c r="F20" s="108"/>
      <c r="G20" s="200"/>
      <c r="H20" s="116"/>
      <c r="I20" s="198" t="str">
        <f>IF(G20&gt;G9,"error","      ")</f>
        <v>      </v>
      </c>
      <c r="J20" s="200"/>
      <c r="K20" s="116"/>
      <c r="L20" s="202" t="str">
        <f>IF(J20&gt;J9,"error","      ")</f>
        <v>      </v>
      </c>
    </row>
    <row r="21" spans="1:12" ht="17.25" customHeight="1">
      <c r="A21" s="191"/>
      <c r="B21" s="36" t="s">
        <v>29</v>
      </c>
      <c r="C21" s="115"/>
      <c r="D21" s="197"/>
      <c r="E21" s="34"/>
      <c r="F21" s="113" t="s">
        <v>12</v>
      </c>
      <c r="G21" s="205"/>
      <c r="H21" s="46" t="s">
        <v>7</v>
      </c>
      <c r="I21" s="199"/>
      <c r="J21" s="201"/>
      <c r="K21" s="46" t="s">
        <v>7</v>
      </c>
      <c r="L21" s="203"/>
    </row>
    <row r="22" spans="1:12" ht="17.25" customHeight="1">
      <c r="A22" s="191"/>
      <c r="B22" s="32" t="s">
        <v>30</v>
      </c>
      <c r="C22" s="113"/>
      <c r="D22" s="197"/>
      <c r="E22" s="34"/>
      <c r="F22" s="113"/>
      <c r="G22" s="188"/>
      <c r="H22" s="55"/>
      <c r="I22" s="193" t="str">
        <f>IF(G22&gt;G20,"error","      ")</f>
        <v>      </v>
      </c>
      <c r="J22" s="188"/>
      <c r="K22" s="34"/>
      <c r="L22" s="193" t="str">
        <f>IF(J22&gt;J20,"error","      ")</f>
        <v>      </v>
      </c>
    </row>
    <row r="23" spans="1:12" ht="17.25" customHeight="1" thickBot="1">
      <c r="A23" s="195"/>
      <c r="B23" s="143" t="s">
        <v>31</v>
      </c>
      <c r="C23" s="110"/>
      <c r="D23" s="204"/>
      <c r="E23" s="47"/>
      <c r="F23" s="110" t="s">
        <v>12</v>
      </c>
      <c r="G23" s="189"/>
      <c r="H23" s="48" t="s">
        <v>7</v>
      </c>
      <c r="I23" s="194"/>
      <c r="J23" s="189"/>
      <c r="K23" s="48" t="s">
        <v>7</v>
      </c>
      <c r="L23" s="194"/>
    </row>
    <row r="24" ht="17.25" customHeight="1"/>
    <row r="25" ht="17.25" customHeight="1"/>
    <row r="26" ht="17.25" customHeight="1"/>
  </sheetData>
  <sheetProtection sheet="1" formatCells="0"/>
  <mergeCells count="30">
    <mergeCell ref="L22:L23"/>
    <mergeCell ref="A20:A23"/>
    <mergeCell ref="D20:D21"/>
    <mergeCell ref="I20:I21"/>
    <mergeCell ref="J20:J21"/>
    <mergeCell ref="L20:L21"/>
    <mergeCell ref="D22:D23"/>
    <mergeCell ref="G22:G23"/>
    <mergeCell ref="I22:I23"/>
    <mergeCell ref="G20:G21"/>
    <mergeCell ref="A8:B8"/>
    <mergeCell ref="A9:B9"/>
    <mergeCell ref="D4:F4"/>
    <mergeCell ref="J22:J23"/>
    <mergeCell ref="A10:A19"/>
    <mergeCell ref="D10:D11"/>
    <mergeCell ref="G10:G11"/>
    <mergeCell ref="J10:J11"/>
    <mergeCell ref="D12:D13"/>
    <mergeCell ref="G12:G13"/>
    <mergeCell ref="H1:L1"/>
    <mergeCell ref="J14:J15"/>
    <mergeCell ref="J2:L2"/>
    <mergeCell ref="D6:F7"/>
    <mergeCell ref="G6:I7"/>
    <mergeCell ref="J6:L7"/>
    <mergeCell ref="J12:J13"/>
    <mergeCell ref="D14:D15"/>
    <mergeCell ref="G14:G15"/>
    <mergeCell ref="H4:L4"/>
  </mergeCells>
  <printOptions/>
  <pageMargins left="0.4330708661417323" right="0.4330708661417323" top="0.7086614173228347" bottom="0.4724409448818898" header="0.5118110236220472" footer="0.2755905511811024"/>
  <pageSetup horizontalDpi="300" verticalDpi="3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591"/>
  <sheetViews>
    <sheetView zoomScalePageLayoutView="0" workbookViewId="0" topLeftCell="A1">
      <pane xSplit="5" ySplit="3" topLeftCell="F226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247" sqref="C247"/>
    </sheetView>
  </sheetViews>
  <sheetFormatPr defaultColWidth="9.00390625" defaultRowHeight="12"/>
  <cols>
    <col min="1" max="1" width="4.00390625" style="0" bestFit="1" customWidth="1"/>
    <col min="2" max="2" width="48.00390625" style="0" customWidth="1"/>
    <col min="3" max="3" width="9.75390625" style="1" customWidth="1"/>
    <col min="4" max="4" width="10.50390625" style="1" customWidth="1"/>
    <col min="5" max="5" width="8.50390625" style="1" bestFit="1" customWidth="1"/>
    <col min="7" max="7" width="18.00390625" style="0" customWidth="1"/>
    <col min="9" max="9" width="16.875" style="0" customWidth="1"/>
    <col min="10" max="10" width="0" style="0" hidden="1" customWidth="1"/>
    <col min="11" max="11" width="36.75390625" style="0" customWidth="1"/>
  </cols>
  <sheetData>
    <row r="1" spans="1:5" ht="12">
      <c r="A1" s="70"/>
      <c r="C1" s="96">
        <v>4</v>
      </c>
      <c r="D1" s="96" t="s">
        <v>533</v>
      </c>
      <c r="E1" s="97"/>
    </row>
    <row r="2" spans="1:2" ht="16.5" customHeight="1">
      <c r="A2" s="2" t="s">
        <v>0</v>
      </c>
      <c r="B2" s="95">
        <f>COUNTA(B3:B431)+3</f>
        <v>324</v>
      </c>
    </row>
    <row r="3" spans="1:5" ht="16.5" customHeight="1">
      <c r="A3" s="12" t="s">
        <v>2</v>
      </c>
      <c r="B3" s="74" t="s">
        <v>39</v>
      </c>
      <c r="C3" s="75" t="s">
        <v>38</v>
      </c>
      <c r="D3" s="63"/>
      <c r="E3" s="63"/>
    </row>
    <row r="4" spans="1:5" ht="16.5" customHeight="1">
      <c r="A4" s="121">
        <v>0</v>
      </c>
      <c r="B4" s="123" t="s">
        <v>374</v>
      </c>
      <c r="C4" s="122"/>
      <c r="D4" s="63"/>
      <c r="E4" s="63"/>
    </row>
    <row r="5" spans="1:5" ht="15" customHeight="1">
      <c r="A5" s="77">
        <v>1</v>
      </c>
      <c r="B5" s="78" t="s">
        <v>222</v>
      </c>
      <c r="C5" s="117" t="s">
        <v>48</v>
      </c>
      <c r="D5" s="62"/>
      <c r="E5" s="64"/>
    </row>
    <row r="6" spans="1:5" ht="15" customHeight="1">
      <c r="A6" s="79">
        <v>2</v>
      </c>
      <c r="B6" s="80" t="s">
        <v>223</v>
      </c>
      <c r="C6" s="118" t="s">
        <v>49</v>
      </c>
      <c r="D6" s="62"/>
      <c r="E6" s="64"/>
    </row>
    <row r="7" spans="1:5" ht="15" customHeight="1">
      <c r="A7" s="79">
        <v>3</v>
      </c>
      <c r="B7" s="81" t="s">
        <v>224</v>
      </c>
      <c r="C7" s="118" t="s">
        <v>50</v>
      </c>
      <c r="D7" s="62"/>
      <c r="E7" s="64"/>
    </row>
    <row r="8" spans="1:5" ht="15" customHeight="1">
      <c r="A8" s="79">
        <v>4</v>
      </c>
      <c r="B8" s="81" t="s">
        <v>225</v>
      </c>
      <c r="C8" s="118" t="s">
        <v>51</v>
      </c>
      <c r="D8" s="62"/>
      <c r="E8" s="64"/>
    </row>
    <row r="9" spans="1:5" ht="15" customHeight="1">
      <c r="A9" s="79">
        <v>5</v>
      </c>
      <c r="B9" s="81" t="s">
        <v>226</v>
      </c>
      <c r="C9" s="118" t="s">
        <v>52</v>
      </c>
      <c r="D9" s="62"/>
      <c r="E9" s="64"/>
    </row>
    <row r="10" spans="1:5" ht="13.5">
      <c r="A10" s="135">
        <v>6</v>
      </c>
      <c r="B10" s="81" t="s">
        <v>227</v>
      </c>
      <c r="C10" s="118" t="s">
        <v>53</v>
      </c>
      <c r="D10" s="62"/>
      <c r="E10" s="63"/>
    </row>
    <row r="11" spans="1:4" ht="13.5">
      <c r="A11" s="134">
        <v>7</v>
      </c>
      <c r="B11" s="81" t="s">
        <v>535</v>
      </c>
      <c r="C11" s="118" t="s">
        <v>54</v>
      </c>
      <c r="D11" s="58"/>
    </row>
    <row r="12" spans="1:4" ht="13.5">
      <c r="A12" s="79">
        <v>8</v>
      </c>
      <c r="B12" s="81" t="s">
        <v>228</v>
      </c>
      <c r="C12" s="118" t="s">
        <v>55</v>
      </c>
      <c r="D12" s="58"/>
    </row>
    <row r="13" spans="1:4" ht="13.5">
      <c r="A13" s="79">
        <v>9</v>
      </c>
      <c r="B13" s="81" t="s">
        <v>229</v>
      </c>
      <c r="C13" s="118" t="s">
        <v>56</v>
      </c>
      <c r="D13" s="58"/>
    </row>
    <row r="14" spans="1:4" ht="13.5">
      <c r="A14" s="79">
        <v>10</v>
      </c>
      <c r="B14" s="82" t="s">
        <v>230</v>
      </c>
      <c r="C14" s="119" t="s">
        <v>57</v>
      </c>
      <c r="D14" s="59"/>
    </row>
    <row r="15" spans="1:4" ht="13.5">
      <c r="A15" s="79">
        <v>11</v>
      </c>
      <c r="B15" s="82" t="s">
        <v>231</v>
      </c>
      <c r="C15" s="119" t="s">
        <v>58</v>
      </c>
      <c r="D15" s="59"/>
    </row>
    <row r="16" spans="1:4" ht="13.5">
      <c r="A16" s="79">
        <v>12</v>
      </c>
      <c r="B16" s="83" t="s">
        <v>232</v>
      </c>
      <c r="C16" s="119" t="s">
        <v>59</v>
      </c>
      <c r="D16" s="59"/>
    </row>
    <row r="17" spans="1:4" ht="13.5">
      <c r="A17" s="135">
        <v>13</v>
      </c>
      <c r="B17" s="82" t="s">
        <v>375</v>
      </c>
      <c r="C17" s="118">
        <v>2078205</v>
      </c>
      <c r="D17" s="58"/>
    </row>
    <row r="18" spans="1:4" ht="13.5">
      <c r="A18" s="134">
        <v>14</v>
      </c>
      <c r="B18" s="84" t="s">
        <v>366</v>
      </c>
      <c r="C18" s="119" t="s">
        <v>60</v>
      </c>
      <c r="D18" s="59"/>
    </row>
    <row r="19" spans="1:4" ht="13.5">
      <c r="A19" s="79">
        <v>15</v>
      </c>
      <c r="B19" s="85" t="s">
        <v>233</v>
      </c>
      <c r="C19" s="119" t="s">
        <v>61</v>
      </c>
      <c r="D19" s="59"/>
    </row>
    <row r="20" spans="1:4" ht="13.5">
      <c r="A20" s="79">
        <v>16</v>
      </c>
      <c r="B20" s="85" t="s">
        <v>234</v>
      </c>
      <c r="C20" s="119" t="s">
        <v>62</v>
      </c>
      <c r="D20" s="59"/>
    </row>
    <row r="21" spans="1:4" ht="13.5">
      <c r="A21" s="79">
        <v>17</v>
      </c>
      <c r="B21" s="130" t="s">
        <v>534</v>
      </c>
      <c r="C21" s="119">
        <v>2078501</v>
      </c>
      <c r="D21" s="59"/>
    </row>
    <row r="22" spans="1:4" ht="13.5">
      <c r="A22" s="79">
        <v>18</v>
      </c>
      <c r="B22" s="81" t="s">
        <v>469</v>
      </c>
      <c r="C22" s="119" t="s">
        <v>63</v>
      </c>
      <c r="D22" s="59"/>
    </row>
    <row r="23" spans="1:4" ht="13.5">
      <c r="A23" s="79">
        <v>19</v>
      </c>
      <c r="B23" s="81" t="s">
        <v>378</v>
      </c>
      <c r="C23" s="119" t="s">
        <v>64</v>
      </c>
      <c r="D23" s="59"/>
    </row>
    <row r="24" spans="1:4" ht="13.5">
      <c r="A24" s="135">
        <v>20</v>
      </c>
      <c r="B24" s="81" t="s">
        <v>496</v>
      </c>
      <c r="C24" s="119" t="s">
        <v>65</v>
      </c>
      <c r="D24" s="59"/>
    </row>
    <row r="25" spans="1:4" ht="13.5">
      <c r="A25" s="134">
        <v>21</v>
      </c>
      <c r="B25" s="81" t="s">
        <v>235</v>
      </c>
      <c r="C25" s="119" t="s">
        <v>66</v>
      </c>
      <c r="D25" s="59"/>
    </row>
    <row r="26" spans="1:4" ht="13.5">
      <c r="A26" s="79">
        <v>22</v>
      </c>
      <c r="B26" s="81" t="s">
        <v>236</v>
      </c>
      <c r="C26" s="119" t="s">
        <v>67</v>
      </c>
      <c r="D26" s="59"/>
    </row>
    <row r="27" spans="1:4" ht="13.5">
      <c r="A27" s="79">
        <v>23</v>
      </c>
      <c r="B27" s="81" t="s">
        <v>237</v>
      </c>
      <c r="C27" s="119" t="s">
        <v>68</v>
      </c>
      <c r="D27" s="59"/>
    </row>
    <row r="28" spans="1:4" ht="13.5">
      <c r="A28" s="79">
        <v>24</v>
      </c>
      <c r="B28" s="81" t="s">
        <v>367</v>
      </c>
      <c r="C28" s="119" t="s">
        <v>371</v>
      </c>
      <c r="D28" s="59"/>
    </row>
    <row r="29" spans="1:4" ht="13.5">
      <c r="A29" s="79">
        <v>25</v>
      </c>
      <c r="B29" s="80" t="s">
        <v>470</v>
      </c>
      <c r="C29" s="119" t="s">
        <v>69</v>
      </c>
      <c r="D29" s="59"/>
    </row>
    <row r="30" spans="1:4" ht="13.5">
      <c r="A30" s="79">
        <v>26</v>
      </c>
      <c r="B30" s="81" t="s">
        <v>379</v>
      </c>
      <c r="C30" s="119" t="s">
        <v>70</v>
      </c>
      <c r="D30" s="59"/>
    </row>
    <row r="31" spans="1:4" ht="13.5">
      <c r="A31" s="135">
        <v>27</v>
      </c>
      <c r="B31" s="81" t="s">
        <v>238</v>
      </c>
      <c r="C31" s="119" t="s">
        <v>71</v>
      </c>
      <c r="D31" s="59"/>
    </row>
    <row r="32" spans="1:4" ht="13.5">
      <c r="A32" s="134">
        <v>28</v>
      </c>
      <c r="B32" s="81" t="s">
        <v>239</v>
      </c>
      <c r="C32" s="119" t="s">
        <v>72</v>
      </c>
      <c r="D32" s="59"/>
    </row>
    <row r="33" spans="1:4" ht="13.5">
      <c r="A33" s="79">
        <v>29</v>
      </c>
      <c r="B33" s="81" t="s">
        <v>240</v>
      </c>
      <c r="C33" s="119" t="s">
        <v>73</v>
      </c>
      <c r="D33" s="59"/>
    </row>
    <row r="34" spans="1:4" ht="13.5">
      <c r="A34" s="79">
        <v>30</v>
      </c>
      <c r="B34" s="81" t="s">
        <v>512</v>
      </c>
      <c r="C34" s="119" t="s">
        <v>513</v>
      </c>
      <c r="D34" s="59"/>
    </row>
    <row r="35" spans="1:4" ht="13.5">
      <c r="A35" s="79">
        <v>31</v>
      </c>
      <c r="B35" s="81" t="s">
        <v>241</v>
      </c>
      <c r="C35" s="119" t="s">
        <v>74</v>
      </c>
      <c r="D35" s="59"/>
    </row>
    <row r="36" spans="1:4" ht="13.5">
      <c r="A36" s="79">
        <v>32</v>
      </c>
      <c r="B36" s="81" t="s">
        <v>242</v>
      </c>
      <c r="C36" s="119" t="s">
        <v>75</v>
      </c>
      <c r="D36" s="59" t="s">
        <v>536</v>
      </c>
    </row>
    <row r="37" spans="1:4" ht="13.5">
      <c r="A37" s="79">
        <v>33</v>
      </c>
      <c r="B37" s="82" t="s">
        <v>497</v>
      </c>
      <c r="C37" s="119" t="s">
        <v>76</v>
      </c>
      <c r="D37" s="59"/>
    </row>
    <row r="38" spans="1:4" ht="13.5">
      <c r="A38" s="135">
        <v>34</v>
      </c>
      <c r="B38" s="82" t="s">
        <v>414</v>
      </c>
      <c r="C38" s="119" t="s">
        <v>77</v>
      </c>
      <c r="D38" s="59"/>
    </row>
    <row r="39" spans="1:4" ht="13.5">
      <c r="A39" s="134">
        <v>35</v>
      </c>
      <c r="B39" s="84" t="s">
        <v>243</v>
      </c>
      <c r="C39" s="119" t="s">
        <v>78</v>
      </c>
      <c r="D39" s="59"/>
    </row>
    <row r="40" spans="1:4" ht="13.5">
      <c r="A40" s="79">
        <v>36</v>
      </c>
      <c r="B40" s="130" t="s">
        <v>415</v>
      </c>
      <c r="C40" s="119">
        <v>2043501</v>
      </c>
      <c r="D40" s="59"/>
    </row>
    <row r="41" spans="1:4" ht="13.5">
      <c r="A41" s="79">
        <v>37</v>
      </c>
      <c r="B41" s="130" t="s">
        <v>418</v>
      </c>
      <c r="C41" s="119">
        <v>2043502</v>
      </c>
      <c r="D41" s="59"/>
    </row>
    <row r="42" spans="1:4" ht="13.5">
      <c r="A42" s="79">
        <v>38</v>
      </c>
      <c r="B42" s="130" t="s">
        <v>417</v>
      </c>
      <c r="C42" s="119">
        <v>2043503</v>
      </c>
      <c r="D42" s="59"/>
    </row>
    <row r="43" spans="1:4" ht="13.5">
      <c r="A43" s="79">
        <v>39</v>
      </c>
      <c r="B43" s="130" t="s">
        <v>416</v>
      </c>
      <c r="C43" s="119">
        <v>2043504</v>
      </c>
      <c r="D43" s="59"/>
    </row>
    <row r="44" spans="1:4" ht="13.5">
      <c r="A44" s="79">
        <v>40</v>
      </c>
      <c r="B44" s="130" t="s">
        <v>498</v>
      </c>
      <c r="C44" s="119">
        <v>2043505</v>
      </c>
      <c r="D44" s="59"/>
    </row>
    <row r="45" spans="1:4" ht="13.5">
      <c r="A45" s="135">
        <v>41</v>
      </c>
      <c r="B45" s="130" t="s">
        <v>499</v>
      </c>
      <c r="C45" s="119">
        <v>2043506</v>
      </c>
      <c r="D45" s="59"/>
    </row>
    <row r="46" spans="1:4" ht="13.5">
      <c r="A46" s="134">
        <v>42</v>
      </c>
      <c r="B46" s="81" t="s">
        <v>244</v>
      </c>
      <c r="C46" s="119" t="s">
        <v>79</v>
      </c>
      <c r="D46" s="59"/>
    </row>
    <row r="47" spans="1:4" ht="13.5">
      <c r="A47" s="79">
        <v>43</v>
      </c>
      <c r="B47" s="81" t="s">
        <v>245</v>
      </c>
      <c r="C47" s="119" t="s">
        <v>80</v>
      </c>
      <c r="D47" s="59"/>
    </row>
    <row r="48" spans="1:4" ht="13.5">
      <c r="A48" s="79">
        <v>44</v>
      </c>
      <c r="B48" s="82" t="s">
        <v>419</v>
      </c>
      <c r="C48" s="119" t="s">
        <v>81</v>
      </c>
      <c r="D48" s="59"/>
    </row>
    <row r="49" spans="1:4" ht="13.5">
      <c r="A49" s="79">
        <v>45</v>
      </c>
      <c r="B49" s="82" t="s">
        <v>246</v>
      </c>
      <c r="C49" s="119" t="s">
        <v>82</v>
      </c>
      <c r="D49" s="59"/>
    </row>
    <row r="50" spans="1:4" ht="13.5">
      <c r="A50" s="79">
        <v>46</v>
      </c>
      <c r="B50" s="82" t="s">
        <v>247</v>
      </c>
      <c r="C50" s="119" t="s">
        <v>83</v>
      </c>
      <c r="D50" s="59"/>
    </row>
    <row r="51" spans="1:4" ht="13.5">
      <c r="A51" s="79">
        <v>47</v>
      </c>
      <c r="B51" s="82" t="s">
        <v>248</v>
      </c>
      <c r="C51" s="119" t="s">
        <v>84</v>
      </c>
      <c r="D51" s="59"/>
    </row>
    <row r="52" spans="1:4" ht="13.5">
      <c r="A52" s="135">
        <v>48</v>
      </c>
      <c r="B52" s="82" t="s">
        <v>515</v>
      </c>
      <c r="C52" s="119" t="s">
        <v>85</v>
      </c>
      <c r="D52" s="59"/>
    </row>
    <row r="53" spans="1:4" ht="13.5">
      <c r="A53" s="134">
        <v>49</v>
      </c>
      <c r="B53" s="82" t="s">
        <v>249</v>
      </c>
      <c r="C53" s="119" t="s">
        <v>86</v>
      </c>
      <c r="D53" s="59"/>
    </row>
    <row r="54" spans="1:4" ht="13.5">
      <c r="A54" s="79">
        <v>50</v>
      </c>
      <c r="B54" s="82" t="s">
        <v>250</v>
      </c>
      <c r="C54" s="119" t="s">
        <v>87</v>
      </c>
      <c r="D54" s="59"/>
    </row>
    <row r="55" spans="1:4" ht="13.5">
      <c r="A55" s="79">
        <v>51</v>
      </c>
      <c r="B55" s="83" t="s">
        <v>251</v>
      </c>
      <c r="C55" s="119" t="s">
        <v>88</v>
      </c>
      <c r="D55" s="59"/>
    </row>
    <row r="56" spans="1:4" ht="13.5">
      <c r="A56" s="79">
        <v>52</v>
      </c>
      <c r="B56" s="86" t="s">
        <v>252</v>
      </c>
      <c r="C56" s="119" t="s">
        <v>89</v>
      </c>
      <c r="D56" s="59"/>
    </row>
    <row r="57" spans="1:4" ht="13.5">
      <c r="A57" s="79">
        <v>53</v>
      </c>
      <c r="B57" s="130" t="s">
        <v>420</v>
      </c>
      <c r="C57" s="119">
        <v>2060501</v>
      </c>
      <c r="D57" s="59"/>
    </row>
    <row r="58" spans="1:4" ht="13.5">
      <c r="A58" s="79">
        <v>54</v>
      </c>
      <c r="B58" s="130" t="s">
        <v>421</v>
      </c>
      <c r="C58" s="119">
        <v>2060502</v>
      </c>
      <c r="D58" s="59"/>
    </row>
    <row r="59" spans="1:4" ht="13.5">
      <c r="A59" s="135">
        <v>55</v>
      </c>
      <c r="B59" s="125" t="s">
        <v>422</v>
      </c>
      <c r="C59" s="119">
        <v>2060503</v>
      </c>
      <c r="D59" s="59"/>
    </row>
    <row r="60" spans="1:4" ht="13.5">
      <c r="A60" s="134">
        <v>56</v>
      </c>
      <c r="B60" s="125" t="s">
        <v>471</v>
      </c>
      <c r="C60" s="119">
        <v>2060504</v>
      </c>
      <c r="D60" s="59"/>
    </row>
    <row r="61" spans="1:4" ht="13.5">
      <c r="A61" s="79">
        <v>57</v>
      </c>
      <c r="B61" s="153" t="s">
        <v>537</v>
      </c>
      <c r="C61" s="119">
        <v>3210101</v>
      </c>
      <c r="D61" s="59"/>
    </row>
    <row r="62" spans="1:4" ht="13.5">
      <c r="A62" s="79">
        <v>58</v>
      </c>
      <c r="B62" s="125" t="s">
        <v>472</v>
      </c>
      <c r="C62" s="119">
        <v>3210501</v>
      </c>
      <c r="D62" s="59"/>
    </row>
    <row r="63" spans="1:4" ht="13.5">
      <c r="A63" s="79">
        <v>59</v>
      </c>
      <c r="B63" s="81" t="s">
        <v>253</v>
      </c>
      <c r="C63" s="119" t="s">
        <v>90</v>
      </c>
      <c r="D63" s="59"/>
    </row>
    <row r="64" spans="1:4" ht="13.5">
      <c r="A64" s="79">
        <v>60</v>
      </c>
      <c r="B64" s="81" t="s">
        <v>254</v>
      </c>
      <c r="C64" s="119" t="s">
        <v>91</v>
      </c>
      <c r="D64" s="59"/>
    </row>
    <row r="65" spans="1:4" ht="13.5">
      <c r="A65" s="135">
        <v>61</v>
      </c>
      <c r="B65" s="82" t="s">
        <v>255</v>
      </c>
      <c r="C65" s="119" t="s">
        <v>92</v>
      </c>
      <c r="D65" s="59"/>
    </row>
    <row r="66" spans="1:4" ht="13.5">
      <c r="A66" s="134">
        <v>62</v>
      </c>
      <c r="B66" s="82" t="s">
        <v>424</v>
      </c>
      <c r="C66" s="119" t="s">
        <v>93</v>
      </c>
      <c r="D66" s="59"/>
    </row>
    <row r="67" spans="1:4" ht="13.5">
      <c r="A67" s="79">
        <v>63</v>
      </c>
      <c r="B67" s="83" t="s">
        <v>514</v>
      </c>
      <c r="C67" s="119" t="s">
        <v>423</v>
      </c>
      <c r="D67" s="59"/>
    </row>
    <row r="68" spans="1:4" ht="13.5">
      <c r="A68" s="79">
        <v>64</v>
      </c>
      <c r="B68" s="82" t="s">
        <v>446</v>
      </c>
      <c r="C68" s="119">
        <v>3228206</v>
      </c>
      <c r="D68" s="59"/>
    </row>
    <row r="69" spans="1:4" ht="13.5">
      <c r="A69" s="79">
        <v>65</v>
      </c>
      <c r="B69" s="82" t="s">
        <v>447</v>
      </c>
      <c r="C69" s="119">
        <v>3228207</v>
      </c>
      <c r="D69" s="59"/>
    </row>
    <row r="70" spans="1:4" ht="13.5">
      <c r="A70" s="135">
        <v>66</v>
      </c>
      <c r="B70" s="130" t="s">
        <v>425</v>
      </c>
      <c r="C70" s="119">
        <v>3228501</v>
      </c>
      <c r="D70" s="59"/>
    </row>
    <row r="71" spans="1:4" ht="13.5">
      <c r="A71" s="134">
        <v>67</v>
      </c>
      <c r="B71" s="126" t="s">
        <v>445</v>
      </c>
      <c r="C71" s="119">
        <v>3228502</v>
      </c>
      <c r="D71" s="59"/>
    </row>
    <row r="72" spans="1:4" ht="13.5">
      <c r="A72" s="79">
        <v>68</v>
      </c>
      <c r="B72" s="81" t="s">
        <v>256</v>
      </c>
      <c r="C72" s="118" t="s">
        <v>94</v>
      </c>
      <c r="D72" s="60"/>
    </row>
    <row r="73" spans="1:4" ht="13.5">
      <c r="A73" s="79">
        <v>69</v>
      </c>
      <c r="B73" s="81" t="s">
        <v>257</v>
      </c>
      <c r="C73" s="118" t="s">
        <v>95</v>
      </c>
      <c r="D73" s="60"/>
    </row>
    <row r="74" spans="1:4" ht="13.5">
      <c r="A74" s="79">
        <v>70</v>
      </c>
      <c r="B74" s="81" t="s">
        <v>381</v>
      </c>
      <c r="C74" s="118" t="s">
        <v>96</v>
      </c>
      <c r="D74" s="60"/>
    </row>
    <row r="75" spans="1:4" ht="13.5">
      <c r="A75" s="79">
        <v>71</v>
      </c>
      <c r="B75" s="80" t="s">
        <v>258</v>
      </c>
      <c r="C75" s="118" t="s">
        <v>97</v>
      </c>
      <c r="D75" s="60"/>
    </row>
    <row r="76" spans="1:4" ht="13.5">
      <c r="A76" s="79">
        <v>72</v>
      </c>
      <c r="B76" s="81" t="s">
        <v>259</v>
      </c>
      <c r="C76" s="118" t="s">
        <v>98</v>
      </c>
      <c r="D76" s="60"/>
    </row>
    <row r="77" spans="1:4" ht="13.5">
      <c r="A77" s="135">
        <v>73</v>
      </c>
      <c r="B77" s="130" t="s">
        <v>538</v>
      </c>
      <c r="C77" s="119">
        <v>3236501</v>
      </c>
      <c r="D77" s="61"/>
    </row>
    <row r="78" spans="1:4" ht="13.5">
      <c r="A78" s="134">
        <v>74</v>
      </c>
      <c r="B78" s="130" t="s">
        <v>468</v>
      </c>
      <c r="C78" s="119">
        <v>3236502</v>
      </c>
      <c r="D78" s="61"/>
    </row>
    <row r="79" spans="1:4" ht="13.5">
      <c r="A79" s="79">
        <v>75</v>
      </c>
      <c r="B79" s="81" t="s">
        <v>526</v>
      </c>
      <c r="C79" s="118" t="s">
        <v>99</v>
      </c>
      <c r="D79" s="60"/>
    </row>
    <row r="80" spans="1:4" ht="13.5">
      <c r="A80" s="79">
        <v>76</v>
      </c>
      <c r="B80" s="81" t="s">
        <v>260</v>
      </c>
      <c r="C80" s="118" t="s">
        <v>100</v>
      </c>
      <c r="D80" s="60"/>
    </row>
    <row r="81" spans="1:4" ht="13.5">
      <c r="A81" s="79">
        <v>77</v>
      </c>
      <c r="B81" s="81" t="s">
        <v>261</v>
      </c>
      <c r="C81" s="118" t="s">
        <v>101</v>
      </c>
      <c r="D81" s="60"/>
    </row>
    <row r="82" spans="1:4" ht="13.5">
      <c r="A82" s="79">
        <v>78</v>
      </c>
      <c r="B82" s="81" t="s">
        <v>262</v>
      </c>
      <c r="C82" s="118" t="s">
        <v>102</v>
      </c>
      <c r="D82" s="60"/>
    </row>
    <row r="83" spans="1:4" ht="13.5">
      <c r="A83" s="79">
        <v>79</v>
      </c>
      <c r="B83" s="81" t="s">
        <v>263</v>
      </c>
      <c r="C83" s="118" t="s">
        <v>103</v>
      </c>
      <c r="D83" s="60"/>
    </row>
    <row r="84" spans="1:4" ht="13.5">
      <c r="A84" s="135">
        <v>80</v>
      </c>
      <c r="B84" s="81" t="s">
        <v>264</v>
      </c>
      <c r="C84" s="118" t="s">
        <v>104</v>
      </c>
      <c r="D84" s="60"/>
    </row>
    <row r="85" spans="1:4" ht="13.5">
      <c r="A85" s="134">
        <v>81</v>
      </c>
      <c r="B85" s="81" t="s">
        <v>265</v>
      </c>
      <c r="C85" s="118" t="s">
        <v>105</v>
      </c>
      <c r="D85" s="60"/>
    </row>
    <row r="86" spans="1:4" ht="13.5">
      <c r="A86" s="79">
        <v>82</v>
      </c>
      <c r="B86" s="81" t="s">
        <v>266</v>
      </c>
      <c r="C86" s="118" t="s">
        <v>106</v>
      </c>
      <c r="D86" s="60"/>
    </row>
    <row r="87" spans="1:4" ht="13.5">
      <c r="A87" s="79">
        <v>83</v>
      </c>
      <c r="B87" s="80" t="s">
        <v>267</v>
      </c>
      <c r="C87" s="118" t="s">
        <v>107</v>
      </c>
      <c r="D87" s="60"/>
    </row>
    <row r="88" spans="1:4" ht="13.5">
      <c r="A88" s="79">
        <v>84</v>
      </c>
      <c r="B88" s="80" t="s">
        <v>268</v>
      </c>
      <c r="C88" s="118" t="s">
        <v>108</v>
      </c>
      <c r="D88" s="60"/>
    </row>
    <row r="89" spans="1:4" ht="13.5">
      <c r="A89" s="79">
        <v>85</v>
      </c>
      <c r="B89" s="81" t="s">
        <v>269</v>
      </c>
      <c r="C89" s="118" t="s">
        <v>109</v>
      </c>
      <c r="D89" s="60"/>
    </row>
    <row r="90" spans="1:4" ht="13.5">
      <c r="A90" s="79">
        <v>86</v>
      </c>
      <c r="B90" s="82" t="s">
        <v>270</v>
      </c>
      <c r="C90" s="119" t="s">
        <v>110</v>
      </c>
      <c r="D90" s="61"/>
    </row>
    <row r="91" spans="1:4" ht="13.5">
      <c r="A91" s="135">
        <v>87</v>
      </c>
      <c r="B91" s="82" t="s">
        <v>271</v>
      </c>
      <c r="C91" s="119" t="s">
        <v>111</v>
      </c>
      <c r="D91" s="61"/>
    </row>
    <row r="92" spans="1:4" ht="13.5">
      <c r="A92" s="134">
        <v>88</v>
      </c>
      <c r="B92" s="83" t="s">
        <v>272</v>
      </c>
      <c r="C92" s="119" t="s">
        <v>112</v>
      </c>
      <c r="D92" s="61"/>
    </row>
    <row r="93" spans="1:4" ht="13.5">
      <c r="A93" s="79">
        <v>89</v>
      </c>
      <c r="B93" s="83" t="s">
        <v>273</v>
      </c>
      <c r="C93" s="119" t="s">
        <v>113</v>
      </c>
      <c r="D93" s="61"/>
    </row>
    <row r="94" spans="1:4" ht="13.5">
      <c r="A94" s="79">
        <v>90</v>
      </c>
      <c r="B94" s="82" t="s">
        <v>368</v>
      </c>
      <c r="C94" s="119" t="s">
        <v>370</v>
      </c>
      <c r="D94" s="60"/>
    </row>
    <row r="95" spans="1:4" ht="13.5">
      <c r="A95" s="79">
        <v>91</v>
      </c>
      <c r="B95" s="82" t="s">
        <v>376</v>
      </c>
      <c r="C95" s="118">
        <v>2116213</v>
      </c>
      <c r="D95" s="60"/>
    </row>
    <row r="96" spans="1:4" ht="13.5">
      <c r="A96" s="79">
        <v>92</v>
      </c>
      <c r="B96" s="84" t="s">
        <v>274</v>
      </c>
      <c r="C96" s="119" t="s">
        <v>114</v>
      </c>
      <c r="D96" s="61"/>
    </row>
    <row r="97" spans="1:4" ht="13.5">
      <c r="A97" s="79">
        <v>93</v>
      </c>
      <c r="B97" s="85" t="s">
        <v>275</v>
      </c>
      <c r="C97" s="119" t="s">
        <v>115</v>
      </c>
      <c r="D97" s="61"/>
    </row>
    <row r="98" spans="1:4" ht="13.5">
      <c r="A98" s="135">
        <v>94</v>
      </c>
      <c r="B98" s="86" t="s">
        <v>276</v>
      </c>
      <c r="C98" s="119" t="s">
        <v>116</v>
      </c>
      <c r="D98" s="61"/>
    </row>
    <row r="99" spans="1:4" ht="13.5">
      <c r="A99" s="134">
        <v>95</v>
      </c>
      <c r="B99" s="88" t="s">
        <v>277</v>
      </c>
      <c r="C99" s="119" t="s">
        <v>117</v>
      </c>
      <c r="D99" s="61"/>
    </row>
    <row r="100" spans="1:4" ht="13.5">
      <c r="A100" s="79">
        <v>96</v>
      </c>
      <c r="B100" s="130" t="s">
        <v>426</v>
      </c>
      <c r="C100" s="119">
        <v>2116501</v>
      </c>
      <c r="D100" s="61"/>
    </row>
    <row r="101" spans="1:4" ht="13.5">
      <c r="A101" s="79">
        <v>97</v>
      </c>
      <c r="B101" s="125" t="s">
        <v>448</v>
      </c>
      <c r="C101" s="119">
        <v>2116502</v>
      </c>
      <c r="D101" s="61"/>
    </row>
    <row r="102" spans="1:4" ht="13.5">
      <c r="A102" s="79">
        <v>98</v>
      </c>
      <c r="B102" s="130" t="s">
        <v>486</v>
      </c>
      <c r="C102" s="119">
        <v>2116503</v>
      </c>
      <c r="D102" s="61"/>
    </row>
    <row r="103" spans="1:4" ht="13.5">
      <c r="A103" s="79">
        <v>99</v>
      </c>
      <c r="B103" s="130" t="s">
        <v>500</v>
      </c>
      <c r="C103" s="119">
        <v>2116504</v>
      </c>
      <c r="D103" s="61"/>
    </row>
    <row r="104" spans="1:4" ht="13.5">
      <c r="A104" s="79">
        <v>100</v>
      </c>
      <c r="B104" s="130" t="s">
        <v>539</v>
      </c>
      <c r="C104" s="119">
        <v>2116505</v>
      </c>
      <c r="D104" s="61"/>
    </row>
    <row r="105" spans="1:4" ht="13.5">
      <c r="A105" s="135">
        <v>101</v>
      </c>
      <c r="B105" s="130" t="s">
        <v>540</v>
      </c>
      <c r="C105" s="119">
        <v>2116506</v>
      </c>
      <c r="D105" s="61"/>
    </row>
    <row r="106" spans="1:4" ht="13.5">
      <c r="A106" s="134">
        <v>102</v>
      </c>
      <c r="B106" s="130" t="s">
        <v>541</v>
      </c>
      <c r="C106" s="119">
        <v>2116507</v>
      </c>
      <c r="D106" s="60"/>
    </row>
    <row r="107" spans="1:4" ht="13.5">
      <c r="A107" s="79">
        <v>103</v>
      </c>
      <c r="B107" s="130" t="s">
        <v>542</v>
      </c>
      <c r="C107" s="119">
        <v>2116508</v>
      </c>
      <c r="D107" s="61"/>
    </row>
    <row r="108" spans="1:4" ht="13.5">
      <c r="A108" s="79">
        <v>104</v>
      </c>
      <c r="B108" s="81" t="s">
        <v>278</v>
      </c>
      <c r="C108" s="118" t="s">
        <v>118</v>
      </c>
      <c r="D108" s="60"/>
    </row>
    <row r="109" spans="1:4" ht="13.5">
      <c r="A109" s="79">
        <v>105</v>
      </c>
      <c r="B109" s="81" t="s">
        <v>279</v>
      </c>
      <c r="C109" s="119" t="s">
        <v>119</v>
      </c>
      <c r="D109" s="61"/>
    </row>
    <row r="110" spans="1:4" ht="13.5">
      <c r="A110" s="79">
        <v>106</v>
      </c>
      <c r="B110" s="81" t="s">
        <v>280</v>
      </c>
      <c r="C110" s="119" t="s">
        <v>120</v>
      </c>
      <c r="D110" s="61"/>
    </row>
    <row r="111" spans="1:4" ht="13.5">
      <c r="A111" s="79">
        <v>107</v>
      </c>
      <c r="B111" s="81" t="s">
        <v>281</v>
      </c>
      <c r="C111" s="118" t="s">
        <v>121</v>
      </c>
      <c r="D111" s="60"/>
    </row>
    <row r="112" spans="1:4" ht="13.5">
      <c r="A112" s="135">
        <v>108</v>
      </c>
      <c r="B112" s="81" t="s">
        <v>282</v>
      </c>
      <c r="C112" s="119" t="s">
        <v>122</v>
      </c>
      <c r="D112" s="61"/>
    </row>
    <row r="113" spans="1:4" ht="13.5">
      <c r="A113" s="134">
        <v>109</v>
      </c>
      <c r="B113" s="81" t="s">
        <v>380</v>
      </c>
      <c r="C113" s="118" t="s">
        <v>123</v>
      </c>
      <c r="D113" s="60"/>
    </row>
    <row r="114" spans="1:4" ht="13.5">
      <c r="A114" s="79">
        <v>110</v>
      </c>
      <c r="B114" s="81" t="s">
        <v>283</v>
      </c>
      <c r="C114" s="119" t="s">
        <v>124</v>
      </c>
      <c r="D114" s="61"/>
    </row>
    <row r="115" spans="1:4" ht="13.5">
      <c r="A115" s="79">
        <v>111</v>
      </c>
      <c r="B115" s="81" t="s">
        <v>284</v>
      </c>
      <c r="C115" s="118" t="s">
        <v>125</v>
      </c>
      <c r="D115" s="60"/>
    </row>
    <row r="116" spans="1:4" ht="13.5">
      <c r="A116" s="79">
        <v>112</v>
      </c>
      <c r="B116" s="81" t="s">
        <v>285</v>
      </c>
      <c r="C116" s="119" t="s">
        <v>126</v>
      </c>
      <c r="D116" s="61"/>
    </row>
    <row r="117" spans="1:4" ht="13.5">
      <c r="A117" s="79">
        <v>113</v>
      </c>
      <c r="B117" s="81" t="s">
        <v>286</v>
      </c>
      <c r="C117" s="118" t="s">
        <v>127</v>
      </c>
      <c r="D117" s="60"/>
    </row>
    <row r="118" spans="1:4" ht="13.5">
      <c r="A118" s="79">
        <v>114</v>
      </c>
      <c r="B118" s="81" t="s">
        <v>287</v>
      </c>
      <c r="C118" s="119" t="s">
        <v>128</v>
      </c>
      <c r="D118" s="61"/>
    </row>
    <row r="119" spans="1:4" ht="13.5">
      <c r="A119" s="135">
        <v>115</v>
      </c>
      <c r="B119" s="81" t="s">
        <v>473</v>
      </c>
      <c r="C119" s="119" t="s">
        <v>474</v>
      </c>
      <c r="D119" s="61"/>
    </row>
    <row r="120" spans="1:4" ht="13.5">
      <c r="A120" s="134">
        <v>116</v>
      </c>
      <c r="B120" s="82" t="s">
        <v>527</v>
      </c>
      <c r="C120" s="119" t="s">
        <v>129</v>
      </c>
      <c r="D120" s="61"/>
    </row>
    <row r="121" spans="1:4" ht="13.5">
      <c r="A121" s="79">
        <v>117</v>
      </c>
      <c r="B121" s="82" t="s">
        <v>288</v>
      </c>
      <c r="C121" s="119" t="s">
        <v>130</v>
      </c>
      <c r="D121" s="61"/>
    </row>
    <row r="122" spans="1:4" ht="13.5">
      <c r="A122" s="79">
        <v>118</v>
      </c>
      <c r="B122" s="82" t="s">
        <v>289</v>
      </c>
      <c r="C122" s="119" t="s">
        <v>131</v>
      </c>
      <c r="D122" s="61"/>
    </row>
    <row r="123" spans="1:4" ht="13.5">
      <c r="A123" s="79">
        <v>119</v>
      </c>
      <c r="B123" s="82" t="s">
        <v>290</v>
      </c>
      <c r="C123" s="119" t="s">
        <v>132</v>
      </c>
      <c r="D123" s="61"/>
    </row>
    <row r="124" spans="1:4" ht="13.5">
      <c r="A124" s="79">
        <v>120</v>
      </c>
      <c r="B124" s="82" t="s">
        <v>291</v>
      </c>
      <c r="C124" s="119" t="s">
        <v>133</v>
      </c>
      <c r="D124" s="61"/>
    </row>
    <row r="125" spans="1:4" ht="13.5">
      <c r="A125" s="135">
        <v>121</v>
      </c>
      <c r="B125" s="83" t="s">
        <v>292</v>
      </c>
      <c r="C125" s="119" t="s">
        <v>134</v>
      </c>
      <c r="D125" s="61"/>
    </row>
    <row r="126" spans="1:4" ht="13.5">
      <c r="A126" s="134">
        <v>122</v>
      </c>
      <c r="B126" s="82" t="s">
        <v>293</v>
      </c>
      <c r="C126" s="119" t="s">
        <v>135</v>
      </c>
      <c r="D126" s="61"/>
    </row>
    <row r="127" spans="1:4" ht="13.5">
      <c r="A127" s="79">
        <v>123</v>
      </c>
      <c r="B127" s="82" t="s">
        <v>294</v>
      </c>
      <c r="C127" s="119" t="s">
        <v>136</v>
      </c>
      <c r="D127" s="61"/>
    </row>
    <row r="128" spans="1:4" ht="13.5">
      <c r="A128" s="79">
        <v>124</v>
      </c>
      <c r="B128" s="82" t="s">
        <v>295</v>
      </c>
      <c r="C128" s="119" t="s">
        <v>137</v>
      </c>
      <c r="D128" s="61"/>
    </row>
    <row r="129" spans="1:4" ht="13.5">
      <c r="A129" s="79">
        <v>125</v>
      </c>
      <c r="B129" s="82" t="s">
        <v>296</v>
      </c>
      <c r="C129" s="119" t="s">
        <v>138</v>
      </c>
      <c r="D129" s="61"/>
    </row>
    <row r="130" spans="1:4" ht="13.5">
      <c r="A130" s="135">
        <v>126</v>
      </c>
      <c r="B130" s="82" t="s">
        <v>297</v>
      </c>
      <c r="C130" s="119" t="s">
        <v>139</v>
      </c>
      <c r="D130" s="61"/>
    </row>
    <row r="131" spans="1:4" ht="13.5">
      <c r="A131" s="134">
        <v>127</v>
      </c>
      <c r="B131" s="82" t="s">
        <v>298</v>
      </c>
      <c r="C131" s="119" t="s">
        <v>140</v>
      </c>
      <c r="D131" s="61"/>
    </row>
    <row r="132" spans="1:4" ht="13.5">
      <c r="A132" s="79">
        <v>128</v>
      </c>
      <c r="B132" s="82" t="s">
        <v>299</v>
      </c>
      <c r="C132" s="119" t="s">
        <v>141</v>
      </c>
      <c r="D132" s="61"/>
    </row>
    <row r="133" spans="1:4" ht="13.5">
      <c r="A133" s="79">
        <v>129</v>
      </c>
      <c r="B133" s="82" t="s">
        <v>300</v>
      </c>
      <c r="C133" s="119" t="s">
        <v>142</v>
      </c>
      <c r="D133" s="61"/>
    </row>
    <row r="134" spans="1:4" ht="13.5">
      <c r="A134" s="79">
        <v>130</v>
      </c>
      <c r="B134" s="82" t="s">
        <v>413</v>
      </c>
      <c r="C134" s="119">
        <v>2027230</v>
      </c>
      <c r="D134" s="61"/>
    </row>
    <row r="135" spans="1:4" ht="13.5">
      <c r="A135" s="79">
        <v>131</v>
      </c>
      <c r="B135" s="87" t="s">
        <v>301</v>
      </c>
      <c r="C135" s="119" t="s">
        <v>143</v>
      </c>
      <c r="D135" s="61"/>
    </row>
    <row r="136" spans="1:4" ht="13.5">
      <c r="A136" s="79">
        <v>132</v>
      </c>
      <c r="B136" s="86" t="s">
        <v>302</v>
      </c>
      <c r="C136" s="119" t="s">
        <v>144</v>
      </c>
      <c r="D136" s="61"/>
    </row>
    <row r="137" spans="1:4" ht="13.5">
      <c r="A137" s="135">
        <v>133</v>
      </c>
      <c r="B137" s="87" t="s">
        <v>303</v>
      </c>
      <c r="C137" s="119" t="s">
        <v>145</v>
      </c>
      <c r="D137" s="61"/>
    </row>
    <row r="138" spans="1:5" ht="13.5">
      <c r="A138" s="134">
        <v>134</v>
      </c>
      <c r="B138" s="131" t="s">
        <v>427</v>
      </c>
      <c r="C138" s="119">
        <v>2027501</v>
      </c>
      <c r="D138" s="61"/>
      <c r="E138" s="124"/>
    </row>
    <row r="139" spans="1:4" ht="13.5">
      <c r="A139" s="79">
        <v>135</v>
      </c>
      <c r="B139" s="130" t="s">
        <v>428</v>
      </c>
      <c r="C139" s="119">
        <v>2027502</v>
      </c>
      <c r="D139" s="61"/>
    </row>
    <row r="140" spans="1:4" ht="13.5">
      <c r="A140" s="79">
        <v>136</v>
      </c>
      <c r="B140" s="130" t="s">
        <v>430</v>
      </c>
      <c r="C140" s="119">
        <v>2027503</v>
      </c>
      <c r="D140" s="61"/>
    </row>
    <row r="141" spans="1:4" ht="13.5">
      <c r="A141" s="79">
        <v>137</v>
      </c>
      <c r="B141" s="130" t="s">
        <v>431</v>
      </c>
      <c r="C141" s="119">
        <v>2027504</v>
      </c>
      <c r="D141" s="61"/>
    </row>
    <row r="142" spans="1:4" ht="13.5">
      <c r="A142" s="79">
        <v>138</v>
      </c>
      <c r="B142" s="125" t="s">
        <v>429</v>
      </c>
      <c r="C142" s="119">
        <v>2027505</v>
      </c>
      <c r="D142" s="61"/>
    </row>
    <row r="143" spans="1:4" ht="13.5">
      <c r="A143" s="79">
        <v>139</v>
      </c>
      <c r="B143" s="132" t="s">
        <v>432</v>
      </c>
      <c r="C143" s="119">
        <v>2027506</v>
      </c>
      <c r="D143" s="60"/>
    </row>
    <row r="144" spans="1:4" ht="13.5">
      <c r="A144" s="135">
        <v>140</v>
      </c>
      <c r="B144" s="125" t="s">
        <v>449</v>
      </c>
      <c r="C144" s="119">
        <v>2027507</v>
      </c>
      <c r="D144" s="61"/>
    </row>
    <row r="145" spans="1:4" ht="13.5">
      <c r="A145" s="134">
        <v>141</v>
      </c>
      <c r="B145" s="125" t="s">
        <v>450</v>
      </c>
      <c r="C145" s="119">
        <v>2027508</v>
      </c>
      <c r="D145" s="61"/>
    </row>
    <row r="146" spans="1:4" ht="13.5">
      <c r="A146" s="79">
        <v>142</v>
      </c>
      <c r="B146" s="125" t="s">
        <v>451</v>
      </c>
      <c r="C146" s="119">
        <v>2027509</v>
      </c>
      <c r="D146" s="61"/>
    </row>
    <row r="147" spans="1:4" ht="13.5">
      <c r="A147" s="79">
        <v>143</v>
      </c>
      <c r="B147" s="125" t="s">
        <v>475</v>
      </c>
      <c r="C147" s="119">
        <v>2027510</v>
      </c>
      <c r="D147" s="61"/>
    </row>
    <row r="148" spans="1:4" ht="13.5">
      <c r="A148" s="79">
        <v>144</v>
      </c>
      <c r="B148" s="125" t="s">
        <v>476</v>
      </c>
      <c r="C148" s="119">
        <v>2027511</v>
      </c>
      <c r="D148" s="61"/>
    </row>
    <row r="149" spans="1:4" ht="13.5">
      <c r="A149" s="79">
        <v>145</v>
      </c>
      <c r="B149" s="130" t="s">
        <v>488</v>
      </c>
      <c r="C149" s="119">
        <v>2027512</v>
      </c>
      <c r="D149" s="61"/>
    </row>
    <row r="150" spans="1:4" ht="13.5">
      <c r="A150" s="79">
        <v>146</v>
      </c>
      <c r="B150" s="130" t="s">
        <v>487</v>
      </c>
      <c r="C150" s="119">
        <v>2027513</v>
      </c>
      <c r="D150" s="61"/>
    </row>
    <row r="151" spans="1:4" ht="13.5">
      <c r="A151" s="135">
        <v>147</v>
      </c>
      <c r="B151" s="130" t="s">
        <v>489</v>
      </c>
      <c r="C151" s="119">
        <v>2027514</v>
      </c>
      <c r="D151" s="61"/>
    </row>
    <row r="152" spans="1:4" ht="13.5">
      <c r="A152" s="134">
        <v>148</v>
      </c>
      <c r="B152" s="130" t="s">
        <v>490</v>
      </c>
      <c r="C152" s="119">
        <v>2027515</v>
      </c>
      <c r="D152" s="61"/>
    </row>
    <row r="153" spans="1:4" ht="13.5">
      <c r="A153" s="79">
        <v>149</v>
      </c>
      <c r="B153" s="136" t="s">
        <v>491</v>
      </c>
      <c r="C153" s="119">
        <v>2027516</v>
      </c>
      <c r="D153" s="61"/>
    </row>
    <row r="154" spans="1:4" ht="13.5">
      <c r="A154" s="79">
        <v>150</v>
      </c>
      <c r="B154" s="125" t="s">
        <v>501</v>
      </c>
      <c r="C154" s="119">
        <v>2027517</v>
      </c>
      <c r="D154" s="61"/>
    </row>
    <row r="155" spans="1:4" ht="13.5">
      <c r="A155" s="79">
        <v>151</v>
      </c>
      <c r="B155" s="125" t="s">
        <v>502</v>
      </c>
      <c r="C155" s="119">
        <v>2027518</v>
      </c>
      <c r="D155" s="61"/>
    </row>
    <row r="156" spans="1:4" ht="13.5">
      <c r="A156" s="79">
        <v>152</v>
      </c>
      <c r="B156" s="125" t="s">
        <v>503</v>
      </c>
      <c r="C156" s="119">
        <v>2027519</v>
      </c>
      <c r="D156" s="61"/>
    </row>
    <row r="157" spans="1:4" ht="13.5">
      <c r="A157" s="79">
        <v>153</v>
      </c>
      <c r="B157" s="125" t="s">
        <v>516</v>
      </c>
      <c r="C157" s="119">
        <v>2027520</v>
      </c>
      <c r="D157" s="61"/>
    </row>
    <row r="158" spans="1:4" ht="13.5">
      <c r="A158" s="135">
        <v>154</v>
      </c>
      <c r="B158" s="126" t="s">
        <v>543</v>
      </c>
      <c r="C158" s="119">
        <v>2027521</v>
      </c>
      <c r="D158" s="61"/>
    </row>
    <row r="159" spans="1:4" ht="13.5">
      <c r="A159" s="134">
        <v>155</v>
      </c>
      <c r="B159" s="81" t="s">
        <v>304</v>
      </c>
      <c r="C159" s="118" t="s">
        <v>146</v>
      </c>
      <c r="D159" s="60"/>
    </row>
    <row r="160" spans="1:4" ht="13.5">
      <c r="A160" s="79">
        <v>156</v>
      </c>
      <c r="B160" s="81" t="s">
        <v>305</v>
      </c>
      <c r="C160" s="119" t="s">
        <v>147</v>
      </c>
      <c r="D160" s="61"/>
    </row>
    <row r="161" spans="1:4" ht="13.5">
      <c r="A161" s="79">
        <v>157</v>
      </c>
      <c r="B161" s="81" t="s">
        <v>306</v>
      </c>
      <c r="C161" s="118" t="s">
        <v>148</v>
      </c>
      <c r="D161" s="60"/>
    </row>
    <row r="162" spans="1:4" ht="13.5">
      <c r="A162" s="79">
        <v>158</v>
      </c>
      <c r="B162" s="82" t="s">
        <v>307</v>
      </c>
      <c r="C162" s="119" t="s">
        <v>149</v>
      </c>
      <c r="D162" s="61"/>
    </row>
    <row r="163" spans="1:4" ht="13.5">
      <c r="A163" s="79">
        <v>159</v>
      </c>
      <c r="B163" s="133" t="s">
        <v>477</v>
      </c>
      <c r="C163" s="119" t="s">
        <v>150</v>
      </c>
      <c r="D163" s="59"/>
    </row>
    <row r="164" spans="1:4" ht="13.5">
      <c r="A164" s="79">
        <v>160</v>
      </c>
      <c r="B164" s="90" t="s">
        <v>485</v>
      </c>
      <c r="C164" s="119" t="s">
        <v>151</v>
      </c>
      <c r="D164" s="61"/>
    </row>
    <row r="165" spans="1:4" ht="13.5">
      <c r="A165" s="135">
        <v>161</v>
      </c>
      <c r="B165" s="82" t="s">
        <v>308</v>
      </c>
      <c r="C165" s="119" t="s">
        <v>152</v>
      </c>
      <c r="D165" s="61"/>
    </row>
    <row r="166" spans="1:5" ht="13.5">
      <c r="A166" s="134">
        <v>162</v>
      </c>
      <c r="B166" s="82" t="s">
        <v>524</v>
      </c>
      <c r="C166" s="119" t="s">
        <v>153</v>
      </c>
      <c r="D166" s="59" t="s">
        <v>525</v>
      </c>
      <c r="E166" s="124"/>
    </row>
    <row r="167" spans="1:4" ht="13.5">
      <c r="A167" s="79">
        <v>163</v>
      </c>
      <c r="B167" s="83" t="s">
        <v>309</v>
      </c>
      <c r="C167" s="119" t="s">
        <v>154</v>
      </c>
      <c r="D167" s="61"/>
    </row>
    <row r="168" spans="1:4" ht="13.5">
      <c r="A168" s="79">
        <v>164</v>
      </c>
      <c r="B168" s="87" t="s">
        <v>442</v>
      </c>
      <c r="C168" s="119" t="s">
        <v>155</v>
      </c>
      <c r="D168" s="61"/>
    </row>
    <row r="169" spans="1:4" ht="13.5">
      <c r="A169" s="79">
        <v>165</v>
      </c>
      <c r="B169" s="131" t="s">
        <v>433</v>
      </c>
      <c r="C169" s="118">
        <v>2051501</v>
      </c>
      <c r="D169" s="60"/>
    </row>
    <row r="170" spans="1:4" ht="13.5">
      <c r="A170" s="79">
        <v>166</v>
      </c>
      <c r="B170" s="125" t="s">
        <v>504</v>
      </c>
      <c r="C170" s="119">
        <v>2051502</v>
      </c>
      <c r="D170" s="59"/>
    </row>
    <row r="171" spans="1:4" ht="13.5">
      <c r="A171" s="79">
        <v>167</v>
      </c>
      <c r="B171" s="81" t="s">
        <v>310</v>
      </c>
      <c r="C171" s="118" t="s">
        <v>156</v>
      </c>
      <c r="D171" s="60"/>
    </row>
    <row r="172" spans="1:4" ht="13.5">
      <c r="A172" s="135">
        <v>168</v>
      </c>
      <c r="B172" s="81" t="s">
        <v>311</v>
      </c>
      <c r="C172" s="119" t="s">
        <v>157</v>
      </c>
      <c r="D172" s="61"/>
    </row>
    <row r="173" spans="1:4" ht="13.5">
      <c r="A173" s="134">
        <v>169</v>
      </c>
      <c r="B173" s="84" t="s">
        <v>312</v>
      </c>
      <c r="C173" s="119" t="s">
        <v>158</v>
      </c>
      <c r="D173" s="61"/>
    </row>
    <row r="174" spans="1:4" ht="13.5">
      <c r="A174" s="79">
        <v>170</v>
      </c>
      <c r="B174" s="125" t="s">
        <v>452</v>
      </c>
      <c r="C174" s="118">
        <v>2086501</v>
      </c>
      <c r="D174" s="60"/>
    </row>
    <row r="175" spans="1:4" ht="13.5">
      <c r="A175" s="79">
        <v>171</v>
      </c>
      <c r="B175" s="125" t="s">
        <v>453</v>
      </c>
      <c r="C175" s="118">
        <v>2086502</v>
      </c>
      <c r="D175" s="60"/>
    </row>
    <row r="176" spans="1:4" ht="13.5">
      <c r="A176" s="79">
        <v>172</v>
      </c>
      <c r="B176" s="130" t="s">
        <v>492</v>
      </c>
      <c r="C176" s="119">
        <v>2086503</v>
      </c>
      <c r="D176" s="61"/>
    </row>
    <row r="177" spans="1:4" ht="13.5">
      <c r="A177" s="79">
        <v>173</v>
      </c>
      <c r="B177" s="130" t="s">
        <v>493</v>
      </c>
      <c r="C177" s="119">
        <v>2086504</v>
      </c>
      <c r="D177" s="61"/>
    </row>
    <row r="178" spans="1:4" ht="13.5">
      <c r="A178" s="79">
        <v>174</v>
      </c>
      <c r="B178" s="126" t="s">
        <v>505</v>
      </c>
      <c r="C178" s="119">
        <v>2086505</v>
      </c>
      <c r="D178" s="61"/>
    </row>
    <row r="179" spans="1:4" ht="13.5">
      <c r="A179" s="135">
        <v>175</v>
      </c>
      <c r="B179" s="126" t="s">
        <v>506</v>
      </c>
      <c r="C179" s="118">
        <v>2086506</v>
      </c>
      <c r="D179" s="60"/>
    </row>
    <row r="180" spans="1:4" ht="13.5">
      <c r="A180" s="134">
        <v>176</v>
      </c>
      <c r="B180" s="126" t="s">
        <v>517</v>
      </c>
      <c r="C180" s="119">
        <v>2086507</v>
      </c>
      <c r="D180" s="61"/>
    </row>
    <row r="181" spans="1:4" ht="13.5">
      <c r="A181" s="79">
        <v>177</v>
      </c>
      <c r="B181" s="126" t="s">
        <v>518</v>
      </c>
      <c r="C181" s="119">
        <v>2086508</v>
      </c>
      <c r="D181" s="61"/>
    </row>
    <row r="182" spans="1:4" ht="13.5">
      <c r="A182" s="79">
        <v>178</v>
      </c>
      <c r="B182" s="126" t="s">
        <v>544</v>
      </c>
      <c r="C182" s="119">
        <v>2086509</v>
      </c>
      <c r="D182" s="61"/>
    </row>
    <row r="183" spans="1:4" ht="13.5">
      <c r="A183" s="79">
        <v>179</v>
      </c>
      <c r="B183" s="126" t="s">
        <v>545</v>
      </c>
      <c r="C183" s="119">
        <v>2086510</v>
      </c>
      <c r="D183" s="61"/>
    </row>
    <row r="184" spans="1:4" ht="13.5">
      <c r="A184" s="79">
        <v>180</v>
      </c>
      <c r="B184" s="81" t="s">
        <v>313</v>
      </c>
      <c r="C184" s="118" t="s">
        <v>159</v>
      </c>
      <c r="D184" s="60"/>
    </row>
    <row r="185" spans="1:4" ht="13.5">
      <c r="A185" s="135">
        <v>181</v>
      </c>
      <c r="B185" s="81" t="s">
        <v>314</v>
      </c>
      <c r="C185" s="119" t="s">
        <v>160</v>
      </c>
      <c r="D185" s="61"/>
    </row>
    <row r="186" spans="1:4" ht="13.5">
      <c r="A186" s="134">
        <v>182</v>
      </c>
      <c r="B186" s="81" t="s">
        <v>315</v>
      </c>
      <c r="C186" s="118" t="s">
        <v>161</v>
      </c>
      <c r="D186" s="60"/>
    </row>
    <row r="187" spans="1:4" ht="13.5">
      <c r="A187" s="79">
        <v>183</v>
      </c>
      <c r="B187" s="80" t="s">
        <v>316</v>
      </c>
      <c r="C187" s="119" t="s">
        <v>162</v>
      </c>
      <c r="D187" s="61"/>
    </row>
    <row r="188" spans="1:4" ht="13.5">
      <c r="A188" s="79">
        <v>184</v>
      </c>
      <c r="B188" s="81" t="s">
        <v>434</v>
      </c>
      <c r="C188" s="118" t="s">
        <v>163</v>
      </c>
      <c r="D188" s="60"/>
    </row>
    <row r="189" spans="1:4" ht="13.5">
      <c r="A189" s="79">
        <v>185</v>
      </c>
      <c r="B189" s="81" t="s">
        <v>317</v>
      </c>
      <c r="C189" s="119" t="s">
        <v>164</v>
      </c>
      <c r="D189" s="61"/>
    </row>
    <row r="190" spans="1:4" ht="13.5">
      <c r="A190" s="135">
        <v>186</v>
      </c>
      <c r="B190" s="81" t="s">
        <v>318</v>
      </c>
      <c r="C190" s="119" t="s">
        <v>165</v>
      </c>
      <c r="D190" s="61"/>
    </row>
    <row r="191" spans="1:4" ht="13.5">
      <c r="A191" s="134">
        <v>187</v>
      </c>
      <c r="B191" s="81" t="s">
        <v>319</v>
      </c>
      <c r="C191" s="119" t="s">
        <v>166</v>
      </c>
      <c r="D191" s="60"/>
    </row>
    <row r="192" spans="1:4" ht="13.5">
      <c r="A192" s="79">
        <v>188</v>
      </c>
      <c r="B192" s="81" t="s">
        <v>377</v>
      </c>
      <c r="C192" s="118" t="s">
        <v>167</v>
      </c>
      <c r="D192" s="61"/>
    </row>
    <row r="193" spans="1:4" ht="13.5">
      <c r="A193" s="79">
        <v>189</v>
      </c>
      <c r="B193" s="81" t="s">
        <v>369</v>
      </c>
      <c r="C193" s="119" t="s">
        <v>168</v>
      </c>
      <c r="D193" s="60"/>
    </row>
    <row r="194" spans="1:4" ht="13.5">
      <c r="A194" s="79">
        <v>190</v>
      </c>
      <c r="B194" s="81" t="s">
        <v>435</v>
      </c>
      <c r="C194" s="119" t="s">
        <v>169</v>
      </c>
      <c r="D194" s="61"/>
    </row>
    <row r="195" spans="1:4" ht="13.5">
      <c r="A195" s="79">
        <v>191</v>
      </c>
      <c r="B195" s="91" t="s">
        <v>365</v>
      </c>
      <c r="C195" s="119" t="s">
        <v>372</v>
      </c>
      <c r="D195" s="61"/>
    </row>
    <row r="196" spans="1:4" ht="13.5">
      <c r="A196" s="79">
        <v>192</v>
      </c>
      <c r="B196" s="125" t="s">
        <v>436</v>
      </c>
      <c r="C196" s="119">
        <v>2108501</v>
      </c>
      <c r="D196" s="61"/>
    </row>
    <row r="197" spans="1:4" ht="13.5">
      <c r="A197" s="135">
        <v>193</v>
      </c>
      <c r="B197" s="125" t="s">
        <v>437</v>
      </c>
      <c r="C197" s="118">
        <v>2108502</v>
      </c>
      <c r="D197" s="58"/>
    </row>
    <row r="198" spans="1:4" ht="13.5">
      <c r="A198" s="134">
        <v>194</v>
      </c>
      <c r="B198" s="81" t="s">
        <v>320</v>
      </c>
      <c r="C198" s="118" t="s">
        <v>170</v>
      </c>
      <c r="D198" s="60"/>
    </row>
    <row r="199" spans="1:4" ht="13.5">
      <c r="A199" s="79">
        <v>195</v>
      </c>
      <c r="B199" s="81" t="s">
        <v>321</v>
      </c>
      <c r="C199" s="118" t="s">
        <v>171</v>
      </c>
      <c r="D199" s="60"/>
    </row>
    <row r="200" spans="1:4" ht="13.5">
      <c r="A200" s="79">
        <v>196</v>
      </c>
      <c r="B200" s="130" t="s">
        <v>438</v>
      </c>
      <c r="C200" s="119">
        <v>2094501</v>
      </c>
      <c r="D200" s="62"/>
    </row>
    <row r="201" spans="1:4" ht="13.5">
      <c r="A201" s="79">
        <v>197</v>
      </c>
      <c r="B201" s="130" t="s">
        <v>439</v>
      </c>
      <c r="C201" s="119">
        <v>2094502</v>
      </c>
      <c r="D201" s="61"/>
    </row>
    <row r="202" spans="1:4" ht="13.5">
      <c r="A202" s="79">
        <v>198</v>
      </c>
      <c r="B202" s="130" t="s">
        <v>440</v>
      </c>
      <c r="C202" s="119">
        <v>2094503</v>
      </c>
      <c r="D202" s="62"/>
    </row>
    <row r="203" spans="1:4" ht="13.5">
      <c r="A203" s="79">
        <v>199</v>
      </c>
      <c r="B203" s="125" t="s">
        <v>441</v>
      </c>
      <c r="C203" s="119">
        <v>2094504</v>
      </c>
      <c r="D203" s="60"/>
    </row>
    <row r="204" spans="1:4" ht="13.5">
      <c r="A204" s="135">
        <v>200</v>
      </c>
      <c r="B204" s="125" t="s">
        <v>507</v>
      </c>
      <c r="C204" s="119">
        <v>2094505</v>
      </c>
      <c r="D204" s="60"/>
    </row>
    <row r="205" spans="1:4" ht="13.5">
      <c r="A205" s="134">
        <v>201</v>
      </c>
      <c r="B205" s="125" t="s">
        <v>508</v>
      </c>
      <c r="C205" s="119">
        <v>2094506</v>
      </c>
      <c r="D205" s="60"/>
    </row>
    <row r="206" spans="1:4" ht="13.5">
      <c r="A206" s="79">
        <v>202</v>
      </c>
      <c r="B206" s="91" t="s">
        <v>322</v>
      </c>
      <c r="C206" s="118" t="s">
        <v>172</v>
      </c>
      <c r="D206" s="60"/>
    </row>
    <row r="207" spans="1:4" ht="13.5">
      <c r="A207" s="79">
        <v>203</v>
      </c>
      <c r="B207" s="81" t="s">
        <v>323</v>
      </c>
      <c r="C207" s="119" t="s">
        <v>173</v>
      </c>
      <c r="D207" s="62"/>
    </row>
    <row r="208" spans="1:4" ht="13.5">
      <c r="A208" s="79">
        <v>204</v>
      </c>
      <c r="B208" s="81" t="s">
        <v>324</v>
      </c>
      <c r="C208" s="118" t="s">
        <v>174</v>
      </c>
      <c r="D208" s="60"/>
    </row>
    <row r="209" spans="1:4" ht="13.5">
      <c r="A209" s="79">
        <v>205</v>
      </c>
      <c r="B209" s="81" t="s">
        <v>325</v>
      </c>
      <c r="C209" s="119" t="s">
        <v>175</v>
      </c>
      <c r="D209" s="62"/>
    </row>
    <row r="210" spans="1:4" ht="13.5">
      <c r="A210" s="79">
        <v>206</v>
      </c>
      <c r="B210" s="81" t="s">
        <v>326</v>
      </c>
      <c r="C210" s="118" t="s">
        <v>176</v>
      </c>
      <c r="D210" s="60"/>
    </row>
    <row r="211" spans="1:4" ht="13.5">
      <c r="A211" s="135">
        <v>207</v>
      </c>
      <c r="B211" s="81" t="s">
        <v>327</v>
      </c>
      <c r="C211" s="118" t="s">
        <v>177</v>
      </c>
      <c r="D211" s="60"/>
    </row>
    <row r="212" spans="1:4" ht="13.5">
      <c r="A212" s="134">
        <v>208</v>
      </c>
      <c r="B212" s="81" t="s">
        <v>328</v>
      </c>
      <c r="C212" s="119" t="s">
        <v>178</v>
      </c>
      <c r="D212" s="62"/>
    </row>
    <row r="213" spans="1:4" ht="13.5">
      <c r="A213" s="79">
        <v>209</v>
      </c>
      <c r="B213" s="81" t="s">
        <v>364</v>
      </c>
      <c r="C213" s="119" t="s">
        <v>179</v>
      </c>
      <c r="D213" s="62"/>
    </row>
    <row r="214" spans="1:4" ht="13.5">
      <c r="A214" s="79">
        <v>210</v>
      </c>
      <c r="B214" s="81" t="s">
        <v>329</v>
      </c>
      <c r="C214" s="118" t="s">
        <v>180</v>
      </c>
      <c r="D214" s="60"/>
    </row>
    <row r="215" spans="1:4" ht="13.5">
      <c r="A215" s="79">
        <v>211</v>
      </c>
      <c r="B215" s="81" t="s">
        <v>330</v>
      </c>
      <c r="C215" s="119" t="s">
        <v>181</v>
      </c>
      <c r="D215" s="62"/>
    </row>
    <row r="216" spans="1:4" ht="13.5">
      <c r="A216" s="79">
        <v>212</v>
      </c>
      <c r="B216" s="81" t="s">
        <v>331</v>
      </c>
      <c r="C216" s="118" t="s">
        <v>182</v>
      </c>
      <c r="D216" s="60"/>
    </row>
    <row r="217" spans="1:4" ht="13.5">
      <c r="A217" s="79">
        <v>213</v>
      </c>
      <c r="B217" s="81" t="s">
        <v>332</v>
      </c>
      <c r="C217" s="119" t="s">
        <v>183</v>
      </c>
      <c r="D217" s="62"/>
    </row>
    <row r="218" spans="1:4" ht="13.5">
      <c r="A218" s="135">
        <v>214</v>
      </c>
      <c r="B218" s="91" t="s">
        <v>333</v>
      </c>
      <c r="C218" s="118" t="s">
        <v>184</v>
      </c>
      <c r="D218" s="60"/>
    </row>
    <row r="219" spans="1:4" ht="13.5">
      <c r="A219" s="134">
        <v>215</v>
      </c>
      <c r="B219" s="81" t="s">
        <v>334</v>
      </c>
      <c r="C219" s="119" t="s">
        <v>185</v>
      </c>
      <c r="D219" s="62"/>
    </row>
    <row r="220" spans="1:4" ht="13.5">
      <c r="A220" s="79">
        <v>216</v>
      </c>
      <c r="B220" s="81" t="s">
        <v>335</v>
      </c>
      <c r="C220" s="118" t="s">
        <v>186</v>
      </c>
      <c r="D220" s="60"/>
    </row>
    <row r="221" spans="1:4" ht="13.5">
      <c r="A221" s="79">
        <v>217</v>
      </c>
      <c r="B221" s="81" t="s">
        <v>336</v>
      </c>
      <c r="C221" s="119" t="s">
        <v>187</v>
      </c>
      <c r="D221" s="62"/>
    </row>
    <row r="222" spans="1:4" ht="13.5">
      <c r="A222" s="79">
        <v>218</v>
      </c>
      <c r="B222" s="81" t="s">
        <v>337</v>
      </c>
      <c r="C222" s="118" t="s">
        <v>188</v>
      </c>
      <c r="D222" s="60"/>
    </row>
    <row r="223" spans="1:4" ht="13.5">
      <c r="A223" s="79">
        <v>219</v>
      </c>
      <c r="B223" s="81" t="s">
        <v>338</v>
      </c>
      <c r="C223" s="119" t="s">
        <v>189</v>
      </c>
      <c r="D223" s="62"/>
    </row>
    <row r="224" spans="1:4" ht="13.5">
      <c r="A224" s="79">
        <v>220</v>
      </c>
      <c r="B224" s="81" t="s">
        <v>339</v>
      </c>
      <c r="C224" s="119" t="s">
        <v>373</v>
      </c>
      <c r="D224" s="60"/>
    </row>
    <row r="225" spans="1:4" ht="13.5">
      <c r="A225" s="135">
        <v>221</v>
      </c>
      <c r="B225" s="81" t="s">
        <v>340</v>
      </c>
      <c r="C225" s="119" t="s">
        <v>190</v>
      </c>
      <c r="D225" s="62"/>
    </row>
    <row r="226" spans="1:4" ht="13.5">
      <c r="A226" s="134">
        <v>222</v>
      </c>
      <c r="B226" s="81" t="s">
        <v>341</v>
      </c>
      <c r="C226" s="118" t="s">
        <v>191</v>
      </c>
      <c r="D226" s="60"/>
    </row>
    <row r="227" spans="1:4" ht="13.5">
      <c r="A227" s="79">
        <v>223</v>
      </c>
      <c r="B227" s="81" t="s">
        <v>342</v>
      </c>
      <c r="C227" s="119" t="s">
        <v>192</v>
      </c>
      <c r="D227" s="62"/>
    </row>
    <row r="228" spans="1:4" ht="13.5">
      <c r="A228" s="79">
        <v>224</v>
      </c>
      <c r="B228" s="81" t="s">
        <v>343</v>
      </c>
      <c r="C228" s="119" t="s">
        <v>193</v>
      </c>
      <c r="D228" s="62"/>
    </row>
    <row r="229" spans="1:4" ht="13.5">
      <c r="A229" s="79">
        <v>225</v>
      </c>
      <c r="B229" s="81" t="s">
        <v>344</v>
      </c>
      <c r="C229" s="118" t="s">
        <v>194</v>
      </c>
      <c r="D229" s="154" t="s">
        <v>536</v>
      </c>
    </row>
    <row r="230" spans="1:4" ht="13.5">
      <c r="A230" s="79">
        <v>226</v>
      </c>
      <c r="B230" s="91" t="s">
        <v>345</v>
      </c>
      <c r="C230" s="118" t="s">
        <v>195</v>
      </c>
      <c r="D230" s="60"/>
    </row>
    <row r="231" spans="1:4" ht="13.5">
      <c r="A231" s="79">
        <v>227</v>
      </c>
      <c r="B231" s="81" t="s">
        <v>346</v>
      </c>
      <c r="C231" s="119" t="s">
        <v>196</v>
      </c>
      <c r="D231" s="62"/>
    </row>
    <row r="232" spans="1:4" ht="13.5">
      <c r="A232" s="135">
        <v>228</v>
      </c>
      <c r="B232" s="137" t="s">
        <v>347</v>
      </c>
      <c r="C232" s="118" t="s">
        <v>197</v>
      </c>
      <c r="D232" s="60"/>
    </row>
    <row r="233" spans="1:4" ht="13.5">
      <c r="A233" s="134">
        <v>229</v>
      </c>
      <c r="B233" s="81" t="s">
        <v>348</v>
      </c>
      <c r="C233" s="119" t="s">
        <v>198</v>
      </c>
      <c r="D233" s="62"/>
    </row>
    <row r="234" spans="1:4" ht="13.5">
      <c r="A234" s="79">
        <v>230</v>
      </c>
      <c r="B234" s="80" t="s">
        <v>349</v>
      </c>
      <c r="C234" s="118" t="s">
        <v>199</v>
      </c>
      <c r="D234" s="154" t="s">
        <v>536</v>
      </c>
    </row>
    <row r="235" spans="1:4" ht="13.5">
      <c r="A235" s="79">
        <v>231</v>
      </c>
      <c r="B235" s="81" t="s">
        <v>350</v>
      </c>
      <c r="C235" s="119" t="s">
        <v>200</v>
      </c>
      <c r="D235" s="62"/>
    </row>
    <row r="236" spans="1:4" ht="13.5">
      <c r="A236" s="79">
        <v>232</v>
      </c>
      <c r="B236" s="91" t="s">
        <v>351</v>
      </c>
      <c r="C236" s="119" t="s">
        <v>201</v>
      </c>
      <c r="D236" s="62"/>
    </row>
    <row r="237" spans="1:4" ht="13.5">
      <c r="A237" s="79">
        <v>233</v>
      </c>
      <c r="B237" s="91" t="s">
        <v>547</v>
      </c>
      <c r="C237" s="118" t="s">
        <v>202</v>
      </c>
      <c r="D237" s="60"/>
    </row>
    <row r="238" spans="1:4" ht="13.5">
      <c r="A238" s="79">
        <v>234</v>
      </c>
      <c r="B238" s="81" t="s">
        <v>352</v>
      </c>
      <c r="C238" s="118" t="s">
        <v>203</v>
      </c>
      <c r="D238" s="60"/>
    </row>
    <row r="239" spans="1:4" ht="13.5">
      <c r="A239" s="135">
        <v>235</v>
      </c>
      <c r="B239" s="81" t="s">
        <v>353</v>
      </c>
      <c r="C239" s="119" t="s">
        <v>204</v>
      </c>
      <c r="D239" s="62"/>
    </row>
    <row r="240" spans="1:4" ht="13.5">
      <c r="A240" s="134">
        <v>236</v>
      </c>
      <c r="B240" s="81" t="s">
        <v>354</v>
      </c>
      <c r="C240" s="118" t="s">
        <v>205</v>
      </c>
      <c r="D240" s="60"/>
    </row>
    <row r="241" spans="1:4" ht="13.5">
      <c r="A241" s="79">
        <v>237</v>
      </c>
      <c r="B241" s="81" t="s">
        <v>355</v>
      </c>
      <c r="C241" s="119" t="s">
        <v>206</v>
      </c>
      <c r="D241" s="62"/>
    </row>
    <row r="242" spans="1:4" ht="13.5">
      <c r="A242" s="79">
        <v>238</v>
      </c>
      <c r="B242" s="82" t="s">
        <v>478</v>
      </c>
      <c r="C242" s="118" t="s">
        <v>207</v>
      </c>
      <c r="D242" s="58"/>
    </row>
    <row r="243" spans="1:4" ht="13.5">
      <c r="A243" s="79">
        <v>239</v>
      </c>
      <c r="B243" s="82" t="s">
        <v>546</v>
      </c>
      <c r="C243" s="118">
        <v>2019209</v>
      </c>
      <c r="D243" s="60"/>
    </row>
    <row r="244" spans="1:4" ht="13.5">
      <c r="A244" s="79">
        <v>240</v>
      </c>
      <c r="B244" s="89" t="s">
        <v>356</v>
      </c>
      <c r="C244" s="119" t="s">
        <v>208</v>
      </c>
      <c r="D244" s="62"/>
    </row>
    <row r="245" spans="1:4" ht="13.5">
      <c r="A245" s="135">
        <v>241</v>
      </c>
      <c r="B245" s="89" t="s">
        <v>357</v>
      </c>
      <c r="C245" s="119" t="s">
        <v>209</v>
      </c>
      <c r="D245" s="62"/>
    </row>
    <row r="246" spans="1:4" ht="13.5">
      <c r="A246" s="134">
        <v>242</v>
      </c>
      <c r="B246" s="89" t="s">
        <v>358</v>
      </c>
      <c r="C246" s="119" t="s">
        <v>210</v>
      </c>
      <c r="D246" s="62"/>
    </row>
    <row r="247" spans="1:4" ht="13.5">
      <c r="A247" s="79">
        <v>243</v>
      </c>
      <c r="B247" s="89" t="s">
        <v>553</v>
      </c>
      <c r="C247" s="119" t="s">
        <v>211</v>
      </c>
      <c r="D247" s="62"/>
    </row>
    <row r="248" spans="1:4" ht="13.5">
      <c r="A248" s="79">
        <v>244</v>
      </c>
      <c r="B248" s="87" t="s">
        <v>528</v>
      </c>
      <c r="C248" s="119" t="s">
        <v>212</v>
      </c>
      <c r="D248" s="62"/>
    </row>
    <row r="249" spans="1:4" ht="13.5">
      <c r="A249" s="79">
        <v>245</v>
      </c>
      <c r="B249" s="87" t="s">
        <v>552</v>
      </c>
      <c r="C249" s="119" t="s">
        <v>213</v>
      </c>
      <c r="D249" s="62"/>
    </row>
    <row r="250" spans="1:4" ht="13.5">
      <c r="A250" s="135">
        <v>246</v>
      </c>
      <c r="B250" s="87" t="s">
        <v>359</v>
      </c>
      <c r="C250" s="119" t="s">
        <v>214</v>
      </c>
      <c r="D250" s="62"/>
    </row>
    <row r="251" spans="1:4" ht="13.5">
      <c r="A251" s="134">
        <v>247</v>
      </c>
      <c r="B251" s="87" t="s">
        <v>360</v>
      </c>
      <c r="C251" s="119" t="s">
        <v>215</v>
      </c>
      <c r="D251" s="62"/>
    </row>
    <row r="252" spans="1:4" ht="13.5">
      <c r="A252" s="79">
        <v>248</v>
      </c>
      <c r="B252" s="87" t="s">
        <v>443</v>
      </c>
      <c r="C252" s="119" t="s">
        <v>216</v>
      </c>
      <c r="D252" s="62"/>
    </row>
    <row r="253" spans="1:4" ht="13.5">
      <c r="A253" s="79">
        <v>249</v>
      </c>
      <c r="B253" s="87" t="s">
        <v>361</v>
      </c>
      <c r="C253" s="119" t="s">
        <v>217</v>
      </c>
      <c r="D253" s="62"/>
    </row>
    <row r="254" spans="1:4" ht="13.5">
      <c r="A254" s="79">
        <v>250</v>
      </c>
      <c r="B254" s="87" t="s">
        <v>529</v>
      </c>
      <c r="C254" s="119" t="s">
        <v>218</v>
      </c>
      <c r="D254" s="62"/>
    </row>
    <row r="255" spans="1:4" ht="13.5">
      <c r="A255" s="79">
        <v>251</v>
      </c>
      <c r="B255" s="87" t="s">
        <v>362</v>
      </c>
      <c r="C255" s="119" t="s">
        <v>219</v>
      </c>
      <c r="D255" s="62"/>
    </row>
    <row r="256" spans="1:4" ht="13.5">
      <c r="A256" s="79">
        <v>252</v>
      </c>
      <c r="B256" s="87" t="s">
        <v>530</v>
      </c>
      <c r="C256" s="119" t="s">
        <v>220</v>
      </c>
      <c r="D256" s="62"/>
    </row>
    <row r="257" spans="1:4" ht="13.5">
      <c r="A257" s="135">
        <v>253</v>
      </c>
      <c r="B257" s="87" t="s">
        <v>363</v>
      </c>
      <c r="C257" s="119" t="s">
        <v>221</v>
      </c>
      <c r="D257" s="62"/>
    </row>
    <row r="258" spans="1:4" ht="13.5">
      <c r="A258" s="134">
        <v>254</v>
      </c>
      <c r="B258" s="125" t="s">
        <v>387</v>
      </c>
      <c r="C258" s="119">
        <v>2019501</v>
      </c>
      <c r="D258" s="62"/>
    </row>
    <row r="259" spans="1:4" ht="13.5">
      <c r="A259" s="79">
        <v>255</v>
      </c>
      <c r="B259" s="125" t="s">
        <v>444</v>
      </c>
      <c r="C259" s="119">
        <v>2019502</v>
      </c>
      <c r="D259" s="58"/>
    </row>
    <row r="260" spans="1:4" ht="13.5">
      <c r="A260" s="79">
        <v>256</v>
      </c>
      <c r="B260" s="125" t="s">
        <v>509</v>
      </c>
      <c r="C260" s="119">
        <v>2019503</v>
      </c>
      <c r="D260" s="58"/>
    </row>
    <row r="261" spans="1:4" ht="13.5">
      <c r="A261" s="79">
        <v>257</v>
      </c>
      <c r="B261" s="125" t="s">
        <v>388</v>
      </c>
      <c r="C261" s="119">
        <v>2019504</v>
      </c>
      <c r="D261" s="58"/>
    </row>
    <row r="262" spans="1:4" ht="13.5">
      <c r="A262" s="79">
        <v>258</v>
      </c>
      <c r="B262" s="125" t="s">
        <v>389</v>
      </c>
      <c r="C262" s="119">
        <v>2019505</v>
      </c>
      <c r="D262" s="58"/>
    </row>
    <row r="263" spans="1:4" ht="13.5">
      <c r="A263" s="79">
        <v>259</v>
      </c>
      <c r="B263" s="125" t="s">
        <v>382</v>
      </c>
      <c r="C263" s="119">
        <v>2019506</v>
      </c>
      <c r="D263" s="58"/>
    </row>
    <row r="264" spans="1:4" ht="13.5">
      <c r="A264" s="135">
        <v>260</v>
      </c>
      <c r="B264" s="125" t="s">
        <v>383</v>
      </c>
      <c r="C264" s="119">
        <v>2019507</v>
      </c>
      <c r="D264" s="58"/>
    </row>
    <row r="265" spans="1:4" ht="13.5">
      <c r="A265" s="134">
        <v>261</v>
      </c>
      <c r="B265" s="125" t="s">
        <v>454</v>
      </c>
      <c r="C265" s="119">
        <v>2019508</v>
      </c>
      <c r="D265" s="58"/>
    </row>
    <row r="266" spans="1:4" ht="13.5">
      <c r="A266" s="79">
        <v>262</v>
      </c>
      <c r="B266" s="125" t="s">
        <v>390</v>
      </c>
      <c r="C266" s="119">
        <v>2019509</v>
      </c>
      <c r="D266" s="58"/>
    </row>
    <row r="267" spans="1:4" ht="13.5">
      <c r="A267" s="79">
        <v>263</v>
      </c>
      <c r="B267" s="125" t="s">
        <v>391</v>
      </c>
      <c r="C267" s="119">
        <v>2019510</v>
      </c>
      <c r="D267" s="58"/>
    </row>
    <row r="268" spans="1:4" ht="13.5">
      <c r="A268" s="79">
        <v>264</v>
      </c>
      <c r="B268" s="125" t="s">
        <v>392</v>
      </c>
      <c r="C268" s="119">
        <v>2019511</v>
      </c>
      <c r="D268" s="58"/>
    </row>
    <row r="269" spans="1:4" ht="13.5">
      <c r="A269" s="79">
        <v>265</v>
      </c>
      <c r="B269" s="125" t="s">
        <v>393</v>
      </c>
      <c r="C269" s="119">
        <v>2019512</v>
      </c>
      <c r="D269" s="58"/>
    </row>
    <row r="270" spans="1:4" ht="13.5">
      <c r="A270" s="79">
        <v>266</v>
      </c>
      <c r="B270" s="125" t="s">
        <v>394</v>
      </c>
      <c r="C270" s="119">
        <v>2019513</v>
      </c>
      <c r="D270" s="58"/>
    </row>
    <row r="271" spans="1:4" ht="13.5">
      <c r="A271" s="135">
        <v>267</v>
      </c>
      <c r="B271" s="126" t="s">
        <v>395</v>
      </c>
      <c r="C271" s="119">
        <v>2019514</v>
      </c>
      <c r="D271" s="58"/>
    </row>
    <row r="272" spans="1:4" ht="13.5">
      <c r="A272" s="134">
        <v>268</v>
      </c>
      <c r="B272" s="125" t="s">
        <v>396</v>
      </c>
      <c r="C272" s="119">
        <v>2019515</v>
      </c>
      <c r="D272" s="58"/>
    </row>
    <row r="273" spans="1:4" ht="13.5">
      <c r="A273" s="79">
        <v>269</v>
      </c>
      <c r="B273" s="125" t="s">
        <v>397</v>
      </c>
      <c r="C273" s="119">
        <v>2019516</v>
      </c>
      <c r="D273" s="58"/>
    </row>
    <row r="274" spans="1:4" ht="13.5">
      <c r="A274" s="79">
        <v>270</v>
      </c>
      <c r="B274" s="125" t="s">
        <v>398</v>
      </c>
      <c r="C274" s="119">
        <v>2019517</v>
      </c>
      <c r="D274" s="58"/>
    </row>
    <row r="275" spans="1:4" ht="13.5">
      <c r="A275" s="79">
        <v>271</v>
      </c>
      <c r="B275" s="125" t="s">
        <v>399</v>
      </c>
      <c r="C275" s="119">
        <v>2019518</v>
      </c>
      <c r="D275" s="58"/>
    </row>
    <row r="276" spans="1:4" ht="13.5">
      <c r="A276" s="79">
        <v>272</v>
      </c>
      <c r="B276" s="125" t="s">
        <v>400</v>
      </c>
      <c r="C276" s="119">
        <v>2019519</v>
      </c>
      <c r="D276" s="58"/>
    </row>
    <row r="277" spans="1:4" ht="13.5">
      <c r="A277" s="79">
        <v>273</v>
      </c>
      <c r="B277" s="125" t="s">
        <v>401</v>
      </c>
      <c r="C277" s="119">
        <v>2019520</v>
      </c>
      <c r="D277" s="58"/>
    </row>
    <row r="278" spans="1:4" ht="13.5">
      <c r="A278" s="135">
        <v>274</v>
      </c>
      <c r="B278" s="125" t="s">
        <v>385</v>
      </c>
      <c r="C278" s="119">
        <v>2019521</v>
      </c>
      <c r="D278" s="58"/>
    </row>
    <row r="279" spans="1:4" ht="13.5">
      <c r="A279" s="134">
        <v>275</v>
      </c>
      <c r="B279" s="125" t="s">
        <v>386</v>
      </c>
      <c r="C279" s="119">
        <v>2019522</v>
      </c>
      <c r="D279" s="58"/>
    </row>
    <row r="280" spans="1:4" ht="13.5">
      <c r="A280" s="79">
        <v>276</v>
      </c>
      <c r="B280" s="125" t="s">
        <v>402</v>
      </c>
      <c r="C280" s="119">
        <v>2019523</v>
      </c>
      <c r="D280" s="62"/>
    </row>
    <row r="281" spans="1:4" ht="13.5">
      <c r="A281" s="79">
        <v>277</v>
      </c>
      <c r="B281" s="125" t="s">
        <v>403</v>
      </c>
      <c r="C281" s="119">
        <v>2019524</v>
      </c>
      <c r="D281" s="62"/>
    </row>
    <row r="282" spans="1:5" s="129" customFormat="1" ht="13.5">
      <c r="A282" s="79">
        <v>278</v>
      </c>
      <c r="B282" s="125" t="s">
        <v>404</v>
      </c>
      <c r="C282" s="119">
        <v>2019525</v>
      </c>
      <c r="D282" s="127"/>
      <c r="E282" s="128"/>
    </row>
    <row r="283" spans="1:4" ht="13.5">
      <c r="A283" s="79">
        <v>279</v>
      </c>
      <c r="B283" s="125" t="s">
        <v>405</v>
      </c>
      <c r="C283" s="119">
        <v>2019526</v>
      </c>
      <c r="D283" s="62"/>
    </row>
    <row r="284" spans="1:4" ht="13.5">
      <c r="A284" s="79">
        <v>280</v>
      </c>
      <c r="B284" s="125" t="s">
        <v>406</v>
      </c>
      <c r="C284" s="119">
        <v>2019527</v>
      </c>
      <c r="D284" s="58"/>
    </row>
    <row r="285" spans="1:4" ht="13.5">
      <c r="A285" s="135">
        <v>281</v>
      </c>
      <c r="B285" s="125" t="s">
        <v>407</v>
      </c>
      <c r="C285" s="119">
        <v>2019528</v>
      </c>
      <c r="D285" s="58"/>
    </row>
    <row r="286" spans="1:4" ht="13.5">
      <c r="A286" s="134">
        <v>282</v>
      </c>
      <c r="B286" s="126" t="s">
        <v>408</v>
      </c>
      <c r="C286" s="119">
        <v>2019529</v>
      </c>
      <c r="D286" s="58"/>
    </row>
    <row r="287" spans="1:4" ht="13.5">
      <c r="A287" s="79">
        <v>283</v>
      </c>
      <c r="B287" s="125" t="s">
        <v>409</v>
      </c>
      <c r="C287" s="119">
        <v>2019530</v>
      </c>
      <c r="D287" s="58"/>
    </row>
    <row r="288" spans="1:4" ht="12.75">
      <c r="A288" s="79">
        <v>284</v>
      </c>
      <c r="B288" s="125" t="s">
        <v>410</v>
      </c>
      <c r="C288" s="119">
        <v>2019531</v>
      </c>
      <c r="D288" s="58"/>
    </row>
    <row r="289" spans="1:4" ht="12.75">
      <c r="A289" s="79">
        <v>285</v>
      </c>
      <c r="B289" s="126" t="s">
        <v>384</v>
      </c>
      <c r="C289" s="119">
        <v>2019532</v>
      </c>
      <c r="D289" s="58"/>
    </row>
    <row r="290" spans="1:4" ht="12.75">
      <c r="A290" s="79">
        <v>286</v>
      </c>
      <c r="B290" s="125" t="s">
        <v>411</v>
      </c>
      <c r="C290" s="119">
        <v>2019533</v>
      </c>
      <c r="D290" s="60"/>
    </row>
    <row r="291" spans="1:4" ht="12.75">
      <c r="A291" s="79">
        <v>287</v>
      </c>
      <c r="B291" s="130" t="s">
        <v>412</v>
      </c>
      <c r="C291" s="119">
        <v>2019534</v>
      </c>
      <c r="D291" s="58"/>
    </row>
    <row r="292" spans="1:4" ht="12.75">
      <c r="A292" s="135">
        <v>288</v>
      </c>
      <c r="B292" s="125" t="s">
        <v>455</v>
      </c>
      <c r="C292" s="119">
        <v>2019535</v>
      </c>
      <c r="D292" s="58"/>
    </row>
    <row r="293" spans="1:4" ht="12.75">
      <c r="A293" s="134">
        <v>289</v>
      </c>
      <c r="B293" s="125" t="s">
        <v>456</v>
      </c>
      <c r="C293" s="119">
        <v>2019536</v>
      </c>
      <c r="D293" s="58"/>
    </row>
    <row r="294" spans="1:4" ht="12.75">
      <c r="A294" s="79">
        <v>290</v>
      </c>
      <c r="B294" s="125" t="s">
        <v>457</v>
      </c>
      <c r="C294" s="119">
        <v>2019537</v>
      </c>
      <c r="D294" s="58"/>
    </row>
    <row r="295" spans="1:4" ht="12.75">
      <c r="A295" s="79">
        <v>291</v>
      </c>
      <c r="B295" s="125" t="s">
        <v>458</v>
      </c>
      <c r="C295" s="119">
        <v>2019538</v>
      </c>
      <c r="D295" s="58"/>
    </row>
    <row r="296" spans="1:4" ht="12.75">
      <c r="A296" s="79">
        <v>292</v>
      </c>
      <c r="B296" s="125" t="s">
        <v>459</v>
      </c>
      <c r="C296" s="119">
        <v>2019539</v>
      </c>
      <c r="D296" s="58"/>
    </row>
    <row r="297" spans="1:4" ht="12.75">
      <c r="A297" s="79">
        <v>293</v>
      </c>
      <c r="B297" s="125" t="s">
        <v>460</v>
      </c>
      <c r="C297" s="119">
        <v>2019540</v>
      </c>
      <c r="D297" s="58"/>
    </row>
    <row r="298" spans="1:4" ht="12.75">
      <c r="A298" s="79">
        <v>294</v>
      </c>
      <c r="B298" s="125" t="s">
        <v>461</v>
      </c>
      <c r="C298" s="119">
        <v>2019541</v>
      </c>
      <c r="D298" s="58"/>
    </row>
    <row r="299" spans="1:4" ht="12.75">
      <c r="A299" s="135">
        <v>295</v>
      </c>
      <c r="B299" s="125" t="s">
        <v>462</v>
      </c>
      <c r="C299" s="119">
        <v>2019542</v>
      </c>
      <c r="D299" s="58"/>
    </row>
    <row r="300" spans="1:4" ht="12.75">
      <c r="A300" s="134">
        <v>296</v>
      </c>
      <c r="B300" s="125" t="s">
        <v>463</v>
      </c>
      <c r="C300" s="119">
        <v>2019543</v>
      </c>
      <c r="D300" s="58"/>
    </row>
    <row r="301" spans="1:4" ht="12.75">
      <c r="A301" s="79">
        <v>297</v>
      </c>
      <c r="B301" s="125" t="s">
        <v>464</v>
      </c>
      <c r="C301" s="119">
        <v>2019544</v>
      </c>
      <c r="D301" s="58"/>
    </row>
    <row r="302" spans="1:4" ht="12.75">
      <c r="A302" s="79">
        <v>298</v>
      </c>
      <c r="B302" s="125" t="s">
        <v>465</v>
      </c>
      <c r="C302" s="119">
        <v>2019545</v>
      </c>
      <c r="D302" s="62"/>
    </row>
    <row r="303" spans="1:4" ht="12.75">
      <c r="A303" s="79">
        <v>299</v>
      </c>
      <c r="B303" s="125" t="s">
        <v>466</v>
      </c>
      <c r="C303" s="119">
        <v>2019546</v>
      </c>
      <c r="D303" s="62"/>
    </row>
    <row r="304" spans="1:4" ht="12.75">
      <c r="A304" s="79">
        <v>300</v>
      </c>
      <c r="B304" s="125" t="s">
        <v>467</v>
      </c>
      <c r="C304" s="119">
        <v>2019547</v>
      </c>
      <c r="D304" s="62"/>
    </row>
    <row r="305" spans="1:4" ht="12.75">
      <c r="A305" s="135">
        <v>301</v>
      </c>
      <c r="B305" s="125" t="s">
        <v>479</v>
      </c>
      <c r="C305" s="119">
        <v>2019548</v>
      </c>
      <c r="D305" s="58"/>
    </row>
    <row r="306" spans="1:4" ht="12.75">
      <c r="A306" s="134">
        <v>302</v>
      </c>
      <c r="B306" s="125" t="s">
        <v>480</v>
      </c>
      <c r="C306" s="119">
        <v>2019549</v>
      </c>
      <c r="D306" s="62"/>
    </row>
    <row r="307" spans="1:4" ht="12.75">
      <c r="A307" s="79">
        <v>303</v>
      </c>
      <c r="B307" s="125" t="s">
        <v>481</v>
      </c>
      <c r="C307" s="119">
        <v>2019550</v>
      </c>
      <c r="D307" s="58"/>
    </row>
    <row r="308" spans="1:4" ht="12.75">
      <c r="A308" s="79">
        <v>304</v>
      </c>
      <c r="B308" s="125" t="s">
        <v>482</v>
      </c>
      <c r="C308" s="119">
        <v>2019551</v>
      </c>
      <c r="D308" s="58"/>
    </row>
    <row r="309" spans="1:4" ht="12.75">
      <c r="A309" s="79">
        <v>305</v>
      </c>
      <c r="B309" s="125" t="s">
        <v>483</v>
      </c>
      <c r="C309" s="119">
        <v>2019552</v>
      </c>
      <c r="D309" s="62"/>
    </row>
    <row r="310" spans="1:4" ht="12.75">
      <c r="A310" s="135">
        <v>306</v>
      </c>
      <c r="B310" s="125" t="s">
        <v>484</v>
      </c>
      <c r="C310" s="119">
        <v>2019553</v>
      </c>
      <c r="D310" s="62"/>
    </row>
    <row r="311" spans="1:4" ht="12.75">
      <c r="A311" s="134">
        <v>307</v>
      </c>
      <c r="B311" s="130" t="s">
        <v>494</v>
      </c>
      <c r="C311" s="118">
        <v>2019554</v>
      </c>
      <c r="D311" s="60"/>
    </row>
    <row r="312" spans="1:4" ht="12.75">
      <c r="A312" s="79">
        <v>308</v>
      </c>
      <c r="B312" s="130" t="s">
        <v>495</v>
      </c>
      <c r="C312" s="119">
        <v>2019555</v>
      </c>
      <c r="D312" s="58"/>
    </row>
    <row r="313" spans="1:4" ht="12.75">
      <c r="A313" s="79">
        <v>309</v>
      </c>
      <c r="B313" s="130" t="s">
        <v>519</v>
      </c>
      <c r="C313" s="119">
        <v>2019556</v>
      </c>
      <c r="D313" s="58"/>
    </row>
    <row r="314" spans="1:4" ht="12.75">
      <c r="A314" s="79">
        <v>310</v>
      </c>
      <c r="B314" s="130" t="s">
        <v>520</v>
      </c>
      <c r="C314" s="118">
        <v>2019557</v>
      </c>
      <c r="D314" s="62"/>
    </row>
    <row r="315" spans="1:4" ht="12.75">
      <c r="A315" s="79">
        <v>311</v>
      </c>
      <c r="B315" s="130" t="s">
        <v>510</v>
      </c>
      <c r="C315" s="119">
        <v>2019558</v>
      </c>
      <c r="D315" s="62"/>
    </row>
    <row r="316" spans="1:4" ht="12.75">
      <c r="A316" s="79">
        <v>312</v>
      </c>
      <c r="B316" s="130" t="s">
        <v>511</v>
      </c>
      <c r="C316" s="119">
        <v>2019559</v>
      </c>
      <c r="D316" s="62"/>
    </row>
    <row r="317" spans="1:4" ht="12.75">
      <c r="A317" s="135">
        <v>313</v>
      </c>
      <c r="B317" s="130" t="s">
        <v>521</v>
      </c>
      <c r="C317" s="119">
        <v>2019560</v>
      </c>
      <c r="D317" s="62"/>
    </row>
    <row r="318" spans="1:4" ht="12.75">
      <c r="A318" s="134">
        <v>314</v>
      </c>
      <c r="B318" s="130" t="s">
        <v>522</v>
      </c>
      <c r="C318" s="119">
        <v>2019561</v>
      </c>
      <c r="D318" s="62"/>
    </row>
    <row r="319" spans="1:4" ht="12.75">
      <c r="A319" s="79">
        <v>315</v>
      </c>
      <c r="B319" s="130" t="s">
        <v>523</v>
      </c>
      <c r="C319" s="118">
        <v>2019562</v>
      </c>
      <c r="D319" s="62"/>
    </row>
    <row r="320" spans="1:4" ht="12.75">
      <c r="A320" s="79">
        <v>316</v>
      </c>
      <c r="B320" s="130" t="s">
        <v>548</v>
      </c>
      <c r="C320" s="119">
        <v>2019563</v>
      </c>
      <c r="D320" s="62"/>
    </row>
    <row r="321" spans="1:4" ht="12.75">
      <c r="A321" s="79">
        <v>317</v>
      </c>
      <c r="B321" s="130" t="s">
        <v>549</v>
      </c>
      <c r="C321" s="118">
        <v>2019564</v>
      </c>
      <c r="D321" s="60"/>
    </row>
    <row r="322" spans="1:4" ht="12.75">
      <c r="A322" s="79">
        <v>318</v>
      </c>
      <c r="B322" s="130" t="s">
        <v>550</v>
      </c>
      <c r="C322" s="119">
        <v>2019565</v>
      </c>
      <c r="D322" s="62"/>
    </row>
    <row r="323" spans="1:4" ht="12.75">
      <c r="A323" s="79">
        <v>319</v>
      </c>
      <c r="B323" s="130" t="s">
        <v>551</v>
      </c>
      <c r="C323" s="155">
        <v>2019566</v>
      </c>
      <c r="D323" s="62"/>
    </row>
    <row r="324" spans="1:4" ht="12.75">
      <c r="A324" s="102"/>
      <c r="B324" s="92"/>
      <c r="C324" s="120"/>
      <c r="D324" s="62"/>
    </row>
    <row r="325" spans="1:3" ht="10.5">
      <c r="A325" s="93"/>
      <c r="B325" s="93"/>
      <c r="C325" s="94"/>
    </row>
    <row r="326" spans="1:3" ht="10.5">
      <c r="A326" s="93"/>
      <c r="B326" s="93"/>
      <c r="C326" s="94"/>
    </row>
    <row r="327" spans="1:3" ht="10.5">
      <c r="A327" s="93"/>
      <c r="B327" s="93"/>
      <c r="C327" s="94"/>
    </row>
    <row r="328" spans="1:3" ht="10.5">
      <c r="A328" s="93"/>
      <c r="B328" s="93"/>
      <c r="C328" s="94"/>
    </row>
    <row r="329" spans="1:3" ht="10.5">
      <c r="A329" s="93"/>
      <c r="B329" s="93"/>
      <c r="C329" s="94"/>
    </row>
    <row r="330" spans="1:3" ht="10.5">
      <c r="A330" s="93"/>
      <c r="B330" s="93"/>
      <c r="C330" s="94"/>
    </row>
    <row r="331" spans="1:3" ht="10.5">
      <c r="A331" s="93"/>
      <c r="B331" s="93"/>
      <c r="C331" s="94"/>
    </row>
    <row r="332" spans="1:3" ht="10.5">
      <c r="A332" s="93"/>
      <c r="B332" s="93"/>
      <c r="C332" s="94"/>
    </row>
    <row r="333" spans="1:3" ht="10.5">
      <c r="A333" s="93"/>
      <c r="B333" s="93"/>
      <c r="C333" s="94"/>
    </row>
    <row r="334" spans="1:3" ht="10.5">
      <c r="A334" s="93"/>
      <c r="B334" s="93"/>
      <c r="C334" s="94"/>
    </row>
    <row r="335" spans="1:3" ht="10.5">
      <c r="A335" s="93"/>
      <c r="B335" s="93"/>
      <c r="C335" s="94"/>
    </row>
    <row r="336" spans="1:3" ht="10.5">
      <c r="A336" s="93"/>
      <c r="B336" s="93"/>
      <c r="C336" s="94"/>
    </row>
    <row r="337" spans="1:3" ht="10.5">
      <c r="A337" s="93"/>
      <c r="B337" s="93"/>
      <c r="C337" s="94"/>
    </row>
    <row r="338" spans="1:3" ht="10.5">
      <c r="A338" s="93"/>
      <c r="B338" s="93"/>
      <c r="C338" s="94"/>
    </row>
    <row r="339" spans="1:3" ht="10.5">
      <c r="A339" s="93"/>
      <c r="B339" s="93"/>
      <c r="C339" s="94"/>
    </row>
    <row r="340" spans="1:3" ht="10.5">
      <c r="A340" s="93"/>
      <c r="B340" s="93"/>
      <c r="C340" s="94"/>
    </row>
    <row r="341" spans="1:3" ht="10.5">
      <c r="A341" s="93"/>
      <c r="B341" s="93"/>
      <c r="C341" s="94"/>
    </row>
    <row r="342" spans="1:3" ht="10.5">
      <c r="A342" s="93"/>
      <c r="B342" s="93"/>
      <c r="C342" s="94"/>
    </row>
    <row r="343" spans="1:3" ht="10.5">
      <c r="A343" s="93"/>
      <c r="B343" s="93"/>
      <c r="C343" s="94"/>
    </row>
    <row r="344" spans="1:3" ht="10.5">
      <c r="A344" s="93"/>
      <c r="B344" s="93"/>
      <c r="C344" s="94"/>
    </row>
    <row r="345" spans="1:3" ht="10.5">
      <c r="A345" s="93"/>
      <c r="B345" s="93"/>
      <c r="C345" s="94"/>
    </row>
    <row r="346" spans="1:3" ht="10.5">
      <c r="A346" s="93"/>
      <c r="B346" s="93"/>
      <c r="C346" s="94"/>
    </row>
    <row r="347" spans="1:3" ht="10.5">
      <c r="A347" s="93"/>
      <c r="B347" s="93"/>
      <c r="C347" s="94"/>
    </row>
    <row r="348" spans="1:3" ht="10.5">
      <c r="A348" s="93"/>
      <c r="B348" s="93"/>
      <c r="C348" s="94"/>
    </row>
    <row r="349" spans="1:3" ht="10.5">
      <c r="A349" s="93"/>
      <c r="B349" s="93"/>
      <c r="C349" s="94"/>
    </row>
    <row r="350" spans="1:3" ht="10.5">
      <c r="A350" s="93"/>
      <c r="B350" s="93"/>
      <c r="C350" s="94"/>
    </row>
    <row r="351" spans="1:3" ht="10.5">
      <c r="A351" s="93"/>
      <c r="B351" s="93"/>
      <c r="C351" s="94"/>
    </row>
    <row r="352" spans="1:3" ht="10.5">
      <c r="A352" s="93"/>
      <c r="B352" s="93"/>
      <c r="C352" s="94"/>
    </row>
    <row r="353" spans="1:3" ht="10.5">
      <c r="A353" s="93"/>
      <c r="B353" s="93"/>
      <c r="C353" s="94"/>
    </row>
    <row r="354" spans="1:3" ht="10.5">
      <c r="A354" s="93"/>
      <c r="B354" s="93"/>
      <c r="C354" s="94"/>
    </row>
    <row r="355" spans="1:3" ht="10.5">
      <c r="A355" s="93"/>
      <c r="B355" s="93"/>
      <c r="C355" s="94"/>
    </row>
    <row r="356" spans="1:3" ht="10.5">
      <c r="A356" s="93"/>
      <c r="B356" s="93"/>
      <c r="C356" s="94"/>
    </row>
    <row r="357" spans="1:3" ht="10.5">
      <c r="A357" s="93"/>
      <c r="B357" s="93"/>
      <c r="C357" s="94"/>
    </row>
    <row r="358" spans="1:3" ht="10.5">
      <c r="A358" s="93"/>
      <c r="B358" s="93"/>
      <c r="C358" s="94"/>
    </row>
    <row r="359" spans="1:3" ht="10.5">
      <c r="A359" s="93"/>
      <c r="B359" s="93"/>
      <c r="C359" s="94"/>
    </row>
    <row r="360" spans="1:3" ht="10.5">
      <c r="A360" s="93"/>
      <c r="B360" s="93"/>
      <c r="C360" s="94"/>
    </row>
    <row r="361" spans="1:3" ht="10.5">
      <c r="A361" s="93"/>
      <c r="B361" s="93"/>
      <c r="C361" s="94"/>
    </row>
    <row r="362" spans="1:3" ht="10.5">
      <c r="A362" s="93"/>
      <c r="B362" s="93"/>
      <c r="C362" s="94"/>
    </row>
    <row r="363" spans="1:3" ht="10.5">
      <c r="A363" s="93"/>
      <c r="B363" s="93"/>
      <c r="C363" s="94"/>
    </row>
    <row r="364" spans="1:3" ht="10.5">
      <c r="A364" s="93"/>
      <c r="B364" s="93"/>
      <c r="C364" s="94"/>
    </row>
    <row r="365" spans="1:3" ht="10.5">
      <c r="A365" s="93"/>
      <c r="B365" s="93"/>
      <c r="C365" s="94"/>
    </row>
    <row r="366" spans="1:3" ht="10.5">
      <c r="A366" s="93"/>
      <c r="B366" s="93"/>
      <c r="C366" s="94"/>
    </row>
    <row r="367" spans="1:3" ht="10.5">
      <c r="A367" s="93"/>
      <c r="B367" s="93"/>
      <c r="C367" s="94"/>
    </row>
    <row r="368" spans="1:3" ht="10.5">
      <c r="A368" s="93"/>
      <c r="B368" s="93"/>
      <c r="C368" s="94"/>
    </row>
    <row r="369" spans="1:3" ht="10.5">
      <c r="A369" s="93"/>
      <c r="B369" s="93"/>
      <c r="C369" s="94"/>
    </row>
    <row r="370" spans="1:3" ht="10.5">
      <c r="A370" s="93"/>
      <c r="B370" s="93"/>
      <c r="C370" s="94"/>
    </row>
    <row r="371" spans="1:3" ht="10.5">
      <c r="A371" s="93"/>
      <c r="B371" s="93"/>
      <c r="C371" s="94"/>
    </row>
    <row r="372" spans="1:3" ht="10.5">
      <c r="A372" s="93"/>
      <c r="B372" s="93"/>
      <c r="C372" s="94"/>
    </row>
    <row r="373" spans="1:3" ht="10.5">
      <c r="A373" s="93"/>
      <c r="B373" s="93"/>
      <c r="C373" s="94"/>
    </row>
    <row r="374" spans="1:3" ht="10.5">
      <c r="A374" s="93"/>
      <c r="B374" s="93"/>
      <c r="C374" s="94"/>
    </row>
    <row r="375" spans="1:3" ht="10.5">
      <c r="A375" s="93"/>
      <c r="B375" s="93"/>
      <c r="C375" s="94"/>
    </row>
    <row r="376" spans="1:3" ht="10.5">
      <c r="A376" s="93"/>
      <c r="B376" s="93"/>
      <c r="C376" s="94"/>
    </row>
    <row r="377" spans="1:3" ht="10.5">
      <c r="A377" s="93"/>
      <c r="B377" s="93"/>
      <c r="C377" s="94"/>
    </row>
    <row r="378" spans="1:3" ht="10.5">
      <c r="A378" s="93"/>
      <c r="B378" s="93"/>
      <c r="C378" s="94"/>
    </row>
    <row r="379" spans="1:3" ht="10.5">
      <c r="A379" s="93"/>
      <c r="B379" s="93"/>
      <c r="C379" s="94"/>
    </row>
    <row r="380" spans="1:3" ht="10.5">
      <c r="A380" s="93"/>
      <c r="B380" s="93"/>
      <c r="C380" s="94"/>
    </row>
    <row r="381" spans="1:3" ht="10.5">
      <c r="A381" s="93"/>
      <c r="B381" s="93"/>
      <c r="C381" s="94"/>
    </row>
    <row r="382" spans="1:3" ht="10.5">
      <c r="A382" s="93"/>
      <c r="B382" s="93"/>
      <c r="C382" s="94"/>
    </row>
    <row r="383" spans="1:3" ht="10.5">
      <c r="A383" s="93"/>
      <c r="B383" s="93"/>
      <c r="C383" s="94"/>
    </row>
    <row r="384" spans="1:3" ht="10.5">
      <c r="A384" s="93"/>
      <c r="B384" s="93"/>
      <c r="C384" s="94"/>
    </row>
    <row r="385" spans="1:3" ht="10.5">
      <c r="A385" s="93"/>
      <c r="B385" s="93"/>
      <c r="C385" s="94"/>
    </row>
    <row r="386" spans="1:3" ht="10.5">
      <c r="A386" s="93"/>
      <c r="B386" s="93"/>
      <c r="C386" s="94"/>
    </row>
    <row r="387" spans="1:3" ht="10.5">
      <c r="A387" s="93"/>
      <c r="B387" s="93"/>
      <c r="C387" s="94"/>
    </row>
    <row r="388" spans="1:3" ht="10.5">
      <c r="A388" s="93"/>
      <c r="B388" s="93"/>
      <c r="C388" s="94"/>
    </row>
    <row r="389" spans="1:3" ht="10.5">
      <c r="A389" s="93"/>
      <c r="B389" s="93"/>
      <c r="C389" s="94"/>
    </row>
    <row r="390" spans="1:3" ht="10.5">
      <c r="A390" s="93"/>
      <c r="B390" s="93"/>
      <c r="C390" s="94"/>
    </row>
    <row r="391" spans="1:3" ht="10.5">
      <c r="A391" s="93"/>
      <c r="B391" s="93"/>
      <c r="C391" s="94"/>
    </row>
    <row r="392" spans="1:3" ht="10.5">
      <c r="A392" s="93"/>
      <c r="B392" s="93"/>
      <c r="C392" s="94"/>
    </row>
    <row r="393" spans="1:3" ht="10.5">
      <c r="A393" s="93"/>
      <c r="B393" s="93"/>
      <c r="C393" s="94"/>
    </row>
    <row r="394" spans="1:3" ht="10.5">
      <c r="A394" s="93"/>
      <c r="B394" s="93"/>
      <c r="C394" s="94"/>
    </row>
    <row r="395" spans="1:3" ht="10.5">
      <c r="A395" s="93"/>
      <c r="B395" s="93"/>
      <c r="C395" s="94"/>
    </row>
    <row r="396" spans="1:3" ht="10.5">
      <c r="A396" s="93"/>
      <c r="B396" s="93"/>
      <c r="C396" s="94"/>
    </row>
    <row r="397" spans="1:3" ht="10.5">
      <c r="A397" s="93"/>
      <c r="B397" s="93"/>
      <c r="C397" s="94"/>
    </row>
    <row r="398" spans="1:3" ht="10.5">
      <c r="A398" s="93"/>
      <c r="B398" s="93"/>
      <c r="C398" s="94"/>
    </row>
    <row r="399" spans="1:3" ht="10.5">
      <c r="A399" s="93"/>
      <c r="B399" s="93"/>
      <c r="C399" s="94"/>
    </row>
    <row r="400" spans="1:3" ht="10.5">
      <c r="A400" s="93"/>
      <c r="B400" s="93"/>
      <c r="C400" s="94"/>
    </row>
    <row r="401" spans="1:3" ht="10.5">
      <c r="A401" s="93"/>
      <c r="B401" s="93"/>
      <c r="C401" s="94"/>
    </row>
    <row r="402" spans="1:3" ht="10.5">
      <c r="A402" s="93"/>
      <c r="B402" s="93"/>
      <c r="C402" s="94"/>
    </row>
    <row r="403" spans="1:3" ht="10.5">
      <c r="A403" s="93"/>
      <c r="B403" s="93"/>
      <c r="C403" s="94"/>
    </row>
    <row r="404" spans="1:3" ht="10.5">
      <c r="A404" s="93"/>
      <c r="B404" s="93"/>
      <c r="C404" s="94"/>
    </row>
    <row r="405" spans="1:3" ht="10.5">
      <c r="A405" s="93"/>
      <c r="B405" s="93"/>
      <c r="C405" s="94"/>
    </row>
    <row r="406" spans="1:3" ht="10.5">
      <c r="A406" s="93"/>
      <c r="B406" s="93"/>
      <c r="C406" s="94"/>
    </row>
    <row r="407" spans="1:3" ht="10.5">
      <c r="A407" s="93"/>
      <c r="B407" s="93"/>
      <c r="C407" s="94"/>
    </row>
    <row r="408" spans="1:3" ht="10.5">
      <c r="A408" s="93"/>
      <c r="B408" s="93"/>
      <c r="C408" s="94"/>
    </row>
    <row r="409" spans="1:3" ht="10.5">
      <c r="A409" s="93"/>
      <c r="B409" s="93"/>
      <c r="C409" s="94"/>
    </row>
    <row r="410" spans="1:3" ht="10.5">
      <c r="A410" s="93"/>
      <c r="B410" s="93"/>
      <c r="C410" s="94"/>
    </row>
    <row r="411" spans="1:3" ht="10.5">
      <c r="A411" s="93"/>
      <c r="B411" s="93"/>
      <c r="C411" s="94"/>
    </row>
    <row r="412" spans="1:3" ht="10.5">
      <c r="A412" s="93"/>
      <c r="B412" s="93"/>
      <c r="C412" s="94"/>
    </row>
    <row r="413" spans="1:3" ht="10.5">
      <c r="A413" s="93"/>
      <c r="B413" s="93"/>
      <c r="C413" s="94"/>
    </row>
    <row r="414" spans="1:3" ht="10.5">
      <c r="A414" s="93"/>
      <c r="B414" s="93"/>
      <c r="C414" s="94"/>
    </row>
    <row r="415" spans="1:3" ht="10.5">
      <c r="A415" s="93"/>
      <c r="B415" s="93"/>
      <c r="C415" s="94"/>
    </row>
    <row r="416" spans="1:3" ht="10.5">
      <c r="A416" s="93"/>
      <c r="B416" s="93"/>
      <c r="C416" s="94"/>
    </row>
    <row r="417" spans="1:3" ht="10.5">
      <c r="A417" s="93"/>
      <c r="B417" s="93"/>
      <c r="C417" s="94"/>
    </row>
    <row r="418" spans="1:3" ht="10.5">
      <c r="A418" s="93"/>
      <c r="B418" s="93"/>
      <c r="C418" s="94"/>
    </row>
    <row r="419" spans="1:3" ht="10.5">
      <c r="A419" s="93"/>
      <c r="B419" s="93"/>
      <c r="C419" s="94"/>
    </row>
    <row r="420" spans="1:3" ht="10.5">
      <c r="A420" s="93"/>
      <c r="B420" s="93"/>
      <c r="C420" s="94"/>
    </row>
    <row r="421" spans="1:3" ht="10.5">
      <c r="A421" s="93"/>
      <c r="B421" s="93"/>
      <c r="C421" s="94"/>
    </row>
    <row r="422" spans="1:3" ht="10.5">
      <c r="A422" s="93"/>
      <c r="B422" s="93"/>
      <c r="C422" s="94"/>
    </row>
    <row r="423" spans="1:3" ht="10.5">
      <c r="A423" s="93"/>
      <c r="B423" s="93"/>
      <c r="C423" s="94"/>
    </row>
    <row r="424" spans="1:3" ht="10.5">
      <c r="A424" s="93"/>
      <c r="B424" s="93"/>
      <c r="C424" s="94"/>
    </row>
    <row r="425" spans="1:3" ht="10.5">
      <c r="A425" s="93"/>
      <c r="B425" s="93"/>
      <c r="C425" s="94"/>
    </row>
    <row r="426" spans="1:3" ht="10.5">
      <c r="A426" s="93"/>
      <c r="B426" s="93"/>
      <c r="C426" s="94"/>
    </row>
    <row r="427" spans="1:3" ht="10.5">
      <c r="A427" s="93"/>
      <c r="B427" s="93"/>
      <c r="C427" s="94"/>
    </row>
    <row r="428" spans="1:3" ht="10.5">
      <c r="A428" s="93"/>
      <c r="B428" s="93"/>
      <c r="C428" s="94"/>
    </row>
    <row r="429" spans="1:3" ht="10.5">
      <c r="A429" s="93"/>
      <c r="B429" s="93"/>
      <c r="C429" s="94"/>
    </row>
    <row r="430" spans="1:3" ht="10.5">
      <c r="A430" s="93"/>
      <c r="B430" s="93"/>
      <c r="C430" s="94"/>
    </row>
    <row r="431" spans="1:3" ht="10.5">
      <c r="A431" s="93"/>
      <c r="B431" s="93"/>
      <c r="C431" s="94"/>
    </row>
    <row r="432" spans="1:3" ht="10.5">
      <c r="A432" s="93"/>
      <c r="B432" s="93"/>
      <c r="C432" s="94"/>
    </row>
    <row r="433" spans="1:3" ht="10.5">
      <c r="A433" s="93"/>
      <c r="B433" s="93"/>
      <c r="C433" s="94"/>
    </row>
    <row r="434" spans="1:3" ht="10.5">
      <c r="A434" s="93"/>
      <c r="B434" s="93"/>
      <c r="C434" s="94"/>
    </row>
    <row r="435" spans="1:3" ht="10.5">
      <c r="A435" s="93"/>
      <c r="B435" s="93"/>
      <c r="C435" s="94"/>
    </row>
    <row r="436" spans="1:3" ht="10.5">
      <c r="A436" s="93"/>
      <c r="B436" s="93"/>
      <c r="C436" s="94"/>
    </row>
    <row r="437" spans="1:3" ht="10.5">
      <c r="A437" s="93"/>
      <c r="B437" s="93"/>
      <c r="C437" s="94"/>
    </row>
    <row r="438" spans="1:3" ht="10.5">
      <c r="A438" s="93"/>
      <c r="B438" s="93"/>
      <c r="C438" s="94"/>
    </row>
    <row r="439" spans="1:3" ht="10.5">
      <c r="A439" s="93"/>
      <c r="B439" s="93"/>
      <c r="C439" s="94"/>
    </row>
    <row r="440" spans="1:3" ht="10.5">
      <c r="A440" s="93"/>
      <c r="B440" s="93"/>
      <c r="C440" s="94"/>
    </row>
    <row r="441" spans="1:3" ht="10.5">
      <c r="A441" s="93"/>
      <c r="B441" s="93"/>
      <c r="C441" s="94"/>
    </row>
    <row r="442" spans="1:3" ht="10.5">
      <c r="A442" s="93"/>
      <c r="B442" s="93"/>
      <c r="C442" s="94"/>
    </row>
    <row r="443" spans="1:3" ht="10.5">
      <c r="A443" s="93"/>
      <c r="B443" s="93"/>
      <c r="C443" s="94"/>
    </row>
    <row r="444" spans="1:3" ht="10.5">
      <c r="A444" s="93"/>
      <c r="B444" s="93"/>
      <c r="C444" s="94"/>
    </row>
    <row r="445" spans="1:3" ht="10.5">
      <c r="A445" s="93"/>
      <c r="B445" s="93"/>
      <c r="C445" s="94"/>
    </row>
    <row r="446" spans="1:3" ht="10.5">
      <c r="A446" s="93"/>
      <c r="B446" s="93"/>
      <c r="C446" s="94"/>
    </row>
    <row r="447" spans="1:3" ht="10.5">
      <c r="A447" s="93"/>
      <c r="B447" s="93"/>
      <c r="C447" s="94"/>
    </row>
    <row r="448" spans="1:3" ht="10.5">
      <c r="A448" s="93"/>
      <c r="B448" s="93"/>
      <c r="C448" s="94"/>
    </row>
    <row r="449" spans="1:3" ht="10.5">
      <c r="A449" s="93"/>
      <c r="B449" s="93"/>
      <c r="C449" s="94"/>
    </row>
    <row r="450" spans="1:3" ht="10.5">
      <c r="A450" s="93"/>
      <c r="B450" s="93"/>
      <c r="C450" s="94"/>
    </row>
    <row r="451" spans="1:3" ht="10.5">
      <c r="A451" s="93"/>
      <c r="B451" s="93"/>
      <c r="C451" s="94"/>
    </row>
    <row r="452" spans="1:3" ht="10.5">
      <c r="A452" s="93"/>
      <c r="B452" s="93"/>
      <c r="C452" s="94"/>
    </row>
    <row r="453" spans="1:3" ht="10.5">
      <c r="A453" s="93"/>
      <c r="B453" s="93"/>
      <c r="C453" s="94"/>
    </row>
    <row r="454" spans="1:3" ht="10.5">
      <c r="A454" s="93"/>
      <c r="B454" s="93"/>
      <c r="C454" s="94"/>
    </row>
    <row r="455" spans="1:3" ht="10.5">
      <c r="A455" s="93"/>
      <c r="B455" s="93"/>
      <c r="C455" s="94"/>
    </row>
    <row r="456" spans="1:3" ht="10.5">
      <c r="A456" s="93"/>
      <c r="B456" s="93"/>
      <c r="C456" s="94"/>
    </row>
    <row r="457" spans="1:3" ht="10.5">
      <c r="A457" s="93"/>
      <c r="B457" s="93"/>
      <c r="C457" s="94"/>
    </row>
    <row r="458" spans="1:3" ht="10.5">
      <c r="A458" s="93"/>
      <c r="B458" s="93"/>
      <c r="C458" s="94"/>
    </row>
    <row r="459" spans="1:3" ht="10.5">
      <c r="A459" s="93"/>
      <c r="B459" s="93"/>
      <c r="C459" s="94"/>
    </row>
    <row r="460" spans="1:3" ht="10.5">
      <c r="A460" s="93"/>
      <c r="B460" s="93"/>
      <c r="C460" s="94"/>
    </row>
    <row r="461" spans="1:3" ht="10.5">
      <c r="A461" s="93"/>
      <c r="B461" s="93"/>
      <c r="C461" s="94"/>
    </row>
    <row r="462" spans="1:3" ht="10.5">
      <c r="A462" s="93"/>
      <c r="B462" s="93"/>
      <c r="C462" s="94"/>
    </row>
    <row r="463" spans="1:3" ht="10.5">
      <c r="A463" s="93"/>
      <c r="B463" s="93"/>
      <c r="C463" s="94"/>
    </row>
    <row r="464" spans="1:3" ht="10.5">
      <c r="A464" s="93"/>
      <c r="B464" s="93"/>
      <c r="C464" s="94"/>
    </row>
    <row r="465" spans="1:3" ht="10.5">
      <c r="A465" s="93"/>
      <c r="B465" s="93"/>
      <c r="C465" s="94"/>
    </row>
    <row r="466" spans="1:3" ht="10.5">
      <c r="A466" s="93"/>
      <c r="B466" s="93"/>
      <c r="C466" s="94"/>
    </row>
    <row r="467" spans="1:3" ht="10.5">
      <c r="A467" s="93"/>
      <c r="B467" s="93"/>
      <c r="C467" s="94"/>
    </row>
    <row r="468" spans="1:3" ht="10.5">
      <c r="A468" s="93"/>
      <c r="B468" s="93"/>
      <c r="C468" s="94"/>
    </row>
    <row r="469" spans="1:3" ht="10.5">
      <c r="A469" s="93"/>
      <c r="B469" s="93"/>
      <c r="C469" s="94"/>
    </row>
    <row r="470" spans="1:3" ht="10.5">
      <c r="A470" s="93"/>
      <c r="B470" s="93"/>
      <c r="C470" s="94"/>
    </row>
    <row r="471" spans="1:3" ht="10.5">
      <c r="A471" s="93"/>
      <c r="B471" s="93"/>
      <c r="C471" s="94"/>
    </row>
    <row r="472" spans="1:3" ht="10.5">
      <c r="A472" s="93"/>
      <c r="B472" s="93"/>
      <c r="C472" s="94"/>
    </row>
    <row r="473" spans="1:3" ht="10.5">
      <c r="A473" s="93"/>
      <c r="B473" s="93"/>
      <c r="C473" s="94"/>
    </row>
    <row r="474" spans="1:3" ht="10.5">
      <c r="A474" s="93"/>
      <c r="B474" s="93"/>
      <c r="C474" s="94"/>
    </row>
    <row r="475" spans="1:3" ht="10.5">
      <c r="A475" s="93"/>
      <c r="B475" s="93"/>
      <c r="C475" s="94"/>
    </row>
    <row r="476" spans="1:3" ht="10.5">
      <c r="A476" s="93"/>
      <c r="B476" s="93"/>
      <c r="C476" s="94"/>
    </row>
    <row r="477" spans="1:3" ht="10.5">
      <c r="A477" s="93"/>
      <c r="B477" s="93"/>
      <c r="C477" s="94"/>
    </row>
    <row r="478" spans="1:3" ht="10.5">
      <c r="A478" s="93"/>
      <c r="B478" s="93"/>
      <c r="C478" s="94"/>
    </row>
    <row r="479" spans="1:3" ht="10.5">
      <c r="A479" s="93"/>
      <c r="B479" s="93"/>
      <c r="C479" s="94"/>
    </row>
    <row r="480" spans="1:3" ht="10.5">
      <c r="A480" s="93"/>
      <c r="B480" s="93"/>
      <c r="C480" s="94"/>
    </row>
    <row r="481" spans="1:3" ht="10.5">
      <c r="A481" s="93"/>
      <c r="B481" s="93"/>
      <c r="C481" s="94"/>
    </row>
    <row r="482" spans="1:3" ht="10.5">
      <c r="A482" s="93"/>
      <c r="B482" s="93"/>
      <c r="C482" s="94"/>
    </row>
    <row r="483" spans="1:3" ht="10.5">
      <c r="A483" s="93"/>
      <c r="B483" s="93"/>
      <c r="C483" s="94"/>
    </row>
    <row r="484" spans="1:3" ht="10.5">
      <c r="A484" s="93"/>
      <c r="B484" s="93"/>
      <c r="C484" s="94"/>
    </row>
    <row r="485" spans="1:3" ht="10.5">
      <c r="A485" s="93"/>
      <c r="B485" s="93"/>
      <c r="C485" s="94"/>
    </row>
    <row r="486" spans="1:3" ht="10.5">
      <c r="A486" s="93"/>
      <c r="B486" s="93"/>
      <c r="C486" s="94"/>
    </row>
    <row r="487" spans="1:3" ht="10.5">
      <c r="A487" s="93"/>
      <c r="B487" s="93"/>
      <c r="C487" s="94"/>
    </row>
    <row r="488" spans="1:3" ht="10.5">
      <c r="A488" s="93"/>
      <c r="B488" s="93"/>
      <c r="C488" s="94"/>
    </row>
    <row r="489" spans="1:3" ht="10.5">
      <c r="A489" s="93"/>
      <c r="B489" s="93"/>
      <c r="C489" s="94"/>
    </row>
    <row r="490" spans="1:3" ht="10.5">
      <c r="A490" s="93"/>
      <c r="B490" s="93"/>
      <c r="C490" s="94"/>
    </row>
    <row r="491" spans="1:3" ht="10.5">
      <c r="A491" s="93"/>
      <c r="B491" s="93"/>
      <c r="C491" s="94"/>
    </row>
    <row r="492" spans="1:3" ht="10.5">
      <c r="A492" s="93"/>
      <c r="B492" s="93"/>
      <c r="C492" s="94"/>
    </row>
    <row r="493" spans="1:3" ht="10.5">
      <c r="A493" s="93"/>
      <c r="B493" s="93"/>
      <c r="C493" s="94"/>
    </row>
    <row r="494" spans="1:3" ht="10.5">
      <c r="A494" s="93"/>
      <c r="B494" s="93"/>
      <c r="C494" s="94"/>
    </row>
    <row r="495" spans="1:3" ht="10.5">
      <c r="A495" s="93"/>
      <c r="B495" s="93"/>
      <c r="C495" s="94"/>
    </row>
    <row r="496" spans="1:3" ht="10.5">
      <c r="A496" s="93"/>
      <c r="B496" s="93"/>
      <c r="C496" s="94"/>
    </row>
    <row r="497" spans="1:3" ht="10.5">
      <c r="A497" s="93"/>
      <c r="B497" s="93"/>
      <c r="C497" s="94"/>
    </row>
    <row r="498" spans="1:3" ht="10.5">
      <c r="A498" s="93"/>
      <c r="B498" s="93"/>
      <c r="C498" s="94"/>
    </row>
    <row r="499" spans="1:3" ht="10.5">
      <c r="A499" s="93"/>
      <c r="B499" s="93"/>
      <c r="C499" s="94"/>
    </row>
    <row r="500" spans="1:3" ht="10.5">
      <c r="A500" s="93"/>
      <c r="B500" s="93"/>
      <c r="C500" s="94"/>
    </row>
    <row r="501" spans="1:3" ht="10.5">
      <c r="A501" s="93"/>
      <c r="B501" s="93"/>
      <c r="C501" s="94"/>
    </row>
    <row r="502" spans="1:3" ht="10.5">
      <c r="A502" s="93"/>
      <c r="B502" s="93"/>
      <c r="C502" s="94"/>
    </row>
    <row r="503" spans="1:3" ht="10.5">
      <c r="A503" s="93"/>
      <c r="B503" s="93"/>
      <c r="C503" s="94"/>
    </row>
    <row r="504" spans="1:3" ht="10.5">
      <c r="A504" s="93"/>
      <c r="B504" s="93"/>
      <c r="C504" s="94"/>
    </row>
    <row r="505" spans="1:3" ht="10.5">
      <c r="A505" s="93"/>
      <c r="B505" s="93"/>
      <c r="C505" s="94"/>
    </row>
    <row r="506" spans="1:3" ht="10.5">
      <c r="A506" s="93"/>
      <c r="B506" s="93"/>
      <c r="C506" s="94"/>
    </row>
    <row r="507" spans="1:3" ht="10.5">
      <c r="A507" s="93"/>
      <c r="B507" s="93"/>
      <c r="C507" s="94"/>
    </row>
    <row r="508" spans="1:3" ht="10.5">
      <c r="A508" s="93"/>
      <c r="B508" s="93"/>
      <c r="C508" s="94"/>
    </row>
    <row r="509" spans="1:3" ht="10.5">
      <c r="A509" s="93"/>
      <c r="B509" s="93"/>
      <c r="C509" s="94"/>
    </row>
    <row r="510" spans="1:3" ht="10.5">
      <c r="A510" s="93"/>
      <c r="B510" s="93"/>
      <c r="C510" s="94"/>
    </row>
    <row r="511" spans="1:3" ht="10.5">
      <c r="A511" s="93"/>
      <c r="B511" s="93"/>
      <c r="C511" s="94"/>
    </row>
    <row r="512" spans="1:3" ht="10.5">
      <c r="A512" s="93"/>
      <c r="B512" s="93"/>
      <c r="C512" s="94"/>
    </row>
    <row r="513" spans="1:3" ht="10.5">
      <c r="A513" s="93"/>
      <c r="B513" s="93"/>
      <c r="C513" s="94"/>
    </row>
    <row r="514" spans="1:3" ht="10.5">
      <c r="A514" s="93"/>
      <c r="B514" s="93"/>
      <c r="C514" s="94"/>
    </row>
    <row r="515" spans="1:3" ht="10.5">
      <c r="A515" s="93"/>
      <c r="B515" s="93"/>
      <c r="C515" s="94"/>
    </row>
    <row r="516" spans="1:3" ht="10.5">
      <c r="A516" s="93"/>
      <c r="B516" s="93"/>
      <c r="C516" s="94"/>
    </row>
    <row r="517" spans="1:3" ht="10.5">
      <c r="A517" s="93"/>
      <c r="B517" s="93"/>
      <c r="C517" s="94"/>
    </row>
    <row r="518" spans="1:3" ht="10.5">
      <c r="A518" s="93"/>
      <c r="B518" s="93"/>
      <c r="C518" s="94"/>
    </row>
    <row r="519" spans="1:3" ht="10.5">
      <c r="A519" s="93"/>
      <c r="B519" s="93"/>
      <c r="C519" s="94"/>
    </row>
    <row r="520" spans="1:3" ht="10.5">
      <c r="A520" s="93"/>
      <c r="B520" s="93"/>
      <c r="C520" s="94"/>
    </row>
    <row r="521" spans="1:3" ht="10.5">
      <c r="A521" s="93"/>
      <c r="B521" s="93"/>
      <c r="C521" s="94"/>
    </row>
    <row r="522" spans="1:3" ht="10.5">
      <c r="A522" s="93"/>
      <c r="B522" s="93"/>
      <c r="C522" s="94"/>
    </row>
    <row r="523" spans="1:3" ht="10.5">
      <c r="A523" s="93"/>
      <c r="B523" s="93"/>
      <c r="C523" s="94"/>
    </row>
    <row r="524" spans="1:3" ht="10.5">
      <c r="A524" s="93"/>
      <c r="B524" s="93"/>
      <c r="C524" s="94"/>
    </row>
    <row r="525" spans="1:3" ht="10.5">
      <c r="A525" s="93"/>
      <c r="B525" s="93"/>
      <c r="C525" s="94"/>
    </row>
    <row r="526" spans="1:3" ht="10.5">
      <c r="A526" s="93"/>
      <c r="B526" s="93"/>
      <c r="C526" s="94"/>
    </row>
    <row r="527" spans="1:3" ht="10.5">
      <c r="A527" s="93"/>
      <c r="B527" s="93"/>
      <c r="C527" s="94"/>
    </row>
    <row r="528" spans="1:3" ht="10.5">
      <c r="A528" s="93"/>
      <c r="B528" s="93"/>
      <c r="C528" s="94"/>
    </row>
    <row r="529" spans="1:3" ht="10.5">
      <c r="A529" s="93"/>
      <c r="B529" s="93"/>
      <c r="C529" s="94"/>
    </row>
    <row r="530" spans="1:3" ht="10.5">
      <c r="A530" s="93"/>
      <c r="B530" s="93"/>
      <c r="C530" s="94"/>
    </row>
    <row r="531" spans="1:3" ht="10.5">
      <c r="A531" s="93"/>
      <c r="B531" s="93"/>
      <c r="C531" s="94"/>
    </row>
    <row r="532" spans="1:3" ht="10.5">
      <c r="A532" s="93"/>
      <c r="B532" s="93"/>
      <c r="C532" s="94"/>
    </row>
    <row r="533" spans="1:3" ht="10.5">
      <c r="A533" s="93"/>
      <c r="B533" s="93"/>
      <c r="C533" s="94"/>
    </row>
    <row r="534" spans="1:3" ht="10.5">
      <c r="A534" s="93"/>
      <c r="B534" s="93"/>
      <c r="C534" s="94"/>
    </row>
    <row r="535" spans="1:3" ht="10.5">
      <c r="A535" s="93"/>
      <c r="B535" s="93"/>
      <c r="C535" s="94"/>
    </row>
    <row r="536" spans="1:3" ht="10.5">
      <c r="A536" s="93"/>
      <c r="B536" s="93"/>
      <c r="C536" s="94"/>
    </row>
    <row r="537" spans="1:3" ht="10.5">
      <c r="A537" s="93"/>
      <c r="B537" s="93"/>
      <c r="C537" s="94"/>
    </row>
    <row r="538" spans="1:3" ht="10.5">
      <c r="A538" s="93"/>
      <c r="B538" s="93"/>
      <c r="C538" s="94"/>
    </row>
    <row r="539" spans="1:3" ht="10.5">
      <c r="A539" s="93"/>
      <c r="B539" s="93"/>
      <c r="C539" s="94"/>
    </row>
    <row r="540" spans="1:3" ht="10.5">
      <c r="A540" s="93"/>
      <c r="B540" s="93"/>
      <c r="C540" s="94"/>
    </row>
    <row r="541" spans="1:3" ht="10.5">
      <c r="A541" s="93"/>
      <c r="B541" s="93"/>
      <c r="C541" s="94"/>
    </row>
    <row r="542" spans="1:3" ht="10.5">
      <c r="A542" s="93"/>
      <c r="B542" s="93"/>
      <c r="C542" s="94"/>
    </row>
    <row r="543" spans="1:3" ht="10.5">
      <c r="A543" s="93"/>
      <c r="B543" s="93"/>
      <c r="C543" s="94"/>
    </row>
    <row r="544" spans="1:3" ht="10.5">
      <c r="A544" s="93"/>
      <c r="B544" s="93"/>
      <c r="C544" s="94"/>
    </row>
    <row r="545" spans="1:3" ht="10.5">
      <c r="A545" s="93"/>
      <c r="B545" s="93"/>
      <c r="C545" s="94"/>
    </row>
    <row r="546" spans="1:3" ht="10.5">
      <c r="A546" s="93"/>
      <c r="B546" s="93"/>
      <c r="C546" s="94"/>
    </row>
    <row r="547" spans="1:3" ht="10.5">
      <c r="A547" s="93"/>
      <c r="B547" s="93"/>
      <c r="C547" s="94"/>
    </row>
    <row r="548" spans="1:3" ht="10.5">
      <c r="A548" s="93"/>
      <c r="B548" s="93"/>
      <c r="C548" s="94"/>
    </row>
    <row r="549" spans="1:3" ht="10.5">
      <c r="A549" s="93"/>
      <c r="B549" s="93"/>
      <c r="C549" s="94"/>
    </row>
    <row r="550" spans="1:3" ht="10.5">
      <c r="A550" s="93"/>
      <c r="B550" s="93"/>
      <c r="C550" s="94"/>
    </row>
    <row r="551" spans="1:3" ht="10.5">
      <c r="A551" s="93"/>
      <c r="B551" s="93"/>
      <c r="C551" s="94"/>
    </row>
    <row r="552" spans="1:3" ht="10.5">
      <c r="A552" s="93"/>
      <c r="B552" s="93"/>
      <c r="C552" s="94"/>
    </row>
    <row r="553" spans="1:3" ht="10.5">
      <c r="A553" s="93"/>
      <c r="B553" s="93"/>
      <c r="C553" s="94"/>
    </row>
    <row r="554" spans="1:3" ht="10.5">
      <c r="A554" s="93"/>
      <c r="B554" s="93"/>
      <c r="C554" s="94"/>
    </row>
    <row r="555" spans="1:3" ht="10.5">
      <c r="A555" s="93"/>
      <c r="B555" s="93"/>
      <c r="C555" s="94"/>
    </row>
    <row r="556" spans="1:3" ht="10.5">
      <c r="A556" s="93"/>
      <c r="B556" s="93"/>
      <c r="C556" s="94"/>
    </row>
    <row r="557" spans="1:3" ht="10.5">
      <c r="A557" s="93"/>
      <c r="B557" s="93"/>
      <c r="C557" s="94"/>
    </row>
    <row r="558" spans="1:3" ht="10.5">
      <c r="A558" s="93"/>
      <c r="B558" s="93"/>
      <c r="C558" s="94"/>
    </row>
    <row r="559" spans="1:3" ht="10.5">
      <c r="A559" s="93"/>
      <c r="B559" s="93"/>
      <c r="C559" s="94"/>
    </row>
    <row r="560" spans="1:3" ht="10.5">
      <c r="A560" s="93"/>
      <c r="B560" s="93"/>
      <c r="C560" s="94"/>
    </row>
    <row r="561" spans="1:3" ht="10.5">
      <c r="A561" s="93"/>
      <c r="B561" s="93"/>
      <c r="C561" s="94"/>
    </row>
    <row r="562" spans="1:3" ht="10.5">
      <c r="A562" s="93"/>
      <c r="B562" s="93"/>
      <c r="C562" s="94"/>
    </row>
    <row r="563" spans="1:3" ht="10.5">
      <c r="A563" s="93"/>
      <c r="B563" s="93"/>
      <c r="C563" s="94"/>
    </row>
    <row r="564" spans="1:3" ht="10.5">
      <c r="A564" s="93"/>
      <c r="B564" s="93"/>
      <c r="C564" s="94"/>
    </row>
    <row r="565" spans="1:3" ht="10.5">
      <c r="A565" s="93"/>
      <c r="B565" s="93"/>
      <c r="C565" s="94"/>
    </row>
    <row r="566" spans="1:3" ht="10.5">
      <c r="A566" s="93"/>
      <c r="B566" s="93"/>
      <c r="C566" s="94"/>
    </row>
    <row r="567" spans="1:3" ht="10.5">
      <c r="A567" s="93"/>
      <c r="B567" s="93"/>
      <c r="C567" s="94"/>
    </row>
    <row r="568" spans="1:3" ht="10.5">
      <c r="A568" s="93"/>
      <c r="B568" s="93"/>
      <c r="C568" s="94"/>
    </row>
    <row r="569" spans="1:3" ht="10.5">
      <c r="A569" s="93"/>
      <c r="B569" s="93"/>
      <c r="C569" s="94"/>
    </row>
    <row r="570" spans="1:3" ht="10.5">
      <c r="A570" s="93"/>
      <c r="B570" s="93"/>
      <c r="C570" s="94"/>
    </row>
    <row r="571" spans="1:3" ht="10.5">
      <c r="A571" s="93"/>
      <c r="B571" s="93"/>
      <c r="C571" s="94"/>
    </row>
    <row r="572" spans="1:3" ht="10.5">
      <c r="A572" s="93"/>
      <c r="B572" s="93"/>
      <c r="C572" s="94"/>
    </row>
    <row r="573" spans="1:3" ht="10.5">
      <c r="A573" s="93"/>
      <c r="B573" s="93"/>
      <c r="C573" s="94"/>
    </row>
    <row r="574" spans="1:3" ht="10.5">
      <c r="A574" s="93"/>
      <c r="B574" s="93"/>
      <c r="C574" s="94"/>
    </row>
    <row r="575" spans="1:3" ht="10.5">
      <c r="A575" s="93"/>
      <c r="B575" s="93"/>
      <c r="C575" s="94"/>
    </row>
    <row r="576" spans="1:3" ht="10.5">
      <c r="A576" s="93"/>
      <c r="B576" s="93"/>
      <c r="C576" s="94"/>
    </row>
    <row r="577" spans="1:3" ht="10.5">
      <c r="A577" s="93"/>
      <c r="B577" s="93"/>
      <c r="C577" s="94"/>
    </row>
    <row r="578" spans="1:3" ht="10.5">
      <c r="A578" s="93"/>
      <c r="B578" s="93"/>
      <c r="C578" s="94"/>
    </row>
    <row r="579" spans="1:3" ht="10.5">
      <c r="A579" s="93"/>
      <c r="B579" s="93"/>
      <c r="C579" s="94"/>
    </row>
    <row r="580" spans="1:3" ht="10.5">
      <c r="A580" s="93"/>
      <c r="B580" s="93"/>
      <c r="C580" s="94"/>
    </row>
    <row r="581" spans="1:3" ht="10.5">
      <c r="A581" s="93"/>
      <c r="B581" s="93"/>
      <c r="C581" s="94"/>
    </row>
    <row r="582" spans="1:3" ht="10.5">
      <c r="A582" s="93"/>
      <c r="B582" s="93"/>
      <c r="C582" s="94"/>
    </row>
    <row r="583" spans="1:3" ht="10.5">
      <c r="A583" s="93"/>
      <c r="B583" s="93"/>
      <c r="C583" s="94"/>
    </row>
    <row r="584" spans="1:3" ht="10.5">
      <c r="A584" s="93"/>
      <c r="B584" s="93"/>
      <c r="C584" s="94"/>
    </row>
    <row r="585" spans="1:3" ht="10.5">
      <c r="A585" s="93"/>
      <c r="B585" s="93"/>
      <c r="C585" s="94"/>
    </row>
    <row r="586" spans="1:3" ht="10.5">
      <c r="A586" s="93"/>
      <c r="B586" s="93"/>
      <c r="C586" s="94"/>
    </row>
    <row r="587" spans="1:3" ht="10.5">
      <c r="A587" s="93"/>
      <c r="B587" s="93"/>
      <c r="C587" s="94"/>
    </row>
    <row r="588" spans="1:3" ht="10.5">
      <c r="A588" s="93"/>
      <c r="B588" s="93"/>
      <c r="C588" s="94"/>
    </row>
    <row r="589" spans="1:3" ht="10.5">
      <c r="A589" s="93"/>
      <c r="B589" s="93"/>
      <c r="C589" s="94"/>
    </row>
    <row r="590" spans="1:3" ht="10.5">
      <c r="A590" s="93"/>
      <c r="B590" s="93"/>
      <c r="C590" s="94"/>
    </row>
    <row r="591" spans="1:3" ht="10.5">
      <c r="A591" s="93"/>
      <c r="B591" s="93"/>
      <c r="C591" s="94"/>
    </row>
  </sheetData>
  <sheetProtection/>
  <autoFilter ref="A2:C323"/>
  <printOptions/>
  <pageMargins left="1.1" right="0" top="0.54" bottom="0.54" header="0.5118110236220472" footer="0.47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9"/>
  <dimension ref="A1:F12"/>
  <sheetViews>
    <sheetView zoomScalePageLayoutView="0" workbookViewId="0" topLeftCell="A1">
      <selection activeCell="A1" sqref="A1"/>
    </sheetView>
  </sheetViews>
  <sheetFormatPr defaultColWidth="7.125" defaultRowHeight="15" customHeight="1"/>
  <cols>
    <col min="1" max="1" width="108.875" style="50" customWidth="1"/>
    <col min="2" max="5" width="7.125" style="50" customWidth="1"/>
    <col min="6" max="6" width="7.50390625" style="50" bestFit="1" customWidth="1"/>
    <col min="7" max="16384" width="7.125" style="50" customWidth="1"/>
  </cols>
  <sheetData>
    <row r="1" ht="15" customHeight="1">
      <c r="A1" s="104" t="s">
        <v>47</v>
      </c>
    </row>
    <row r="2" ht="15" customHeight="1">
      <c r="A2" s="104" t="str">
        <f>"8"&amp;","&amp;'入力表'!D8&amp;","&amp;'入力表'!G8&amp;","&amp;'入力表'!J8&amp;","&amp;'コード表'!E1&amp;","&amp;'コード表'!D1&amp;","&amp;'基準'!C4&amp;","&amp;'基準'!B7&amp;","&amp;'基準'!B8&amp;","&amp;'基準'!B3</f>
        <v>8,0,0,0,,○○市（公立保育園）○○保育園,2023/04/01,,,2023</v>
      </c>
    </row>
    <row r="3" ht="15" customHeight="1">
      <c r="A3" s="104" t="str">
        <f>"9"&amp;","&amp;'入力表'!D9&amp;","&amp;'入力表'!G9&amp;","&amp;'入力表'!J9&amp;","&amp;'コード表'!E1&amp;","&amp;'コード表'!D1&amp;","&amp;'基準'!C4&amp;","&amp;'基準'!B7&amp;","&amp;'基準'!B8&amp;","&amp;'基準'!B3</f>
        <v>9,0,0,0,,○○市（公立保育園）○○保育園,2023/04/01,,,2023</v>
      </c>
    </row>
    <row r="4" spans="1:6" ht="15" customHeight="1">
      <c r="A4" s="104" t="str">
        <f>"10"&amp;","&amp;'入力表'!D10&amp;","&amp;'入力表'!G10&amp;","&amp;'入力表'!J10&amp;","&amp;'コード表'!E1&amp;","&amp;'コード表'!D1&amp;","&amp;'基準'!C4&amp;","&amp;'基準'!B7&amp;","&amp;'基準'!B8&amp;","&amp;'基準'!B3</f>
        <v>10,0,0,0,,○○市（公立保育園）○○保育園,2023/04/01,,,2023</v>
      </c>
      <c r="F4" s="66"/>
    </row>
    <row r="5" ht="15" customHeight="1">
      <c r="A5" s="104" t="str">
        <f>"12"&amp;","&amp;'入力表'!D12&amp;","&amp;'入力表'!G12&amp;","&amp;'入力表'!J12&amp;","&amp;'コード表'!E1&amp;","&amp;'コード表'!D1&amp;","&amp;'基準'!C4&amp;","&amp;'基準'!B7&amp;","&amp;'基準'!B8&amp;","&amp;'基準'!B3</f>
        <v>12,0,0,0,,○○市（公立保育園）○○保育園,2023/04/01,,,2023</v>
      </c>
    </row>
    <row r="6" ht="15" customHeight="1">
      <c r="A6" s="104" t="str">
        <f>"14"&amp;","&amp;'入力表'!D14&amp;","&amp;'入力表'!G14&amp;","&amp;'入力表'!J14&amp;","&amp;'コード表'!E1&amp;","&amp;'コード表'!D1&amp;","&amp;'基準'!C4&amp;","&amp;'基準'!B7&amp;","&amp;'基準'!B8&amp;","&amp;'基準'!B3</f>
        <v>14,0,0,0,,○○市（公立保育園）○○保育園,2023/04/01,,,2023</v>
      </c>
    </row>
    <row r="7" ht="15" customHeight="1">
      <c r="A7" s="104" t="str">
        <f>"16"&amp;","&amp;'入力表'!D16&amp;","&amp;'入力表'!G16&amp;","&amp;'入力表'!J16&amp;","&amp;'コード表'!E1&amp;","&amp;'コード表'!D1&amp;","&amp;'基準'!C4&amp;","&amp;'基準'!B7&amp;","&amp;'基準'!B8&amp;","&amp;'基準'!B3</f>
        <v>16,0,0,0,,○○市（公立保育園）○○保育園,2023/04/01,,,2023</v>
      </c>
    </row>
    <row r="8" ht="15" customHeight="1">
      <c r="A8" s="104" t="str">
        <f>"17"&amp;","&amp;'入力表'!D17&amp;","&amp;'入力表'!G17&amp;","&amp;'入力表'!J17&amp;","&amp;'コード表'!E1&amp;","&amp;'コード表'!D1&amp;","&amp;'基準'!C4&amp;","&amp;'基準'!B7&amp;","&amp;'基準'!B8&amp;","&amp;'基準'!B3</f>
        <v>17,0,0,0,,○○市（公立保育園）○○保育園,2023/04/01,,,2023</v>
      </c>
    </row>
    <row r="9" ht="15" customHeight="1">
      <c r="A9" s="104" t="str">
        <f>"18"&amp;","&amp;'入力表'!D18&amp;","&amp;'入力表'!G18&amp;","&amp;'入力表'!J18&amp;","&amp;'コード表'!E1&amp;","&amp;'コード表'!D1&amp;","&amp;'基準'!C4&amp;","&amp;'基準'!B7&amp;","&amp;'基準'!B8&amp;","&amp;'基準'!B3</f>
        <v>18,0,0,0,,○○市（公立保育園）○○保育園,2023/04/01,,,2023</v>
      </c>
    </row>
    <row r="10" ht="15" customHeight="1">
      <c r="A10" s="104" t="str">
        <f>"19"&amp;","&amp;'入力表'!D19&amp;","&amp;'入力表'!G19&amp;","&amp;'入力表'!J19&amp;","&amp;'コード表'!E1&amp;","&amp;'コード表'!D1&amp;","&amp;'基準'!C4&amp;","&amp;'基準'!B7&amp;","&amp;'基準'!B8&amp;","&amp;'基準'!B3</f>
        <v>19,0,0,0,,○○市（公立保育園）○○保育園,2023/04/01,,,2023</v>
      </c>
    </row>
    <row r="11" ht="15" customHeight="1">
      <c r="A11" s="104" t="str">
        <f>"20"&amp;","&amp;'入力表'!D20&amp;","&amp;'入力表'!G20&amp;","&amp;'入力表'!J20&amp;","&amp;'コード表'!E1&amp;","&amp;'コード表'!D1&amp;","&amp;'基準'!C4&amp;","&amp;'基準'!B7&amp;","&amp;'基準'!B8&amp;","&amp;'基準'!B3</f>
        <v>20,,,,,○○市（公立保育園）○○保育園,2023/04/01,,,2023</v>
      </c>
    </row>
    <row r="12" ht="15" customHeight="1">
      <c r="A12" s="104" t="str">
        <f>"22"&amp;","&amp;'入力表'!D22&amp;","&amp;'入力表'!G22&amp;","&amp;'入力表'!J22&amp;","&amp;'コード表'!E1&amp;","&amp;'コード表'!D1&amp;","&amp;'基準'!C4&amp;","&amp;'基準'!B7&amp;","&amp;'基準'!B8&amp;","&amp;'基準'!B3</f>
        <v>22,,,,,○○市（公立保育園）○○保育園,2023/04/01,,,2023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港湾管理システム</dc:title>
  <dc:subject>港湾統計帳票作成</dc:subject>
  <dc:creator>gis014</dc:creator>
  <cp:keywords/>
  <dc:description/>
  <cp:lastModifiedBy>富山県</cp:lastModifiedBy>
  <cp:lastPrinted>2023-05-09T07:23:08Z</cp:lastPrinted>
  <dcterms:created xsi:type="dcterms:W3CDTF">2002-03-08T11:24:33Z</dcterms:created>
  <dcterms:modified xsi:type="dcterms:W3CDTF">2023-05-12T05:52:09Z</dcterms:modified>
  <cp:category/>
  <cp:version/>
  <cp:contentType/>
  <cp:contentStatus/>
</cp:coreProperties>
</file>