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AM34" i="10"/>
  <c r="C34" i="10"/>
  <c r="C35" i="10" l="1"/>
  <c r="BE34"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<sst xmlns="http://schemas.openxmlformats.org/spreadsheetml/2006/main" count="1136" uniqueCount="616">
  <si>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</si>
  <si>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</si>
  <si>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</si>
  <si>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</si>
  <si>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</si>
  <si>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</si>
  <si>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</si>
  <si>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</si>
  <si>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</si>
  <si>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</si>
  <si>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</si>
  <si>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</si>
  <si>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</si>
  <si>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</si>
  <si>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</si>
  <si>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</si>
  <si>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</si>
  <si>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</si>
  <si>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</si>
  <si>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</si>
  <si>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</si>
  <si>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</si>
  <si>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</si>
  <si>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</si>
  <si>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</si>
  <si>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</si>
  <si>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</si>
  <si>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</si>
  <si>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</si>
  <si>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</si>
  <si>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</si>
  <si>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</si>
  <si>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</si>
  <si>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</si>
  <si>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</si>
  <si>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</si>
  <si>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</si>
  <si>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</si>
  <si>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</si>
  <si>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</si>
  <si>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</si>
  <si>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</si>
  <si>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</si>
  <si>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</si>
  <si>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</si>
  <si>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</si>
  <si>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</si>
  <si>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</si>
  <si>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</si>
  <si>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</si>
  <si>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</si>
  <si>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</si>
  <si>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</si>
  <si>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</si>
  <si>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</si>
  <si>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</si>
  <si>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</si>
  <si>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</si>
  <si>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</si>
  <si>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</si>
  <si>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</si>
  <si>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</si>
  <si>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</si>
  <si>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</si>
  <si>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</si>
  <si>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</si>
  <si>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</si>
  <si>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</si>
  <si>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</si>
  <si>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</si>
  <si>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</si>
  <si>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</si>
  <si>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</si>
  <si>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</si>
  <si>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</si>
  <si>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</si>
  <si>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</si>
  <si>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</si>
  <si>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</si>
  <si>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</si>
  <si>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</si>
  <si>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</si>
  <si>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</si>
  <si>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</si>
  <si>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</si>
  <si>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</si>
  <si>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</si>
  <si>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</si>
  <si>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</si>
  <si>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</si>
  <si>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</si>
  <si>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</si>
  <si>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</si>
  <si>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</si>
  <si>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</si>
  <si>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</si>
  <si>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</si>
  <si>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</si>
  <si>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</si>
  <si>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</si>
  <si>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</si>
  <si>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</si>
  <si>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</si>
  <si>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</si>
  <si>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</si>
  <si>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</si>
  <si>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</si>
  <si>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</si>
  <si>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</si>
  <si>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</si>
  <si>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</si>
  <si>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</si>
  <si>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</si>
  <si>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</si>
  <si>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</si>
  <si>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</si>
  <si>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</si>
  <si>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</si>
  <si>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</si>
  <si>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</si>
  <si>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</si>
  <si>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</si>
  <si>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</si>
  <si>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</si>
  <si>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</si>
  <si>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</si>
  <si>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</si>
  <si>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</si>
  <si>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</si>
  <si>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</si>
  <si>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</si>
  <si>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</si>
  <si>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</si>
  <si>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</si>
  <si>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</si>
  <si>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</si>
  <si>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</si>
  <si>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</si>
  <si>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</si>
  <si>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</si>
  <si>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</si>
  <si>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</si>
  <si>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</si>
  <si>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</si>
  <si>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</si>
  <si>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</si>
  <si>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</si>
  <si>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</si>
  <si>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</si>
  <si>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</si>
  <si>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</si>
  <si>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</si>
  <si>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</si>
  <si>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</si>
  <si>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</si>
  <si>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</si>
  <si>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</si>
  <si>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</si>
  <si>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</si>
  <si>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</si>
  <si>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</si>
  <si>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</si>
  <si>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</si>
  <si>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</si>
  <si>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</si>
  <si>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</si>
  <si>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</si>
  <si>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</si>
  <si>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</si>
  <si>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</si>
  <si>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</si>
  <si>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</si>
  <si>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</si>
  <si>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</si>
  <si>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</si>
  <si>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</si>
  <si>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</si>
  <si>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</si>
  <si>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</si>
  <si>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</si>
  <si>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</si>
  <si>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</si>
  <si>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</si>
  <si>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</si>
  <si>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</si>
  <si>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</si>
  <si>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</si>
  <si>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</si>
  <si>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</si>
  <si>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</si>
  <si>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</si>
  <si>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</si>
  <si>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</si>
  <si>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</si>
  <si>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</si>
  <si>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</si>
  <si>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</si>
  <si>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</si>
  <si>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</si>
  <si>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</si>
  <si>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</si>
  <si>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</si>
  <si>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</si>
  <si>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</si>
  <si>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</si>
  <si>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</si>
  <si>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</si>
  <si>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</si>
  <si>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</si>
  <si>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</si>
  <si>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</si>
  <si>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</si>
  <si>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</si>
  <si>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富山県舟橋村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</si>
  <si>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</si>
  <si>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</si>
  <si>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</si>
  <si>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</si>
  <si>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</si>
  <si>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</si>
  <si>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</si>
  <si>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</si>
  <si>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</si>
  <si>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</si>
  <si>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</si>
  <si>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</si>
  <si>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</si>
  <si>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</si>
  <si>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</si>
  <si>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</si>
  <si>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</si>
  <si>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</si>
  <si>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</si>
  <si>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</si>
  <si>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</si>
  <si>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</si>
  <si>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</si>
  <si>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</si>
  <si>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</si>
  <si>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</si>
  <si>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</si>
  <si>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</si>
  <si>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</si>
  <si>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</si>
  <si>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</si>
  <si>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</si>
  <si>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</si>
  <si>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</si>
  <si>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</si>
  <si>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</si>
  <si>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</si>
  <si>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</si>
  <si>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</si>
  <si>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</si>
  <si>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</si>
  <si>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</si>
  <si>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</si>
  <si>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</si>
  <si>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</si>
  <si>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</si>
  <si>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</si>
  <si>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</si>
  <si>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</si>
  <si>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</si>
  <si>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</si>
  <si>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</si>
  <si>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</si>
  <si>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</si>
  <si>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</si>
  <si>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</si>
  <si>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</si>
  <si>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</si>
  <si>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</si>
  <si>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</si>
  <si>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</si>
  <si>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</si>
  <si>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</si>
  <si>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</si>
  <si>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</si>
  <si>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</si>
  <si>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</si>
  <si>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</si>
  <si>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</si>
  <si>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</si>
  <si>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</si>
  <si>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</si>
  <si>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</si>
  <si>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</si>
  <si>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</si>
  <si>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</si>
  <si>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</si>
  <si>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</si>
  <si>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</si>
  <si>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</si>
  <si>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</si>
  <si>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</si>
  <si>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</si>
  <si>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</si>
  <si>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</si>
  <si>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</si>
  <si>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</si>
  <si>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</si>
  <si>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</si>
  <si>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</si>
  <si>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</si>
  <si>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</si>
  <si>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</si>
  <si>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</si>
  <si>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</si>
  <si>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</si>
  <si>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</si>
  <si>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</si>
  <si>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</si>
  <si>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</si>
  <si>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</si>
  <si>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</si>
  <si>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</si>
  <si>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</si>
  <si>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</si>
  <si>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</si>
  <si>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</si>
  <si>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</si>
  <si>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</si>
  <si>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</si>
  <si>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</si>
  <si>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</si>
  <si>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</si>
  <si>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</si>
  <si>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</si>
  <si>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</si>
  <si>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</si>
  <si>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</si>
  <si>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</si>
  <si>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</si>
  <si>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</si>
  <si>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</si>
  <si>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</si>
  <si>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</si>
  <si>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</si>
  <si>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</si>
  <si>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</si>
  <si>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</si>
  <si>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</si>
  <si>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</si>
  <si>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</si>
  <si>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</si>
  <si>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</si>
  <si>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</si>
  <si>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</si>
  <si>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</si>
  <si>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</si>
  <si>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</si>
  <si>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</si>
  <si>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</si>
  <si>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</si>
  <si>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</si>
  <si>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</si>
  <si>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</si>
  <si>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</si>
  <si>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</si>
  <si>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</si>
  <si>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</si>
  <si>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</si>
  <si>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</si>
  <si>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</si>
  <si>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</si>
  <si>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</si>
  <si>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</si>
  <si>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</si>
  <si>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富山県舟橋村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</si>
  <si>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</si>
  <si>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</si>
  <si>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</si>
  <si>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</si>
  <si>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</si>
  <si>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</si>
  <si>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</si>
  <si>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</si>
  <si>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</si>
  <si>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</si>
  <si>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</si>
  <si>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</si>
  <si>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</si>
  <si>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</si>
  <si>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</si>
  <si>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</si>
  <si>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</si>
  <si>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</si>
  <si>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</si>
  <si>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</si>
  <si>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</si>
  <si>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</si>
  <si>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</si>
  <si>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</si>
  <si>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</si>
  <si>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</si>
  <si>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</si>
  <si>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</si>
  <si>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</si>
  <si>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</si>
  <si>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</si>
  <si>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</si>
  <si>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</si>
  <si>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</si>
  <si>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</si>
  <si>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</si>
  <si>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</si>
  <si>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</si>
  <si>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</si>
  <si>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</si>
  <si>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</si>
  <si>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</si>
  <si>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</si>
  <si>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</si>
  <si>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</si>
  <si>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</si>
  <si>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</si>
  <si>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</si>
  <si>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</si>
  <si>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</si>
  <si>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</si>
  <si>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</si>
  <si>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</si>
  <si>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</si>
  <si>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</si>
  <si>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</si>
  <si>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</si>
  <si>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</si>
  <si>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</si>
  <si>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</si>
  <si>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</si>
  <si>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</si>
  <si>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</si>
  <si>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</si>
  <si>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</si>
  <si>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</si>
  <si>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</si>
  <si>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</si>
  <si>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</si>
  <si>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</si>
  <si>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</si>
  <si>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</si>
  <si>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</si>
  <si>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</si>
  <si>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</si>
  <si>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</si>
  <si>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</si>
  <si>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</si>
  <si>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</si>
  <si>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</si>
  <si>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</si>
  <si>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</si>
  <si>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</si>
  <si>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</si>
  <si>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</si>
  <si>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</si>
  <si>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</si>
  <si>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</si>
  <si>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</si>
  <si>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</si>
  <si>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</si>
  <si>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</si>
  <si>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</si>
  <si>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</si>
  <si>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</si>
  <si>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</si>
  <si>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</si>
  <si>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</si>
  <si>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</si>
  <si>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</si>
  <si>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</si>
  <si>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</si>
  <si>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</si>
  <si>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</si>
  <si>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</si>
  <si>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</si>
  <si>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</si>
  <si>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</si>
  <si>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</si>
  <si>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</si>
  <si>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</si>
  <si>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</si>
  <si>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</si>
  <si>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</si>
  <si>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</si>
  <si>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</si>
  <si>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</si>
  <si>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</si>
  <si>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</si>
  <si>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</si>
  <si>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</si>
  <si>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</si>
  <si>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</si>
  <si>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</si>
  <si>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</si>
  <si>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</si>
  <si>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</si>
  <si>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</si>
  <si>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</si>
  <si>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</si>
  <si>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</si>
  <si>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</si>
  <si>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</si>
  <si>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</si>
  <si>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</si>
  <si>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</si>
  <si>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</si>
  <si>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</si>
  <si>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</si>
  <si>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</si>
  <si>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</si>
  <si>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</si>
  <si>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</si>
  <si>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</si>
  <si>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</si>
  <si>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</si>
  <si>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</si>
  <si>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</si>
  <si>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</si>
  <si>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</si>
  <si>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</si>
  <si>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</si>
  <si>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</si>
  <si>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</si>
  <si>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</si>
  <si>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</si>
  <si>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</si>
  <si>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</si>
  <si>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</si>
  <si>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</si>
  <si>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</si>
  <si>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</si>
  <si>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</si>
  <si>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</si>
  <si>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</si>
  <si>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</si>
  <si>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</si>
  <si>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</si>
  <si>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</si>
  <si>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</si>
  <si>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</si>
  <si>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</si>
  <si>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</si>
  <si>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</si>
  <si>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</si>
  <si>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</si>
  <si>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</si>
  <si>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</si>
  <si>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</si>
  <si>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</si>
  <si>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</si>
  <si>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</si>
  <si>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</si>
  <si>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</si>
  <si>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</si>
  <si>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</si>
  <si>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</si>
  <si>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</si>
  <si>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</si>
  <si>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</si>
  <si>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</si>
  <si>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</si>
  <si>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</si>
  <si>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</si>
  <si>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</si>
  <si>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</si>
  <si>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</si>
  <si>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17.23</t>
  </si>
  <si>
    <t>▲ 7.23</t>
  </si>
  <si>
    <t>▲ 6.10</t>
  </si>
  <si>
    <t>▲ 4.40</t>
  </si>
  <si>
    <t>一般会計</t>
  </si>
  <si>
    <t>国民健康保険事業</t>
  </si>
  <si>
    <t>土地取得事業特別会計</t>
  </si>
  <si>
    <t>後期高齢者医療事業</t>
  </si>
  <si>
    <t>簡易水道事業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</si>
  <si>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</si>
  <si>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</si>
  <si>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</si>
  <si>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</si>
  <si>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</si>
  <si>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</si>
  <si>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</si>
  <si>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</si>
  <si>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</si>
  <si>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</si>
  <si>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t>
    <phoneticPr fontId="2"/>
  </si>
  <si>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</si>
  <si>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</si>
  <si>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</si>
  <si>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</si>
  <si>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</si>
  <si>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</si>
  <si>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</si>
  <si>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</si>
  <si>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</si>
  <si>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</si>
  <si>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富山県東部消防組合</t>
    <rPh sb="0" eb="3">
      <t>トヤマケン</t>
    </rPh>
    <rPh sb="3" eb="7">
      <t>トウブショウボウ</t>
    </rPh>
    <rPh sb="7" eb="9">
      <t>クミアイ</t>
    </rPh>
    <phoneticPr fontId="2"/>
  </si>
  <si>
    <t>地域福祉基金</t>
    <phoneticPr fontId="5"/>
  </si>
  <si>
    <t>農村環境創造基金</t>
    <phoneticPr fontId="5"/>
  </si>
  <si>
    <t>教育振興基金</t>
    <phoneticPr fontId="5"/>
  </si>
  <si>
    <t>地域優良賃貸住宅修繕基金</t>
    <rPh sb="0" eb="4">
      <t>チイキユウリョウ</t>
    </rPh>
    <rPh sb="4" eb="8">
      <t>チンタイジュウタク</t>
    </rPh>
    <rPh sb="8" eb="10">
      <t>シュウゼン</t>
    </rPh>
    <rPh sb="10" eb="12">
      <t>キキン</t>
    </rPh>
    <phoneticPr fontId="5"/>
  </si>
  <si>
    <t>地域振興基金</t>
    <rPh sb="0" eb="2">
      <t>チイキ</t>
    </rPh>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</si>
  <si>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</si>
  <si>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</si>
  <si>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</si>
  <si>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</si>
  <si>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調整中
</t>
    <rPh sb="0" eb="3">
      <t>チョウセイチュウ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</si>
  <si>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</si>
  <si>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</si>
  <si>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</si>
  <si>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</si>
  <si>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</si>
  <si>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</si>
  <si>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調整中</t>
    <rPh sb="0" eb="2">
      <t>チョウセイ</t>
    </rPh>
    <rPh sb="2" eb="3">
      <t>チュウ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</si>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</sst>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6D70-4DBF-B408-4B8070E709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137588</c:v>
                </c:pt>
                <c:pt idx="1">
                  <c:v>156206</c:v>
                </c:pt>
                <c:pt idx="2">
                  <c:v>70591</c:v>
                </c:pt>
                <c:pt idx="3">
                  <c:v>159835</c:v>
                </c:pt>
                <c:pt idx="4">
                  <c:v>73034</c:v>
                </c:pt>
              </c:numCache>
            </c:numRef>
          </c:val>
          <c:smooth val="0"/>
          <c:extLst>
            <c:ext xmlns:c16="http://schemas.microsoft.com/office/drawing/2014/chart" uri="{C3380CC4-5D6E-409C-BE32-E72D297353CC}">
              <c16:uniqueId val="{00000001-6D70-4DBF-B408-4B8070E709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7.79</c:v>
                </c:pt>
                <c:pt idx="1">
                  <c:v>5.17</c:v>
                </c:pt>
                <c:pt idx="2">
                  <c:v>6.27</c:v>
                </c:pt>
                <c:pt idx="3">
                  <c:v>4.51</c:v>
                </c:pt>
                <c:pt idx="4">
                  <c:v>9.56</c:v>
                </c:pt>
              </c:numCache>
            </c:numRef>
          </c:val>
          <c:extLst>
            <c:ext xmlns:c16="http://schemas.microsoft.com/office/drawing/2014/chart" uri="{C3380CC4-5D6E-409C-BE32-E72D297353CC}">
              <c16:uniqueId val="{00000000-2AF6-4E95-9A3D-6B0E6CA8FC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69.92</c:v>
                </c:pt>
                <c:pt idx="1">
                  <c:v>65.72</c:v>
                </c:pt>
                <c:pt idx="2">
                  <c:v>57.95</c:v>
                </c:pt>
                <c:pt idx="3">
                  <c:v>54.71</c:v>
                </c:pt>
                <c:pt idx="4">
                  <c:v>47.27</c:v>
                </c:pt>
              </c:numCache>
            </c:numRef>
          </c:val>
          <c:extLst>
            <c:ext xmlns:c16="http://schemas.microsoft.com/office/drawing/2014/chart" uri="{C3380CC4-5D6E-409C-BE32-E72D297353CC}">
              <c16:uniqueId val="{00000001-2AF6-4E95-9A3D-6B0E6CA8FC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-17.23</c:v>
                </c:pt>
                <c:pt idx="1">
                  <c:v>-7.23</c:v>
                </c:pt>
                <c:pt idx="2">
                  <c:v>-6.1</c:v>
                </c:pt>
                <c:pt idx="3">
                  <c:v>-4.4000000000000004</c:v>
                </c:pt>
                <c:pt idx="4">
                  <c:v>0.77</c:v>
                </c:pt>
              </c:numCache>
            </c:numRef>
          </c:val>
          <c:smooth val="0"/>
          <c:extLst>
            <c:ext xmlns:c16="http://schemas.microsoft.com/office/drawing/2014/chart" uri="{C3380CC4-5D6E-409C-BE32-E72D297353CC}">
              <c16:uniqueId val="{00000002-2AF6-4E95-9A3D-6B0E6CA8FC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56-4434-B3B6-7AF9ECE9DB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56-4434-B3B6-7AF9ECE9DB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56-4434-B3B6-7AF9ECE9DB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56-4434-B3B6-7AF9ECE9DB0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56-4434-B3B6-7AF9ECE9DB0B}"/>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456-4434-B3B6-7AF9ECE9DB0B}"/>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0.18</c:v>
                </c:pt>
                <c:pt idx="4">
                  <c:v>#N/A</c:v>
                </c:pt>
                <c:pt idx="5">
                  <c:v>0.18</c:v>
                </c:pt>
                <c:pt idx="6">
                  <c:v>#N/A</c:v>
                </c:pt>
                <c:pt idx="7">
                  <c:v>0.02</c:v>
                </c:pt>
                <c:pt idx="8">
                  <c:v>#N/A</c:v>
                </c:pt>
                <c:pt idx="9">
                  <c:v>0</c:v>
                </c:pt>
              </c:numCache>
            </c:numRef>
          </c:val>
          <c:extLst>
            <c:ext xmlns:c16="http://schemas.microsoft.com/office/drawing/2014/chart" uri="{C3380CC4-5D6E-409C-BE32-E72D297353CC}">
              <c16:uniqueId val="{00000006-5456-4434-B3B6-7AF9ECE9DB0B}"/>
            </c:ext>
          </c:extLst>
        </c:ser>
        <c:ser>
          <c:idx val="7"/>
          <c:order val="7"/>
          <c:tx>
            <c:strRef>
              <c:f>データシート!$A$34</c:f>
              <c:strCache>
                <c:ptCount val="1"/>
                <c:pt idx="0">
                  <c:v>土地取得事業特別会計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7-5456-4434-B3B6-7AF9ECE9DB0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1.03</c:v>
                </c:pt>
                <c:pt idx="2">
                  <c:v>#N/A</c:v>
                </c:pt>
                <c:pt idx="3">
                  <c:v>0.31</c:v>
                </c:pt>
                <c:pt idx="4">
                  <c:v>#N/A</c:v>
                </c:pt>
                <c:pt idx="5">
                  <c:v>0.31</c:v>
                </c:pt>
                <c:pt idx="6">
                  <c:v>#N/A</c:v>
                </c:pt>
                <c:pt idx="7">
                  <c:v>0.12</c:v>
                </c:pt>
                <c:pt idx="8">
                  <c:v>#N/A</c:v>
                </c:pt>
                <c:pt idx="9">
                  <c:v>0.64</c:v>
                </c:pt>
              </c:numCache>
            </c:numRef>
          </c:val>
          <c:extLst>
            <c:ext xmlns:c16="http://schemas.microsoft.com/office/drawing/2014/chart" uri="{C3380CC4-5D6E-409C-BE32-E72D297353CC}">
              <c16:uniqueId val="{00000008-5456-4434-B3B6-7AF9ECE9DB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1.22</c:v>
                </c:pt>
                <c:pt idx="2">
                  <c:v>#N/A</c:v>
                </c:pt>
                <c:pt idx="3">
                  <c:v>5.13</c:v>
                </c:pt>
                <c:pt idx="4">
                  <c:v>#N/A</c:v>
                </c:pt>
                <c:pt idx="5">
                  <c:v>6.27</c:v>
                </c:pt>
                <c:pt idx="6">
                  <c:v>#N/A</c:v>
                </c:pt>
                <c:pt idx="7">
                  <c:v>6.82</c:v>
                </c:pt>
                <c:pt idx="8">
                  <c:v>#N/A</c:v>
                </c:pt>
                <c:pt idx="9">
                  <c:v>9.5299999999999994</c:v>
                </c:pt>
              </c:numCache>
            </c:numRef>
          </c:val>
          <c:extLst>
            <c:ext xmlns:c16="http://schemas.microsoft.com/office/drawing/2014/chart" uri="{C3380CC4-5D6E-409C-BE32-E72D297353CC}">
              <c16:uniqueId val="{00000009-5456-4434-B3B6-7AF9ECE9DB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c:v>
                </c:pt>
                <c:pt idx="5">
                  <c:v>177</c:v>
                </c:pt>
                <c:pt idx="8">
                  <c:v>176</c:v>
                </c:pt>
                <c:pt idx="11">
                  <c:v>172</c:v>
                </c:pt>
                <c:pt idx="14">
                  <c:v>161</c:v>
                </c:pt>
              </c:numCache>
            </c:numRef>
          </c:val>
          <c:extLst>
            <c:ext xmlns:c16="http://schemas.microsoft.com/office/drawing/2014/chart" uri="{C3380CC4-5D6E-409C-BE32-E72D297353CC}">
              <c16:uniqueId val="{00000000-D2FA-4A9A-BAFB-917758B9D4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FA-4A9A-BAFB-917758B9D4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12</c:v>
                </c:pt>
                <c:pt idx="6">
                  <c:v>11</c:v>
                </c:pt>
                <c:pt idx="9">
                  <c:v>11</c:v>
                </c:pt>
                <c:pt idx="12">
                  <c:v>11</c:v>
                </c:pt>
              </c:numCache>
            </c:numRef>
          </c:val>
          <c:extLst>
            <c:ext xmlns:c16="http://schemas.microsoft.com/office/drawing/2014/chart" uri="{C3380CC4-5D6E-409C-BE32-E72D297353CC}">
              <c16:uniqueId val="{00000002-D2FA-4A9A-BAFB-917758B9D4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91</c:v>
                </c:pt>
                <c:pt idx="3">
                  <c:v>97</c:v>
                </c:pt>
                <c:pt idx="6">
                  <c:v>93</c:v>
                </c:pt>
                <c:pt idx="9">
                  <c:v>90</c:v>
                </c:pt>
                <c:pt idx="12">
                  <c:v>89</c:v>
                </c:pt>
              </c:numCache>
            </c:numRef>
          </c:val>
          <c:extLst>
            <c:ext xmlns:c16="http://schemas.microsoft.com/office/drawing/2014/chart" uri="{C3380CC4-5D6E-409C-BE32-E72D297353CC}">
              <c16:uniqueId val="{00000003-D2FA-4A9A-BAFB-917758B9D4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c:v>
                </c:pt>
                <c:pt idx="3">
                  <c:v>13</c:v>
                </c:pt>
                <c:pt idx="6">
                  <c:v>5</c:v>
                </c:pt>
                <c:pt idx="9">
                  <c:v>7</c:v>
                </c:pt>
                <c:pt idx="12">
                  <c:v>5</c:v>
                </c:pt>
              </c:numCache>
            </c:numRef>
          </c:val>
          <c:extLst>
            <c:ext xmlns:c16="http://schemas.microsoft.com/office/drawing/2014/chart" uri="{C3380CC4-5D6E-409C-BE32-E72D297353CC}">
              <c16:uniqueId val="{00000004-D2FA-4A9A-BAFB-917758B9D4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FA-4A9A-BAFB-917758B9D4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FA-4A9A-BAFB-917758B9D4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153</c:v>
                </c:pt>
                <c:pt idx="3">
                  <c:v>161</c:v>
                </c:pt>
                <c:pt idx="6">
                  <c:v>170</c:v>
                </c:pt>
                <c:pt idx="9">
                  <c:v>171</c:v>
                </c:pt>
                <c:pt idx="12">
                  <c:v>169</c:v>
                </c:pt>
              </c:numCache>
            </c:numRef>
          </c:val>
          <c:extLst>
            <c:ext xmlns:c16="http://schemas.microsoft.com/office/drawing/2014/chart" uri="{C3380CC4-5D6E-409C-BE32-E72D297353CC}">
              <c16:uniqueId val="{00000007-D2FA-4A9A-BAFB-917758B9D4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c:v>
                </c:pt>
                <c:pt idx="2">
                  <c:v>#N/A</c:v>
                </c:pt>
                <c:pt idx="3">
                  <c:v>#N/A</c:v>
                </c:pt>
                <c:pt idx="4">
                  <c:v>106</c:v>
                </c:pt>
                <c:pt idx="5">
                  <c:v>#N/A</c:v>
                </c:pt>
                <c:pt idx="6">
                  <c:v>#N/A</c:v>
                </c:pt>
                <c:pt idx="7">
                  <c:v>103</c:v>
                </c:pt>
                <c:pt idx="8">
                  <c:v>#N/A</c:v>
                </c:pt>
                <c:pt idx="9">
                  <c:v>#N/A</c:v>
                </c:pt>
                <c:pt idx="10">
                  <c:v>107</c:v>
                </c:pt>
                <c:pt idx="11">
                  <c:v>#N/A</c:v>
                </c:pt>
                <c:pt idx="12">
                  <c:v>#N/A</c:v>
                </c:pt>
                <c:pt idx="13">
                  <c:v>113</c:v>
                </c:pt>
                <c:pt idx="14">
                  <c:v>#N/A</c:v>
                </c:pt>
              </c:numCache>
            </c:numRef>
          </c:val>
          <c:smooth val="0"/>
          <c:extLst>
            <c:ext xmlns:c16="http://schemas.microsoft.com/office/drawing/2014/chart" uri="{C3380CC4-5D6E-409C-BE32-E72D297353CC}">
              <c16:uniqueId val="{00000008-D2FA-4A9A-BAFB-917758B9D4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1709</c:v>
                </c:pt>
                <c:pt idx="5">
                  <c:v>1640</c:v>
                </c:pt>
                <c:pt idx="8">
                  <c:v>1563</c:v>
                </c:pt>
                <c:pt idx="11">
                  <c:v>1464</c:v>
                </c:pt>
                <c:pt idx="14">
                  <c:v>1394</c:v>
                </c:pt>
              </c:numCache>
            </c:numRef>
          </c:val>
          <c:extLst>
            <c:ext xmlns:c16="http://schemas.microsoft.com/office/drawing/2014/chart" uri="{C3380CC4-5D6E-409C-BE32-E72D297353CC}">
              <c16:uniqueId val="{00000000-15FE-4FE2-8E15-BA4F82B3F0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94</c:v>
                </c:pt>
              </c:numCache>
            </c:numRef>
          </c:val>
          <c:extLst>
            <c:ext xmlns:c16="http://schemas.microsoft.com/office/drawing/2014/chart" uri="{C3380CC4-5D6E-409C-BE32-E72D297353CC}">
              <c16:uniqueId val="{00000001-15FE-4FE2-8E15-BA4F82B3F0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817</c:v>
                </c:pt>
                <c:pt idx="5">
                  <c:v>767</c:v>
                </c:pt>
                <c:pt idx="8">
                  <c:v>690</c:v>
                </c:pt>
                <c:pt idx="11">
                  <c:v>658</c:v>
                </c:pt>
                <c:pt idx="14">
                  <c:v>608</c:v>
                </c:pt>
              </c:numCache>
            </c:numRef>
          </c:val>
          <c:extLst>
            <c:ext xmlns:c16="http://schemas.microsoft.com/office/drawing/2014/chart" uri="{C3380CC4-5D6E-409C-BE32-E72D297353CC}">
              <c16:uniqueId val="{00000002-15FE-4FE2-8E15-BA4F82B3F0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FE-4FE2-8E15-BA4F82B3F0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FE-4FE2-8E15-BA4F82B3F0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FE-4FE2-8E15-BA4F82B3F0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c:v>
                </c:pt>
                <c:pt idx="3">
                  <c:v>43</c:v>
                </c:pt>
                <c:pt idx="6">
                  <c:v>30</c:v>
                </c:pt>
                <c:pt idx="9">
                  <c:v>164</c:v>
                </c:pt>
                <c:pt idx="12">
                  <c:v>10</c:v>
                </c:pt>
              </c:numCache>
            </c:numRef>
          </c:val>
          <c:extLst>
            <c:ext xmlns:c16="http://schemas.microsoft.com/office/drawing/2014/chart" uri="{C3380CC4-5D6E-409C-BE32-E72D297353CC}">
              <c16:uniqueId val="{00000006-15FE-4FE2-8E15-BA4F82B3F0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1346</c:v>
                </c:pt>
                <c:pt idx="3">
                  <c:v>1264</c:v>
                </c:pt>
                <c:pt idx="6">
                  <c:v>1193</c:v>
                </c:pt>
                <c:pt idx="9">
                  <c:v>1089</c:v>
                </c:pt>
                <c:pt idx="12">
                  <c:v>985</c:v>
                </c:pt>
              </c:numCache>
            </c:numRef>
          </c:val>
          <c:extLst>
            <c:ext xmlns:c16="http://schemas.microsoft.com/office/drawing/2014/chart" uri="{C3380CC4-5D6E-409C-BE32-E72D297353CC}">
              <c16:uniqueId val="{00000007-15FE-4FE2-8E15-BA4F82B3F0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c:v>
                </c:pt>
                <c:pt idx="3">
                  <c:v>182</c:v>
                </c:pt>
                <c:pt idx="6">
                  <c:v>192</c:v>
                </c:pt>
                <c:pt idx="9">
                  <c:v>211</c:v>
                </c:pt>
                <c:pt idx="12">
                  <c:v>195</c:v>
                </c:pt>
              </c:numCache>
            </c:numRef>
          </c:val>
          <c:extLst>
            <c:ext xmlns:c16="http://schemas.microsoft.com/office/drawing/2014/chart" uri="{C3380CC4-5D6E-409C-BE32-E72D297353CC}">
              <c16:uniqueId val="{00000008-15FE-4FE2-8E15-BA4F82B3F0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55</c:v>
                </c:pt>
                <c:pt idx="3">
                  <c:v>43</c:v>
                </c:pt>
                <c:pt idx="6">
                  <c:v>31</c:v>
                </c:pt>
                <c:pt idx="9">
                  <c:v>20</c:v>
                </c:pt>
                <c:pt idx="12">
                  <c:v>9</c:v>
                </c:pt>
              </c:numCache>
            </c:numRef>
          </c:val>
          <c:extLst>
            <c:ext xmlns:c16="http://schemas.microsoft.com/office/drawing/2014/chart" uri="{C3380CC4-5D6E-409C-BE32-E72D297353CC}">
              <c16:uniqueId val="{00000009-15FE-4FE2-8E15-BA4F82B3F0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1856</c:v>
                </c:pt>
                <c:pt idx="3">
                  <c:v>1886</c:v>
                </c:pt>
                <c:pt idx="6">
                  <c:v>1905</c:v>
                </c:pt>
                <c:pt idx="9">
                  <c:v>1998</c:v>
                </c:pt>
                <c:pt idx="12">
                  <c:v>1964</c:v>
                </c:pt>
              </c:numCache>
            </c:numRef>
          </c:val>
          <c:extLst>
            <c:ext xmlns:c16="http://schemas.microsoft.com/office/drawing/2014/chart" uri="{C3380CC4-5D6E-409C-BE32-E72D297353CC}">
              <c16:uniqueId val="{0000000A-15FE-4FE2-8E15-BA4F82B3F0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973</c:v>
                </c:pt>
                <c:pt idx="2">
                  <c:v>#N/A</c:v>
                </c:pt>
                <c:pt idx="3">
                  <c:v>#N/A</c:v>
                </c:pt>
                <c:pt idx="4">
                  <c:v>1011</c:v>
                </c:pt>
                <c:pt idx="5">
                  <c:v>#N/A</c:v>
                </c:pt>
                <c:pt idx="6">
                  <c:v>#N/A</c:v>
                </c:pt>
                <c:pt idx="7">
                  <c:v>1099</c:v>
                </c:pt>
                <c:pt idx="8">
                  <c:v>#N/A</c:v>
                </c:pt>
                <c:pt idx="9">
                  <c:v>#N/A</c:v>
                </c:pt>
                <c:pt idx="10">
                  <c:v>1360</c:v>
                </c:pt>
                <c:pt idx="11">
                  <c:v>#N/A</c:v>
                </c:pt>
                <c:pt idx="12">
                  <c:v>#N/A</c:v>
                </c:pt>
                <c:pt idx="13">
                  <c:v>1066</c:v>
                </c:pt>
                <c:pt idx="14">
                  <c:v>#N/A</c:v>
                </c:pt>
              </c:numCache>
            </c:numRef>
          </c:val>
          <c:smooth val="0"/>
          <c:extLst>
            <c:ext xmlns:c16="http://schemas.microsoft.com/office/drawing/2014/chart" uri="{C3380CC4-5D6E-409C-BE32-E72D297353CC}">
              <c16:uniqueId val="{0000000B-15FE-4FE2-8E15-BA4F82B3F0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640</c:v>
                </c:pt>
                <c:pt idx="1">
                  <c:v>610</c:v>
                </c:pt>
                <c:pt idx="2">
                  <c:v>555</c:v>
                </c:pt>
              </c:numCache>
            </c:numRef>
          </c:val>
          <c:extLst>
            <c:ext xmlns:c16="http://schemas.microsoft.com/office/drawing/2014/chart" uri="{C3380CC4-5D6E-409C-BE32-E72D297353CC}">
              <c16:uniqueId val="{00000000-BEB5-4A2A-99A1-975304FAD6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BEB5-4A2A-99A1-975304FAD6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c:v>
                </c:pt>
                <c:pt idx="1">
                  <c:v>43</c:v>
                </c:pt>
                <c:pt idx="2">
                  <c:v>47</c:v>
                </c:pt>
              </c:numCache>
            </c:numRef>
          </c:val>
          <c:extLst>
            <c:ext xmlns:c16="http://schemas.microsoft.com/office/drawing/2014/chart" uri="{C3380CC4-5D6E-409C-BE32-E72D297353CC}">
              <c16:uniqueId val="{00000002-BEB5-4A2A-99A1-975304FAD6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{AA914C79-2C0E-4443-8FAC-5BD0E8894E4E}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0C-4C25-AC20-DF389D433A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{06F3A810-32FC-418C-AFC6-D64C91C622FF}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0C-4C25-AC20-DF389D433A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{5CA48B7C-16FF-423D-9396-FCAD3B7F6B3B}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0C-4C25-AC20-DF389D433A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{FFBF5429-F86D-4DC5-B238-B742AB047389}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0C-4C25-AC20-DF389D433A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{B83BEFD1-4493-4EA2-9462-1C8EC0C8B7CD}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0C-4C25-AC20-DF389D433A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{07F00099-56EE-48BE-B6AC-762C6A4C7F52}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0C-4C25-AC20-DF389D433A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{B3A5B0E3-BB8A-4838-BA33-27F3DE655A69}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0C-4C25-AC20-DF389D433A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{31283907-08A8-4197-AD54-0D39B7DA0E85}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0C-4C25-AC20-DF389D433A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{F0185C91-ADB8-4DE9-9C60-E0AE85887924}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0C-4C25-AC20-DF389D433A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32">
                  <c:v>61.9</c:v>
                </c:pt>
              </c:numCache>
            </c:numRef>
          </c:xVal>
          <c:yVal>
            <c:numRef>
              <c:f>公会計指標分析・財政指標組合せ分析表!$BP$51:$DC$51</c:f>
              <c:numCache>
                <c:formatCode>#,##0.0;"▲ "#,##0.0</c:formatCode>
                <c:ptCount val="40"/>
                <c:pt idx="0">
                  <c:v>103</c:v>
                </c:pt>
                <c:pt idx="32">
                  <c:v>104.8</c:v>
                </c:pt>
              </c:numCache>
            </c:numRef>
          </c:yVal>
          <c:smooth val="0"/>
          <c:extLst>
            <c:ext xmlns:c16="http://schemas.microsoft.com/office/drawing/2014/chart" uri="{C3380CC4-5D6E-409C-BE32-E72D297353CC}">
              <c16:uniqueId val="{00000009-C50C-4C25-AC20-DF389D433A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{7DDA1A37-681B-4766-9E53-E71377230285}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0C-4C25-AC20-DF389D433A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{F9D15B83-0CD8-4A49-9B36-B6E6CD506C71}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0C-4C25-AC20-DF389D433A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{6369F9A8-1FD0-4D06-BE9F-26EC61B4CF2B}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0C-4C25-AC20-DF389D433A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{7EFFA8B5-C699-42EB-BC34-72A91CB1A46D}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0C-4C25-AC20-DF389D433A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{53D0F926-2EF7-4BED-9B01-4B15D4FAF6CE}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0C-4C25-AC20-DF389D433A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{BE0D43FA-DEB1-421B-93F4-B11B0BB9A42E}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0C-4C25-AC20-DF389D433A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{0E863F7F-DD9C-4B89-B1B9-1629CF06508F}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0C-4C25-AC20-DF389D433A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{95E48EA3-37A2-48D5-B4A3-2D7783C3A5D8}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0C-4C25-AC20-DF389D433A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{D1B2BDEE-9A27-4033-801C-F147669D203A}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0C-4C25-AC20-DF389D433A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32">
                  <c:v>61.5</c:v>
                </c:pt>
              </c:numCache>
            </c:numRef>
          </c:xVal>
          <c:yVal>
            <c:numRef>
              <c:f>公会計指標分析・財政指標組合せ分析表!$BP$55:$DC$55</c:f>
              <c:numCache>
                <c:formatCode>#,##0.0;"▲ "#,##0.0</c:formatCode>
                <c:ptCount val="40"/>
                <c:pt idx="0">
                  <c:v>0</c:v>
                </c:pt>
                <c:pt idx="32">
                  <c:v>0</c:v>
                </c:pt>
              </c:numCache>
            </c:numRef>
          </c:yVal>
          <c:smooth val="0"/>
          <c:extLst>
            <c:ext xmlns:c16="http://schemas.microsoft.com/office/drawing/2014/chart" uri="{C3380CC4-5D6E-409C-BE32-E72D297353CC}">
              <c16:uniqueId val="{00000013-C50C-4C25-AC20-DF389D433A7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{9E0809EB-B2D9-4550-9740-D5E6BF2397EA}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36E-4E74-B128-F74A3BA43D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{1C2D863C-A543-4759-A6BD-DC2ABFEE525D}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6E-4E74-B128-F74A3BA43D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{39199985-0D7A-4353-86AF-724E553C1BBE}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6E-4E74-B128-F74A3BA43D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{54044F32-B1D8-48E9-9708-6BD74F17D618}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6E-4E74-B128-F74A3BA43D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{CCA48A1E-0C26-49BC-9ECD-9A4614955522}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6E-4E74-B128-F74A3BA43D6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{87907928-04C6-4AD9-A6B7-2247F6F3198A}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36E-4E74-B128-F74A3BA43D6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{819C8115-691A-437A-8859-554771056A59}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36E-4E74-B128-F74A3BA43D6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{1D946576-087D-4F3A-81CF-C0C64F35D7A3}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36E-4E74-B128-F74A3BA43D6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{16DED9EE-C714-4435-975D-FE6A7D0AAE2B}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36E-4E74-B128-F74A3BA43D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10.5</c:v>
                </c:pt>
                <c:pt idx="16">
                  <c:v>10.8</c:v>
                </c:pt>
                <c:pt idx="24">
                  <c:v>11.1</c:v>
                </c:pt>
                <c:pt idx="32">
                  <c:v>11.1</c:v>
                </c:pt>
              </c:numCache>
            </c:numRef>
          </c:xVal>
          <c:yVal>
            <c:numRef>
              <c:f>公会計指標分析・財政指標組合せ分析表!$BP$73:$DC$73</c:f>
              <c:numCache>
                <c:formatCode>#,##0.0;"▲ "#,##0.0</c:formatCode>
                <c:ptCount val="40"/>
                <c:pt idx="0">
                  <c:v>103</c:v>
                </c:pt>
                <c:pt idx="8">
                  <c:v>108.3</c:v>
                </c:pt>
                <c:pt idx="16">
                  <c:v>116.5</c:v>
                </c:pt>
                <c:pt idx="24">
                  <c:v>142.5</c:v>
                </c:pt>
                <c:pt idx="32">
                  <c:v>104.8</c:v>
                </c:pt>
              </c:numCache>
            </c:numRef>
          </c:yVal>
          <c:smooth val="0"/>
          <c:extLst>
            <c:ext xmlns:c16="http://schemas.microsoft.com/office/drawing/2014/chart" uri="{C3380CC4-5D6E-409C-BE32-E72D297353CC}">
              <c16:uniqueId val="{00000009-D36E-4E74-B128-F74A3BA43D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{6DB284BB-5A07-47B5-81A5-0DCF70F261CA}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36E-4E74-B128-F74A3BA43D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{B472B65B-17AE-4C44-84A1-55ABF2895976}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6E-4E74-B128-F74A3BA43D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{AFE366DC-EB3A-45A5-B3A5-97089478764C}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6E-4E74-B128-F74A3BA43D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{F1970E0B-6995-4114-A1D6-ADE4EBD573C2}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6E-4E74-B128-F74A3BA43D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{AD60D8A2-3697-4B64-B476-0665C7893F12}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6E-4E74-B128-F74A3BA43D6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{85789490-1A9E-4A96-A4AC-E702FDB44CA1}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36E-4E74-B128-F74A3BA43D6F}"/>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{1A4A267C-416B-4281-92B0-500F834CEF58}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36E-4E74-B128-F74A3BA43D6F}"/>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{B6E56F55-7FDB-4D99-9E29-39C5ADAA24CF}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36E-4E74-B128-F74A3BA43D6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{F06427FF-D877-4759-BCF7-0F7C83A621C9}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36E-4E74-B128-F74A3BA43D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36E-4E74-B128-F74A3BA43D6F}"/>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令和２年度決算（単年度）における元利償還金は、デイサービスセンター建設分の償還完了により公債費は減少したが、今後は概ね１７０百万円で推移すると見込んでいる。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将来負担額において、地方債残高は、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1787</a:t>
          </a:r>
          <a:r>
            <a:rPr kumimoji="1" lang="ja-JP" altLang="en-US" sz="1400">
              <a:latin typeface="ＭＳ ゴシック" pitchFamily="49" charset="-128"/>
              <a:ea typeface="ＭＳ ゴシック" pitchFamily="49" charset="-128"/>
            </a:rPr>
            <a:t>百万円から上昇が続いており、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は道路整備、児童公園等の環境整備により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1,964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％となった。将来負担額から控除する額として、財政調整基金</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百万円の取り崩しによる減はあるものの、充当可能特定財源で地域優良賃貸住宅使用料の充当先事業債の</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百万円皆増となった。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富山県舟橋村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・令和２年度末の基金残高は、６億７百万円となっており、前年度から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・これは、財政調整基金において、５５百万円取崩し、その他特定目的基金で３百万円増加したことが主な要因である。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・村税の減収などの不測の事態への対応に加え、地域優良賃貸住宅の修繕など、今後の財政需要の増大にも適切に対応していけるように一定額を確保していくことを予定している。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・地域福祉基金：高齢者福祉環境の向上を図る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・農村環境創造基金：土地改良施設等の機能増進を図る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・教育振興基金：小中学校教育環境の向上を図る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・地域優良賃貸住宅修繕基金：地域優良賃貸住宅の修繕を行う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・地域振興基金：少子高齢化対策の向上を図る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・地域優良賃貸住宅の運営開始に伴い、住宅使用料の一部を財源に、地域優良賃貸住宅修繕基金への積立を開始したため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・令和２年度末の基金残高は、５億５５百万円となっており、前年度から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・行財政運営の見直し等により、平成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積み増ししてきたが、平成２８～令和２年度は、駅南駐車場用地取得事業、地方創生プロジェクト、認定こども園整備事業により解消できない財源不足額を、基金の取り崩し等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・上記事業の終了に加え普通交付税の増額等により財政状況が向上したため、令和３年度から歳入歳出余剰金の一部を財源として、一定額を確保していく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・令和２年度末の基金残高は、５百万円となっており、前年度と同額である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・今後の金利変動等の公債費の償還リスクに備えるため、収支改善の取組を着実に進め、一定額を確保していく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3,212
3,173
3.47
2,425,942
2,277,720
112,245
1,174,228
1,963,907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調整中</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2"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3" name="楕円 82"/>
        <xdr:cNvSpPr/>
      </xdr:nvSpPr>
      <xdr:spPr>
        <a:xfrm>
          <a:off x="47117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120939</xdr:rowOff>
    </xdr:from>
    <xdr:ext cx="405111" cy="259045"/>
    <xdr:sp macro="" textlink="">
      <xdr:nvSpPr>
        <xdr:cNvPr id="84" name="有形固定資産減価償却率該当値テキスト"/>
        <xdr:cNvSpPr txBox="1"/>
      </xdr:nvSpPr>
      <xdr:spPr>
        <a:xfrm>
          <a:off x="48133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28</xdr:row>
      <xdr:rowOff>159748</xdr:rowOff>
    </xdr:from>
    <xdr:to>
      <xdr:col>7</xdr:col>
      <xdr:colOff>187325</xdr:colOff>
      <xdr:row>29</xdr:row>
      <xdr:rowOff>89898</xdr:rowOff>
    </xdr:to>
    <xdr:sp macro="" textlink="">
      <xdr:nvSpPr>
        <xdr:cNvPr id="85" name="楕円 84"/>
        <xdr:cNvSpPr/>
      </xdr:nvSpPr>
      <xdr:spPr>
        <a:xfrm>
          <a:off x="1714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42925</xdr:rowOff>
    </xdr:from>
    <xdr:ext cx="405111" cy="259045"/>
    <xdr:sp macro="" textlink="">
      <xdr:nvSpPr>
        <xdr:cNvPr id="86" name="n_1aveValue有形固定資産減価償却率"/>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7" name="n_2ave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88" name="n_3aveValue有形固定資産減価償却率"/>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89" name="n_4ave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106425</xdr:rowOff>
    </xdr:from>
    <xdr:ext cx="405111" cy="259045"/>
    <xdr:sp macro="" textlink="">
      <xdr:nvSpPr>
        <xdr:cNvPr id="90" name="n_4mainValue有形固定資産減価償却率"/>
        <xdr:cNvSpPr txBox="1"/>
      </xdr:nvSpPr>
      <xdr:spPr>
        <a:xfrm>
          <a:off x="1562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調整中</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6" name="テキスト ボックス 11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19" name="直線コネクタ 118"/>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0"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1" name="直線コネクタ 120"/>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3" name="直線コネクタ 12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24" name="債務償還比率平均値テキスト"/>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25" name="フローチャート: 判断 124"/>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26" name="フローチャート: 判断 125"/>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27" name="フローチャート: 判断 126"/>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28" name="フローチャート: 判断 127"/>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29" name="フローチャート: 判断 128"/>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8453</xdr:rowOff>
    </xdr:from>
    <xdr:to>
      <xdr:col>76</xdr:col>
      <xdr:colOff>73025</xdr:colOff>
      <xdr:row>31</xdr:row>
      <xdr:rowOff>110053</xdr:rowOff>
    </xdr:to>
    <xdr:sp macro="" textlink="">
      <xdr:nvSpPr>
        <xdr:cNvPr id="135" name="楕円 134"/>
        <xdr:cNvSpPr/>
      </xdr:nvSpPr>
      <xdr:spPr>
        <a:xfrm>
          <a:off x="14744700" y="60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158330</xdr:rowOff>
    </xdr:from>
    <xdr:ext cx="469744" cy="259045"/>
    <xdr:sp macro="" textlink="">
      <xdr:nvSpPr>
        <xdr:cNvPr id="136" name="債務償還比率該当値テキスト"/>
        <xdr:cNvSpPr txBox="1"/>
      </xdr:nvSpPr>
      <xdr:spPr>
        <a:xfrm>
          <a:off x="14846300" y="60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117242</xdr:rowOff>
    </xdr:from>
    <xdr:to>
      <xdr:col>72</xdr:col>
      <xdr:colOff>123825</xdr:colOff>
      <xdr:row>32</xdr:row>
      <xdr:rowOff>47392</xdr:rowOff>
    </xdr:to>
    <xdr:sp macro="" textlink="">
      <xdr:nvSpPr>
        <xdr:cNvPr id="137" name="楕円 136"/>
        <xdr:cNvSpPr/>
      </xdr:nvSpPr>
      <xdr:spPr>
        <a:xfrm>
          <a:off x="14033500" y="62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59253</xdr:rowOff>
    </xdr:from>
    <xdr:to>
      <xdr:col>76</xdr:col>
      <xdr:colOff>22225</xdr:colOff>
      <xdr:row>31</xdr:row>
      <xdr:rowOff>168042</xdr:rowOff>
    </xdr:to>
    <xdr:cxnSp macro="">
      <xdr:nvCxnSpPr>
        <xdr:cNvPr id="138" name="直線コネクタ 137"/>
        <xdr:cNvCxnSpPr/>
      </xdr:nvCxnSpPr>
      <xdr:spPr>
        <a:xfrm flipV="1">
          <a:off x="14084300" y="6145728"/>
          <a:ext cx="711200" cy="10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114004</xdr:rowOff>
    </xdr:from>
    <xdr:to>
      <xdr:col>68</xdr:col>
      <xdr:colOff>123825</xdr:colOff>
      <xdr:row>32</xdr:row>
      <xdr:rowOff>44154</xdr:rowOff>
    </xdr:to>
    <xdr:sp macro="" textlink="">
      <xdr:nvSpPr>
        <xdr:cNvPr id="139" name="楕円 138"/>
        <xdr:cNvSpPr/>
      </xdr:nvSpPr>
      <xdr:spPr>
        <a:xfrm>
          <a:off x="13271500" y="62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164804</xdr:rowOff>
    </xdr:from>
    <xdr:to>
      <xdr:col>72</xdr:col>
      <xdr:colOff>73025</xdr:colOff>
      <xdr:row>31</xdr:row>
      <xdr:rowOff>168042</xdr:rowOff>
    </xdr:to>
    <xdr:cxnSp macro="">
      <xdr:nvCxnSpPr>
        <xdr:cNvPr id="140" name="直線コネクタ 139"/>
        <xdr:cNvCxnSpPr/>
      </xdr:nvCxnSpPr>
      <xdr:spPr>
        <a:xfrm>
          <a:off x="13322300" y="6251279"/>
          <a:ext cx="762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83418</xdr:rowOff>
    </xdr:from>
    <xdr:to>
      <xdr:col>64</xdr:col>
      <xdr:colOff>123825</xdr:colOff>
      <xdr:row>32</xdr:row>
      <xdr:rowOff>13568</xdr:rowOff>
    </xdr:to>
    <xdr:sp macro="" textlink="">
      <xdr:nvSpPr>
        <xdr:cNvPr id="141" name="楕円 140"/>
        <xdr:cNvSpPr/>
      </xdr:nvSpPr>
      <xdr:spPr>
        <a:xfrm>
          <a:off x="12509500" y="61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134218</xdr:rowOff>
    </xdr:from>
    <xdr:to>
      <xdr:col>68</xdr:col>
      <xdr:colOff>73025</xdr:colOff>
      <xdr:row>31</xdr:row>
      <xdr:rowOff>164804</xdr:rowOff>
    </xdr:to>
    <xdr:cxnSp macro="">
      <xdr:nvCxnSpPr>
        <xdr:cNvPr id="142" name="直線コネクタ 141"/>
        <xdr:cNvCxnSpPr/>
      </xdr:nvCxnSpPr>
      <xdr:spPr>
        <a:xfrm>
          <a:off x="12560300" y="622069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36519</xdr:rowOff>
    </xdr:from>
    <xdr:to>
      <xdr:col>60</xdr:col>
      <xdr:colOff>123825</xdr:colOff>
      <xdr:row>31</xdr:row>
      <xdr:rowOff>138119</xdr:rowOff>
    </xdr:to>
    <xdr:sp macro="" textlink="">
      <xdr:nvSpPr>
        <xdr:cNvPr id="143" name="楕円 142"/>
        <xdr:cNvSpPr/>
      </xdr:nvSpPr>
      <xdr:spPr>
        <a:xfrm>
          <a:off x="11747500" y="61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87319</xdr:rowOff>
    </xdr:from>
    <xdr:to>
      <xdr:col>64</xdr:col>
      <xdr:colOff>73025</xdr:colOff>
      <xdr:row>31</xdr:row>
      <xdr:rowOff>134218</xdr:rowOff>
    </xdr:to>
    <xdr:cxnSp macro="">
      <xdr:nvCxnSpPr>
        <xdr:cNvPr id="144" name="直線コネクタ 143"/>
        <xdr:cNvCxnSpPr/>
      </xdr:nvCxnSpPr>
      <xdr:spPr>
        <a:xfrm>
          <a:off x="11798300" y="6173794"/>
          <a:ext cx="762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45" name="n_1aveValue債務償還比率"/>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46" name="n_2aveValue債務償還比率"/>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47" name="n_3aveValue債務償還比率"/>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48" name="n_4aveValue債務償還比率"/>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38519</xdr:rowOff>
    </xdr:from>
    <xdr:ext cx="469744" cy="259045"/>
    <xdr:sp macro="" textlink="">
      <xdr:nvSpPr>
        <xdr:cNvPr id="149" name="n_1mainValue債務償還比率"/>
        <xdr:cNvSpPr txBox="1"/>
      </xdr:nvSpPr>
      <xdr:spPr>
        <a:xfrm>
          <a:off x="13836727" y="62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35281</xdr:rowOff>
    </xdr:from>
    <xdr:ext cx="469744" cy="259045"/>
    <xdr:sp macro="" textlink="">
      <xdr:nvSpPr>
        <xdr:cNvPr id="150" name="n_2mainValue債務償還比率"/>
        <xdr:cNvSpPr txBox="1"/>
      </xdr:nvSpPr>
      <xdr:spPr>
        <a:xfrm>
          <a:off x="13087427" y="629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4695</xdr:rowOff>
    </xdr:from>
    <xdr:ext cx="469744" cy="259045"/>
    <xdr:sp macro="" textlink="">
      <xdr:nvSpPr>
        <xdr:cNvPr id="151" name="n_3mainValue債務償還比率"/>
        <xdr:cNvSpPr txBox="1"/>
      </xdr:nvSpPr>
      <xdr:spPr>
        <a:xfrm>
          <a:off x="12325427" y="62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129246</xdr:rowOff>
    </xdr:from>
    <xdr:ext cx="469744" cy="259045"/>
    <xdr:sp macro="" textlink="">
      <xdr:nvSpPr>
        <xdr:cNvPr id="152" name="n_4mainValue債務償還比率"/>
        <xdr:cNvSpPr txBox="1"/>
      </xdr:nvSpPr>
      <xdr:spPr>
        <a:xfrm>
          <a:off x="11563427" y="62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3,212
3,173
3.47
2,425,942
2,277,720
112,245
1,174,228
1,963,907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3" name="楕円 72"/>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164482</xdr:rowOff>
    </xdr:from>
    <xdr:ext cx="405111" cy="259045"/>
    <xdr:sp macro="" textlink="">
      <xdr:nvSpPr>
        <xdr:cNvPr id="74" name="【道路】&#10;有形固定資産減価償却率該当値テキスト"/>
        <xdr:cNvSpPr txBox="1"/>
      </xdr:nvSpPr>
      <xdr:spPr>
        <a:xfrm>
          <a:off x="4673600"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73025</xdr:rowOff>
    </xdr:from>
    <xdr:to>
      <xdr:col>6</xdr:col>
      <xdr:colOff>38100</xdr:colOff>
      <xdr:row>38</xdr:row>
      <xdr:rowOff>3175</xdr:rowOff>
    </xdr:to>
    <xdr:sp macro="" textlink="">
      <xdr:nvSpPr>
        <xdr:cNvPr id="75" name="楕円 74"/>
        <xdr:cNvSpPr/>
      </xdr:nvSpPr>
      <xdr:spPr>
        <a:xfrm>
          <a:off x="107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80662</xdr:rowOff>
    </xdr:from>
    <xdr:ext cx="405111" cy="259045"/>
    <xdr:sp macro="" textlink="">
      <xdr:nvSpPr>
        <xdr:cNvPr id="76"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77" name="n_2aveValue【道路】&#10;有形固定資産減価償却率"/>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78" name="n_3ave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79" name="n_4ave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165752</xdr:rowOff>
    </xdr:from>
    <xdr:ext cx="405111" cy="259045"/>
    <xdr:sp macro="" textlink="">
      <xdr:nvSpPr>
        <xdr:cNvPr id="80" name="n_4mainValue【道路】&#10;有形固定資産減価償却率"/>
        <xdr:cNvSpPr txBox="1"/>
      </xdr:nvSpPr>
      <xdr:spPr>
        <a:xfrm>
          <a:off x="927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4" name="テキスト ボックス 9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6" name="テキスト ボックス 9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8" name="テキスト ボックス 9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2" name="直線コネクタ 10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04" name="直線コネクタ 10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0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06" name="直線コネクタ 10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07" name="【道路】&#10;一人当たり延長平均値テキスト"/>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08" name="フローチャート: 判断 10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09" name="フローチャート: 判断 10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0" name="フローチャート: 判断 10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1" name="フローチャート: 判断 11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2" name="フローチャート: 判断 11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64488</xdr:rowOff>
    </xdr:from>
    <xdr:to>
      <xdr:col>55</xdr:col>
      <xdr:colOff>50800</xdr:colOff>
      <xdr:row>41</xdr:row>
      <xdr:rowOff>166088</xdr:rowOff>
    </xdr:to>
    <xdr:sp macro="" textlink="">
      <xdr:nvSpPr>
        <xdr:cNvPr id="118" name="楕円 117"/>
        <xdr:cNvSpPr/>
      </xdr:nvSpPr>
      <xdr:spPr>
        <a:xfrm>
          <a:off x="10426700" y="709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150865</xdr:rowOff>
    </xdr:from>
    <xdr:ext cx="469744" cy="259045"/>
    <xdr:sp macro="" textlink="">
      <xdr:nvSpPr>
        <xdr:cNvPr id="119" name="【道路】&#10;一人当たり延長該当値テキスト"/>
        <xdr:cNvSpPr txBox="1"/>
      </xdr:nvSpPr>
      <xdr:spPr>
        <a:xfrm>
          <a:off x="10515600" y="700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63878</xdr:rowOff>
    </xdr:from>
    <xdr:to>
      <xdr:col>36</xdr:col>
      <xdr:colOff>165100</xdr:colOff>
      <xdr:row>41</xdr:row>
      <xdr:rowOff>165478</xdr:rowOff>
    </xdr:to>
    <xdr:sp macro="" textlink="">
      <xdr:nvSpPr>
        <xdr:cNvPr id="120" name="楕円 119"/>
        <xdr:cNvSpPr/>
      </xdr:nvSpPr>
      <xdr:spPr>
        <a:xfrm>
          <a:off x="6921500" y="70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73692</xdr:rowOff>
    </xdr:from>
    <xdr:ext cx="534377" cy="259045"/>
    <xdr:sp macro="" textlink="">
      <xdr:nvSpPr>
        <xdr:cNvPr id="121" name="n_1aveValue【道路】&#10;一人当たり延長"/>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22" name="n_2aveValue【道路】&#10;一人当たり延長"/>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23" name="n_3aveValue【道路】&#10;一人当たり延長"/>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24" name="n_4aveValue【道路】&#10;一人当たり延長"/>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156605</xdr:rowOff>
    </xdr:from>
    <xdr:ext cx="469744" cy="259045"/>
    <xdr:sp macro="" textlink="">
      <xdr:nvSpPr>
        <xdr:cNvPr id="125" name="n_4mainValue【道路】&#10;一人当たり延長"/>
        <xdr:cNvSpPr txBox="1"/>
      </xdr:nvSpPr>
      <xdr:spPr>
        <a:xfrm>
          <a:off x="6737427" y="71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8" name="テキスト ボックス 13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8" name="テキスト ボックス 14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51" name="直線コネクタ 15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5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53" name="直線コネクタ 15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5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55" name="直線コネクタ 15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56" name="【橋りょう・トンネル】&#10;有形固定資産減価償却率平均値テキスト"/>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57" name="フローチャート: 判断 15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8" name="フローチャート: 判断 15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59" name="フローチャート: 判断 15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60" name="フローチャート: 判断 15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61" name="フローチャート: 判断 16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67" name="楕円 166"/>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68" name="【橋りょう・トンネル】&#10;有形固定資産減価償却率該当値テキスト"/>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78196</xdr:rowOff>
    </xdr:from>
    <xdr:to>
      <xdr:col>6</xdr:col>
      <xdr:colOff>38100</xdr:colOff>
      <xdr:row>62</xdr:row>
      <xdr:rowOff>8346</xdr:rowOff>
    </xdr:to>
    <xdr:sp macro="" textlink="">
      <xdr:nvSpPr>
        <xdr:cNvPr id="169" name="楕円 168"/>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101617</xdr:rowOff>
    </xdr:from>
    <xdr:ext cx="405111" cy="259045"/>
    <xdr:sp macro="" textlink="">
      <xdr:nvSpPr>
        <xdr:cNvPr id="170" name="n_1ave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71" name="n_2aveValue【橋りょう・トンネル】&#10;有形固定資産減価償却率"/>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72"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73" name="n_4aveValue【橋りょう・トンネ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174" name="n_4mainValue【橋りょう・トンネル】&#10;有形固定資産減価償却率"/>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8" name="テキスト ボックス 18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0" name="テキスト ボックス 18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2" name="テキスト ボックス 19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4" name="テキスト ボックス 19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6" name="テキスト ボックス 19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198" name="直線コネクタ 19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19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00" name="直線コネクタ 19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0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02" name="直線コネクタ 20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03"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04" name="フローチャート: 判断 20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05" name="フローチャート: 判断 20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06" name="フローチャート: 判断 20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07" name="フローチャート: 判断 20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08" name="フローチャート: 判断 20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5590</xdr:rowOff>
    </xdr:from>
    <xdr:to>
      <xdr:col>55</xdr:col>
      <xdr:colOff>50800</xdr:colOff>
      <xdr:row>64</xdr:row>
      <xdr:rowOff>107190</xdr:rowOff>
    </xdr:to>
    <xdr:sp macro="" textlink="">
      <xdr:nvSpPr>
        <xdr:cNvPr id="214" name="楕円 213"/>
        <xdr:cNvSpPr/>
      </xdr:nvSpPr>
      <xdr:spPr>
        <a:xfrm>
          <a:off x="10426700" y="10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91967</xdr:rowOff>
    </xdr:from>
    <xdr:ext cx="599010" cy="259045"/>
    <xdr:sp macro="" textlink="">
      <xdr:nvSpPr>
        <xdr:cNvPr id="215" name="【橋りょう・トンネル】&#10;一人当たり有形固定資産（償却資産）額該当値テキスト"/>
        <xdr:cNvSpPr txBox="1"/>
      </xdr:nvSpPr>
      <xdr:spPr>
        <a:xfrm>
          <a:off x="10515600" y="1089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4260</xdr:rowOff>
    </xdr:from>
    <xdr:to>
      <xdr:col>36</xdr:col>
      <xdr:colOff>165100</xdr:colOff>
      <xdr:row>64</xdr:row>
      <xdr:rowOff>105860</xdr:rowOff>
    </xdr:to>
    <xdr:sp macro="" textlink="">
      <xdr:nvSpPr>
        <xdr:cNvPr id="216" name="楕円 215"/>
        <xdr:cNvSpPr/>
      </xdr:nvSpPr>
      <xdr:spPr>
        <a:xfrm>
          <a:off x="6921500" y="109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100330</xdr:rowOff>
    </xdr:from>
    <xdr:ext cx="690189" cy="259045"/>
    <xdr:sp macro="" textlink="">
      <xdr:nvSpPr>
        <xdr:cNvPr id="217"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18"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19"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20"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96987</xdr:rowOff>
    </xdr:from>
    <xdr:ext cx="599010" cy="259045"/>
    <xdr:sp macro="" textlink="">
      <xdr:nvSpPr>
        <xdr:cNvPr id="221" name="n_4mainValue【橋りょう・トンネル】&#10;一人当たり有形固定資産（償却資産）額"/>
        <xdr:cNvSpPr txBox="1"/>
      </xdr:nvSpPr>
      <xdr:spPr>
        <a:xfrm>
          <a:off x="6672795" y="11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4" name="テキスト ボックス 23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4" name="テキスト ボックス 24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47" name="直線コネクタ 24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9" name="直線コネクタ 24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5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51" name="直線コネクタ 25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52" name="【公営住宅】&#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53" name="フローチャート: 判断 25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54" name="フローチャート: 判断 25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55" name="フローチャート: 判断 25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56" name="フローチャート: 判断 25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57" name="フローチャート: 判断 25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98334</xdr:rowOff>
    </xdr:from>
    <xdr:to>
      <xdr:col>24</xdr:col>
      <xdr:colOff>114300</xdr:colOff>
      <xdr:row>78</xdr:row>
      <xdr:rowOff>28484</xdr:rowOff>
    </xdr:to>
    <xdr:sp macro="" textlink="">
      <xdr:nvSpPr>
        <xdr:cNvPr id="263" name="楕円 262"/>
        <xdr:cNvSpPr/>
      </xdr:nvSpPr>
      <xdr:spPr>
        <a:xfrm>
          <a:off x="4584700" y="132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51361</xdr:rowOff>
    </xdr:from>
    <xdr:ext cx="340478" cy="259045"/>
    <xdr:sp macro="" textlink="">
      <xdr:nvSpPr>
        <xdr:cNvPr id="264" name="【公営住宅】&#10;有形固定資産減価償却率該当値テキスト"/>
        <xdr:cNvSpPr txBox="1"/>
      </xdr:nvSpPr>
      <xdr:spPr>
        <a:xfrm>
          <a:off x="4673600" y="13253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121756</xdr:rowOff>
    </xdr:from>
    <xdr:ext cx="405111" cy="259045"/>
    <xdr:sp macro="" textlink="">
      <xdr:nvSpPr>
        <xdr:cNvPr id="265"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66"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267"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268"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2" name="テキスト ボックス 281"/>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4" name="テキスト ボックス 283"/>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6" name="テキスト ボックス 285"/>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90" name="直線コネクタ 289"/>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91"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92" name="直線コネクタ 291"/>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93"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94" name="直線コネクタ 293"/>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295" name="【公営住宅】&#10;一人当たり面積平均値テキスト"/>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96" name="フローチャート: 判断 295"/>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97" name="フローチャート: 判断 296"/>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98" name="フローチャート: 判断 297"/>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99" name="フローチャート: 判断 298"/>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00" name="フローチャート: 判断 299"/>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142703</xdr:rowOff>
    </xdr:from>
    <xdr:to>
      <xdr:col>55</xdr:col>
      <xdr:colOff>50800</xdr:colOff>
      <xdr:row>86</xdr:row>
      <xdr:rowOff>72853</xdr:rowOff>
    </xdr:to>
    <xdr:sp macro="" textlink="">
      <xdr:nvSpPr>
        <xdr:cNvPr id="306" name="楕円 305"/>
        <xdr:cNvSpPr/>
      </xdr:nvSpPr>
      <xdr:spPr>
        <a:xfrm>
          <a:off x="10426700" y="147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57630</xdr:rowOff>
    </xdr:from>
    <xdr:ext cx="469744" cy="259045"/>
    <xdr:sp macro="" textlink="">
      <xdr:nvSpPr>
        <xdr:cNvPr id="307" name="【公営住宅】&#10;一人当たり面積該当値テキスト"/>
        <xdr:cNvSpPr txBox="1"/>
      </xdr:nvSpPr>
      <xdr:spPr>
        <a:xfrm>
          <a:off x="10515600" y="1463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69491</xdr:rowOff>
    </xdr:from>
    <xdr:ext cx="469744" cy="259045"/>
    <xdr:sp macro="" textlink="">
      <xdr:nvSpPr>
        <xdr:cNvPr id="308" name="n_1aveValue【公営住宅】&#10;一人当たり面積"/>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09" name="n_2aveValue【公営住宅】&#10;一人当たり面積"/>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10" name="n_3aveValue【公営住宅】&#10;一人当たり面積"/>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11" name="n_4aveValue【公営住宅】&#10;一人当たり面積"/>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54" name="テキスト ボックス 3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56" name="テキスト ボックス 35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66" name="テキスト ボックス 36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368" name="直線コネクタ 367"/>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69"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70" name="直線コネクタ 36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371"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372" name="直線コネクタ 371"/>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373" name="【学校施設】&#10;有形固定資産減価償却率平均値テキスト"/>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374" name="フローチャート: 判断 373"/>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375" name="フローチャート: 判断 374"/>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376" name="フローチャート: 判断 375"/>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77" name="フローチャート: 判断 37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378" name="フローチャート: 判断 377"/>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147320</xdr:rowOff>
    </xdr:from>
    <xdr:to>
      <xdr:col>85</xdr:col>
      <xdr:colOff>177800</xdr:colOff>
      <xdr:row>62</xdr:row>
      <xdr:rowOff>77470</xdr:rowOff>
    </xdr:to>
    <xdr:sp macro="" textlink="">
      <xdr:nvSpPr>
        <xdr:cNvPr id="384" name="楕円 383"/>
        <xdr:cNvSpPr/>
      </xdr:nvSpPr>
      <xdr:spPr>
        <a:xfrm>
          <a:off x="16268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125747</xdr:rowOff>
    </xdr:from>
    <xdr:ext cx="405111" cy="259045"/>
    <xdr:sp macro="" textlink="">
      <xdr:nvSpPr>
        <xdr:cNvPr id="385" name="【学校施設】&#10;有形固定資産減価償却率該当値テキスト"/>
        <xdr:cNvSpPr txBox="1"/>
      </xdr:nvSpPr>
      <xdr:spPr>
        <a:xfrm>
          <a:off x="16357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153035</xdr:rowOff>
    </xdr:from>
    <xdr:to>
      <xdr:col>67</xdr:col>
      <xdr:colOff>101600</xdr:colOff>
      <xdr:row>61</xdr:row>
      <xdr:rowOff>83185</xdr:rowOff>
    </xdr:to>
    <xdr:sp macro="" textlink="">
      <xdr:nvSpPr>
        <xdr:cNvPr id="386" name="楕円 385"/>
        <xdr:cNvSpPr/>
      </xdr:nvSpPr>
      <xdr:spPr>
        <a:xfrm>
          <a:off x="12763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97807</xdr:rowOff>
    </xdr:from>
    <xdr:ext cx="405111" cy="259045"/>
    <xdr:sp macro="" textlink="">
      <xdr:nvSpPr>
        <xdr:cNvPr id="387" name="n_1aveValue【学校施設】&#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388"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89"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390" name="n_4ave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74312</xdr:rowOff>
    </xdr:from>
    <xdr:ext cx="405111" cy="259045"/>
    <xdr:sp macro="" textlink="">
      <xdr:nvSpPr>
        <xdr:cNvPr id="391" name="n_4mainValue【学校施設】&#10;有形固定資産減価償却率"/>
        <xdr:cNvSpPr txBox="1"/>
      </xdr:nvSpPr>
      <xdr:spPr>
        <a:xfrm>
          <a:off x="12611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07" name="テキスト ボックス 40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09" name="テキスト ボックス 40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11" name="テキスト ボックス 41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3" name="テキスト ボックス 4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15" name="直線コネクタ 414"/>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16"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17" name="直線コネクタ 416"/>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18"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19" name="直線コネクタ 418"/>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420" name="【学校施設】&#10;一人当たり面積平均値テキスト"/>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21" name="フローチャート: 判断 420"/>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22" name="フローチャート: 判断 421"/>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23" name="フローチャート: 判断 422"/>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24" name="フローチャート: 判断 423"/>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25" name="フローチャート: 判断 424"/>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41326</xdr:rowOff>
    </xdr:from>
    <xdr:to>
      <xdr:col>116</xdr:col>
      <xdr:colOff>114300</xdr:colOff>
      <xdr:row>63</xdr:row>
      <xdr:rowOff>142926</xdr:rowOff>
    </xdr:to>
    <xdr:sp macro="" textlink="">
      <xdr:nvSpPr>
        <xdr:cNvPr id="431" name="楕円 430"/>
        <xdr:cNvSpPr/>
      </xdr:nvSpPr>
      <xdr:spPr>
        <a:xfrm>
          <a:off x="22110700" y="108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127703</xdr:rowOff>
    </xdr:from>
    <xdr:ext cx="469744" cy="259045"/>
    <xdr:sp macro="" textlink="">
      <xdr:nvSpPr>
        <xdr:cNvPr id="432" name="【学校施設】&#10;一人当たり面積該当値テキスト"/>
        <xdr:cNvSpPr txBox="1"/>
      </xdr:nvSpPr>
      <xdr:spPr>
        <a:xfrm>
          <a:off x="22199600" y="107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134289</xdr:rowOff>
    </xdr:from>
    <xdr:to>
      <xdr:col>98</xdr:col>
      <xdr:colOff>38100</xdr:colOff>
      <xdr:row>63</xdr:row>
      <xdr:rowOff>64439</xdr:rowOff>
    </xdr:to>
    <xdr:sp macro="" textlink="">
      <xdr:nvSpPr>
        <xdr:cNvPr id="433" name="楕円 432"/>
        <xdr:cNvSpPr/>
      </xdr:nvSpPr>
      <xdr:spPr>
        <a:xfrm>
          <a:off x="18605500" y="107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12463</xdr:rowOff>
    </xdr:from>
    <xdr:ext cx="469744" cy="259045"/>
    <xdr:sp macro="" textlink="">
      <xdr:nvSpPr>
        <xdr:cNvPr id="434" name="n_1aveValue【学校施設】&#10;一人当たり面積"/>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435" name="n_2aveValue【学校施設】&#10;一人当たり面積"/>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436" name="n_3aveValue【学校施設】&#10;一人当たり面積"/>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437" name="n_4aveValue【学校施設】&#10;一人当たり面積"/>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55566</xdr:rowOff>
    </xdr:from>
    <xdr:ext cx="469744" cy="259045"/>
    <xdr:sp macro="" textlink="">
      <xdr:nvSpPr>
        <xdr:cNvPr id="438" name="n_4mainValue【学校施設】&#10;一人当たり面積"/>
        <xdr:cNvSpPr txBox="1"/>
      </xdr:nvSpPr>
      <xdr:spPr>
        <a:xfrm>
          <a:off x="18421427" y="1085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5" name="テキスト ボックス 46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67" name="テキスト ボックス 46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75" name="テキスト ボックス 47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77" name="テキスト ボックス 47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479" name="直線コネクタ 478"/>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8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81" name="直線コネクタ 48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482"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483" name="直線コネクタ 482"/>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484" name="【公民館】&#10;有形固定資産減価償却率平均値テキスト"/>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485" name="フローチャート: 判断 484"/>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486" name="フローチャート: 判断 485"/>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487" name="フローチャート: 判断 486"/>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488" name="フローチャート: 判断 487"/>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489" name="フローチャート: 判断 488"/>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495" name="楕円 494"/>
        <xdr:cNvSpPr/>
      </xdr:nvSpPr>
      <xdr:spPr>
        <a:xfrm>
          <a:off x="16268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59072</xdr:rowOff>
    </xdr:from>
    <xdr:ext cx="405111" cy="259045"/>
    <xdr:sp macro="" textlink="">
      <xdr:nvSpPr>
        <xdr:cNvPr id="496" name="【公民館】&#10;有形固定資産減価償却率該当値テキスト"/>
        <xdr:cNvSpPr txBox="1"/>
      </xdr:nvSpPr>
      <xdr:spPr>
        <a:xfrm>
          <a:off x="16357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88282</xdr:rowOff>
    </xdr:from>
    <xdr:ext cx="405111" cy="259045"/>
    <xdr:sp macro="" textlink="">
      <xdr:nvSpPr>
        <xdr:cNvPr id="497" name="n_1aveValue【公民館】&#10;有形固定資産減価償却率"/>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498" name="n_2ave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499"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0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2" name="テキスト ボックス 52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524" name="直線コネクタ 523"/>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525"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526" name="直線コネクタ 525"/>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527"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528" name="直線コネクタ 527"/>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529" name="【公民館】&#10;一人当たり面積平均値テキスト"/>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530" name="フローチャート: 判断 529"/>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531" name="フローチャート: 判断 530"/>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532" name="フローチャート: 判断 531"/>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533" name="フローチャート: 判断 532"/>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534" name="フローチャート: 判断 533"/>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44069</xdr:rowOff>
    </xdr:from>
    <xdr:to>
      <xdr:col>116</xdr:col>
      <xdr:colOff>114300</xdr:colOff>
      <xdr:row>108</xdr:row>
      <xdr:rowOff>145669</xdr:rowOff>
    </xdr:to>
    <xdr:sp macro="" textlink="">
      <xdr:nvSpPr>
        <xdr:cNvPr id="540" name="楕円 539"/>
        <xdr:cNvSpPr/>
      </xdr:nvSpPr>
      <xdr:spPr>
        <a:xfrm>
          <a:off x="221107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130446</xdr:rowOff>
    </xdr:from>
    <xdr:ext cx="469744" cy="259045"/>
    <xdr:sp macro="" textlink="">
      <xdr:nvSpPr>
        <xdr:cNvPr id="541" name="【公民館】&#10;一人当たり面積該当値テキスト"/>
        <xdr:cNvSpPr txBox="1"/>
      </xdr:nvSpPr>
      <xdr:spPr>
        <a:xfrm>
          <a:off x="22199600" y="184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34562</xdr:rowOff>
    </xdr:from>
    <xdr:ext cx="469744" cy="259045"/>
    <xdr:sp macro="" textlink="">
      <xdr:nvSpPr>
        <xdr:cNvPr id="542" name="n_1aveValue【公民館】&#10;一人当たり面積"/>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543" name="n_2aveValue【公民館】&#10;一人当たり面積"/>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544" name="n_3aveValue【公民館】&#10;一人当たり面積"/>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545" name="n_4aveValue【公民館】&#10;一人当たり面積"/>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調整中</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3,212
3,173
3.47
2,425,942
2,277,720
112,245
1,174,228
1,963,907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79301</xdr:rowOff>
    </xdr:from>
    <xdr:ext cx="405111" cy="259045"/>
    <xdr:sp macro="" textlink="">
      <xdr:nvSpPr>
        <xdr:cNvPr id="63" name="【図書館】&#10;有形固定資産減価償却率平均値テキスト"/>
        <xdr:cNvSpPr txBox="1"/>
      </xdr:nvSpPr>
      <xdr:spPr>
        <a:xfrm>
          <a:off x="467360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165480</xdr:rowOff>
    </xdr:from>
    <xdr:ext cx="405111" cy="259045"/>
    <xdr:sp macro="" textlink="">
      <xdr:nvSpPr>
        <xdr:cNvPr id="75" name="【図書館】&#10;有形固定資産減価償却率該当値テキスト"/>
        <xdr:cNvSpPr txBox="1"/>
      </xdr:nvSpPr>
      <xdr:spPr>
        <a:xfrm>
          <a:off x="46736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56424</xdr:rowOff>
    </xdr:from>
    <xdr:to>
      <xdr:col>6</xdr:col>
      <xdr:colOff>38100</xdr:colOff>
      <xdr:row>36</xdr:row>
      <xdr:rowOff>158024</xdr:rowOff>
    </xdr:to>
    <xdr:sp macro="" textlink="">
      <xdr:nvSpPr>
        <xdr:cNvPr id="76" name="楕円 75"/>
        <xdr:cNvSpPr/>
      </xdr:nvSpPr>
      <xdr:spPr>
        <a:xfrm>
          <a:off x="1079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8000</xdr:rowOff>
    </xdr:from>
    <xdr:ext cx="405111" cy="259045"/>
    <xdr:sp macro="" textlink="">
      <xdr:nvSpPr>
        <xdr:cNvPr id="77" name="n_1aveValue【図書館】&#10;有形固定資産減価償却率"/>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78" name="n_2aveValue【図書館】&#10;有形固定資産減価償却率"/>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79" name="n_3aveValue【図書館】&#10;有形固定資産減価償却率"/>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0" name="n_4aveValue【図書館】&#10;有形固定資産減価償却率"/>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149151</xdr:rowOff>
    </xdr:from>
    <xdr:ext cx="405111" cy="259045"/>
    <xdr:sp macro="" textlink="">
      <xdr:nvSpPr>
        <xdr:cNvPr id="81" name="n_4mainValue【図書館】&#10;有形固定資産減価償却率"/>
        <xdr:cNvSpPr txBox="1"/>
      </xdr:nvSpPr>
      <xdr:spPr>
        <a:xfrm>
          <a:off x="927744" y="632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07" name="直線コネクタ 106"/>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08" name="【図書館】&#10;一人当たり面積最小値テキスト"/>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09" name="直線コネクタ 108"/>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10" name="【図書館】&#10;一人当たり面積最大値テキスト"/>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11" name="直線コネクタ 110"/>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65876</xdr:rowOff>
    </xdr:from>
    <xdr:ext cx="469744" cy="259045"/>
    <xdr:sp macro="" textlink="">
      <xdr:nvSpPr>
        <xdr:cNvPr id="112" name="【図書館】&#10;一人当たり面積平均値テキスト"/>
        <xdr:cNvSpPr txBox="1"/>
      </xdr:nvSpPr>
      <xdr:spPr>
        <a:xfrm>
          <a:off x="10515600" y="658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13" name="フローチャート: 判断 112"/>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14" name="フローチャート: 判断 113"/>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15" name="フローチャート: 判断 114"/>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16" name="フローチャート: 判断 115"/>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17" name="フローチャート: 判断 116"/>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165826</xdr:rowOff>
    </xdr:from>
    <xdr:to>
      <xdr:col>55</xdr:col>
      <xdr:colOff>50800</xdr:colOff>
      <xdr:row>33</xdr:row>
      <xdr:rowOff>95976</xdr:rowOff>
    </xdr:to>
    <xdr:sp macro="" textlink="">
      <xdr:nvSpPr>
        <xdr:cNvPr id="123" name="楕円 122"/>
        <xdr:cNvSpPr/>
      </xdr:nvSpPr>
      <xdr:spPr>
        <a:xfrm>
          <a:off x="104267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118853</xdr:rowOff>
    </xdr:from>
    <xdr:ext cx="469744" cy="259045"/>
    <xdr:sp macro="" textlink="">
      <xdr:nvSpPr>
        <xdr:cNvPr id="124" name="【図書館】&#10;一人当たり面積該当値テキスト"/>
        <xdr:cNvSpPr txBox="1"/>
      </xdr:nvSpPr>
      <xdr:spPr>
        <a:xfrm>
          <a:off x="10515600"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77651</xdr:rowOff>
    </xdr:from>
    <xdr:to>
      <xdr:col>36</xdr:col>
      <xdr:colOff>165100</xdr:colOff>
      <xdr:row>33</xdr:row>
      <xdr:rowOff>7801</xdr:rowOff>
    </xdr:to>
    <xdr:sp macro="" textlink="">
      <xdr:nvSpPr>
        <xdr:cNvPr id="125" name="楕円 124"/>
        <xdr:cNvSpPr/>
      </xdr:nvSpPr>
      <xdr:spPr>
        <a:xfrm>
          <a:off x="6921500" y="55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171286</xdr:rowOff>
    </xdr:from>
    <xdr:ext cx="469744" cy="259045"/>
    <xdr:sp macro="" textlink="">
      <xdr:nvSpPr>
        <xdr:cNvPr id="126" name="n_1aveValue【図書館】&#10;一人当たり面積"/>
        <xdr:cNvSpPr txBox="1"/>
      </xdr:nvSpPr>
      <xdr:spPr>
        <a:xfrm>
          <a:off x="9391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27" name="n_2aveValue【図書館】&#10;一人当たり面積"/>
        <xdr:cNvSpPr txBox="1"/>
      </xdr:nvSpPr>
      <xdr:spPr>
        <a:xfrm>
          <a:off x="8515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28" name="n_3aveValue【図書館】&#10;一人当たり面積"/>
        <xdr:cNvSpPr txBox="1"/>
      </xdr:nvSpPr>
      <xdr:spPr>
        <a:xfrm>
          <a:off x="7626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65876</xdr:rowOff>
    </xdr:from>
    <xdr:ext cx="469744" cy="259045"/>
    <xdr:sp macro="" textlink="">
      <xdr:nvSpPr>
        <xdr:cNvPr id="129" name="n_4aveValue【図書館】&#10;一人当たり面積"/>
        <xdr:cNvSpPr txBox="1"/>
      </xdr:nvSpPr>
      <xdr:spPr>
        <a:xfrm>
          <a:off x="6737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24328</xdr:rowOff>
    </xdr:from>
    <xdr:ext cx="469744" cy="259045"/>
    <xdr:sp macro="" textlink="">
      <xdr:nvSpPr>
        <xdr:cNvPr id="130" name="n_4mainValue【図書館】&#10;一人当たり面積"/>
        <xdr:cNvSpPr txBox="1"/>
      </xdr:nvSpPr>
      <xdr:spPr>
        <a:xfrm>
          <a:off x="6737427" y="53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7" name="テキスト ボックス 166"/>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0" name="直線コネクタ 169"/>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1"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2" name="直線コネクタ 171"/>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3"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4" name="直線コネクタ 1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75" name="【福祉施設】&#10;有形固定資産減価償却率平均値テキスト"/>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76" name="フローチャート: 判断 175"/>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77" name="フローチャート: 判断 176"/>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78" name="フローチャート: 判断 177"/>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79" name="フローチャート: 判断 178"/>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80" name="フローチャート: 判断 179"/>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114300</xdr:rowOff>
    </xdr:from>
    <xdr:to>
      <xdr:col>6</xdr:col>
      <xdr:colOff>38100</xdr:colOff>
      <xdr:row>80</xdr:row>
      <xdr:rowOff>44450</xdr:rowOff>
    </xdr:to>
    <xdr:sp macro="" textlink="">
      <xdr:nvSpPr>
        <xdr:cNvPr id="186" name="楕円 185"/>
        <xdr:cNvSpPr/>
      </xdr:nvSpPr>
      <xdr:spPr>
        <a:xfrm>
          <a:off x="10795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90188</xdr:rowOff>
    </xdr:from>
    <xdr:ext cx="405111" cy="259045"/>
    <xdr:sp macro="" textlink="">
      <xdr:nvSpPr>
        <xdr:cNvPr id="187"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88"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89" name="n_3aveValue【福祉施設】&#10;有形固定資産減価償却率"/>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41927</xdr:rowOff>
    </xdr:from>
    <xdr:ext cx="405111" cy="259045"/>
    <xdr:sp macro="" textlink="">
      <xdr:nvSpPr>
        <xdr:cNvPr id="190" name="n_4aveValue【福祉施設】&#10;有形固定資産減価償却率"/>
        <xdr:cNvSpPr txBox="1"/>
      </xdr:nvSpPr>
      <xdr:spPr>
        <a:xfrm>
          <a:off x="927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60977</xdr:rowOff>
    </xdr:from>
    <xdr:ext cx="405111" cy="259045"/>
    <xdr:sp macro="" textlink="">
      <xdr:nvSpPr>
        <xdr:cNvPr id="191" name="n_4mainValue【福祉施設】&#10;有形固定資産減価償却率"/>
        <xdr:cNvSpPr txBox="1"/>
      </xdr:nvSpPr>
      <xdr:spPr>
        <a:xfrm>
          <a:off x="927744"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2" name="正方形/長方形 1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3" name="正方形/長方形 1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4" name="正方形/長方形 1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5" name="正方形/長方形 1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6" name="正方形/長方形 1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7" name="正方形/長方形 1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8" name="正方形/長方形 1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2" name="直線コネクタ 20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3" name="テキスト ボックス 20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4" name="直線コネクタ 20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5" name="テキスト ボックス 20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6" name="直線コネクタ 20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7" name="テキスト ボックス 20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8" name="直線コネクタ 20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9" name="テキスト ボックス 20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13" name="直線コネクタ 212"/>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14"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15" name="直線コネクタ 214"/>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16"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17" name="直線コネクタ 216"/>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18"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19" name="フローチャート: 判断 218"/>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20" name="フローチャート: 判断 219"/>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21" name="フローチャート: 判断 220"/>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22" name="フローチャート: 判断 221"/>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23" name="フローチャート: 判断 222"/>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77369</xdr:rowOff>
    </xdr:from>
    <xdr:to>
      <xdr:col>36</xdr:col>
      <xdr:colOff>165100</xdr:colOff>
      <xdr:row>86</xdr:row>
      <xdr:rowOff>7519</xdr:rowOff>
    </xdr:to>
    <xdr:sp macro="" textlink="">
      <xdr:nvSpPr>
        <xdr:cNvPr id="229" name="楕円 228"/>
        <xdr:cNvSpPr/>
      </xdr:nvSpPr>
      <xdr:spPr>
        <a:xfrm>
          <a:off x="6921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115943</xdr:rowOff>
    </xdr:from>
    <xdr:ext cx="469744" cy="259045"/>
    <xdr:sp macro="" textlink="">
      <xdr:nvSpPr>
        <xdr:cNvPr id="230" name="n_1aveValue【福祉施設】&#10;一人当たり面積"/>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31" name="n_2aveValue【福祉施設】&#10;一人当たり面積"/>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32" name="n_3aveValue【福祉施設】&#10;一人当たり面積"/>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33" name="n_4aveValue【福祉施設】&#10;一人当たり面積"/>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170096</xdr:rowOff>
    </xdr:from>
    <xdr:ext cx="469744" cy="259045"/>
    <xdr:sp macro="" textlink="">
      <xdr:nvSpPr>
        <xdr:cNvPr id="234" name="n_4mainValue【福祉施設】&#10;一人当たり面積"/>
        <xdr:cNvSpPr txBox="1"/>
      </xdr:nvSpPr>
      <xdr:spPr>
        <a:xfrm>
          <a:off x="6737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5" name="テキスト ボックス 24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6" name="直線コネクタ 2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7" name="テキスト ボックス 24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8" name="直線コネクタ 2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9" name="テキスト ボックス 2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0" name="直線コネクタ 2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1" name="テキスト ボックス 2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2" name="直線コネクタ 2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3" name="テキスト ボックス 2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4" name="直線コネクタ 2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5" name="テキスト ボックス 2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6" name="直線コネクタ 2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7" name="テキスト ボックス 25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60" name="直線コネクタ 259"/>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2" name="直線コネクタ 26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63"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64" name="直線コネクタ 263"/>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265"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66" name="フローチャート: 判断 265"/>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67" name="フローチャート: 判断 266"/>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68" name="フローチャート: 判断 267"/>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69" name="フローチャート: 判断 268"/>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70" name="フローチャート: 判断 269"/>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276" name="楕円 275"/>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277" name="【市民会館】&#10;有形固定資産減価償却率該当値テキスト"/>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121738</xdr:rowOff>
    </xdr:from>
    <xdr:to>
      <xdr:col>6</xdr:col>
      <xdr:colOff>38100</xdr:colOff>
      <xdr:row>104</xdr:row>
      <xdr:rowOff>51888</xdr:rowOff>
    </xdr:to>
    <xdr:sp macro="" textlink="">
      <xdr:nvSpPr>
        <xdr:cNvPr id="278" name="楕円 277"/>
        <xdr:cNvSpPr/>
      </xdr:nvSpPr>
      <xdr:spPr>
        <a:xfrm>
          <a:off x="1079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19429</xdr:rowOff>
    </xdr:from>
    <xdr:ext cx="405111" cy="259045"/>
    <xdr:sp macro="" textlink="">
      <xdr:nvSpPr>
        <xdr:cNvPr id="279" name="n_1aveValue【市民会館】&#10;有形固定資産減価償却率"/>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80" name="n_2aveValue【市民会館】&#10;有形固定資産減価償却率"/>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81" name="n_3aveValue【市民会館】&#10;有形固定資産減価償却率"/>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282" name="n_4aveValue【市民会館】&#10;有形固定資産減価償却率"/>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283" name="n_4mainValue【市民会館】&#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94" name="直線コネクタ 29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5" name="テキスト ボックス 29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6" name="直線コネクタ 2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7" name="テキスト ボックス 2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8" name="直線コネクタ 29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99" name="テキスト ボックス 29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03" name="直線コネクタ 302"/>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04" name="【市民会館】&#10;一人当たり面積最小値テキスト"/>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05" name="直線コネクタ 304"/>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06" name="【市民会館】&#10;一人当たり面積最大値テキスト"/>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07" name="直線コネクタ 306"/>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08" name="【市民会館】&#10;一人当たり面積平均値テキスト"/>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09" name="フローチャート: 判断 308"/>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10" name="フローチャート: 判断 309"/>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11" name="フローチャート: 判断 31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12" name="フローチャート: 判断 311"/>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13" name="フローチャート: 判断 312"/>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19" name="楕円 318"/>
        <xdr:cNvSpPr/>
      </xdr:nvSpPr>
      <xdr:spPr>
        <a:xfrm>
          <a:off x="10426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123841</xdr:rowOff>
    </xdr:from>
    <xdr:ext cx="469744" cy="259045"/>
    <xdr:sp macro="" textlink="">
      <xdr:nvSpPr>
        <xdr:cNvPr id="320" name="【市民会館】&#10;一人当たり面積該当値テキスト"/>
        <xdr:cNvSpPr txBox="1"/>
      </xdr:nvSpPr>
      <xdr:spPr>
        <a:xfrm>
          <a:off x="10515600"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93408</xdr:rowOff>
    </xdr:from>
    <xdr:to>
      <xdr:col>36</xdr:col>
      <xdr:colOff>165100</xdr:colOff>
      <xdr:row>105</xdr:row>
      <xdr:rowOff>23558</xdr:rowOff>
    </xdr:to>
    <xdr:sp macro="" textlink="">
      <xdr:nvSpPr>
        <xdr:cNvPr id="321" name="楕円 320"/>
        <xdr:cNvSpPr/>
      </xdr:nvSpPr>
      <xdr:spPr>
        <a:xfrm>
          <a:off x="6921500" y="179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120666</xdr:rowOff>
    </xdr:from>
    <xdr:ext cx="469744" cy="259045"/>
    <xdr:sp macro="" textlink="">
      <xdr:nvSpPr>
        <xdr:cNvPr id="322" name="n_1aveValue【市民会館】&#10;一人当たり面積"/>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2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24" name="n_3aveValue【市民会館】&#10;一人当たり面積"/>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25" name="n_4aveValue【市民会館】&#10;一人当たり面積"/>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40085</xdr:rowOff>
    </xdr:from>
    <xdr:ext cx="469744" cy="259045"/>
    <xdr:sp macro="" textlink="">
      <xdr:nvSpPr>
        <xdr:cNvPr id="326" name="n_4mainValue【市民会館】&#10;一人当たり面積"/>
        <xdr:cNvSpPr txBox="1"/>
      </xdr:nvSpPr>
      <xdr:spPr>
        <a:xfrm>
          <a:off x="6737427" y="1769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9" name="正方形/長方形 3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6" name="正方形/長方形 3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7" name="テキスト ボックス 3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8" name="直線コネクタ 3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9" name="テキスト ボックス 36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0" name="直線コネクタ 3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71" name="テキスト ボックス 37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2" name="直線コネクタ 3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3" name="テキスト ボックス 3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4" name="直線コネクタ 3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5" name="テキスト ボックス 3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6" name="直線コネクタ 3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7" name="テキスト ボックス 3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8" name="直線コネクタ 3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79" name="テキスト ボックス 37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0" name="直線コネクタ 3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81" name="テキスト ボックス 38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83" name="直線コネクタ 382"/>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84"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85" name="直線コネクタ 384"/>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86"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87" name="直線コネクタ 38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88"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89" name="フローチャート: 判断 388"/>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90" name="フローチャート: 判断 389"/>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91" name="フローチャート: 判断 390"/>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92" name="フローチャート: 判断 391"/>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93" name="フローチャート: 判断 392"/>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61595</xdr:rowOff>
    </xdr:from>
    <xdr:to>
      <xdr:col>67</xdr:col>
      <xdr:colOff>101600</xdr:colOff>
      <xdr:row>82</xdr:row>
      <xdr:rowOff>163195</xdr:rowOff>
    </xdr:to>
    <xdr:sp macro="" textlink="">
      <xdr:nvSpPr>
        <xdr:cNvPr id="399" name="楕円 398"/>
        <xdr:cNvSpPr/>
      </xdr:nvSpPr>
      <xdr:spPr>
        <a:xfrm>
          <a:off x="12763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109238</xdr:rowOff>
    </xdr:from>
    <xdr:ext cx="405111" cy="259045"/>
    <xdr:sp macro="" textlink="">
      <xdr:nvSpPr>
        <xdr:cNvPr id="400" name="n_1aveValue【消防施設】&#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01"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02"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03"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154322</xdr:rowOff>
    </xdr:from>
    <xdr:ext cx="405111" cy="259045"/>
    <xdr:sp macro="" textlink="">
      <xdr:nvSpPr>
        <xdr:cNvPr id="404" name="n_4mainValue【消防施設】&#10;有形固定資産減価償却率"/>
        <xdr:cNvSpPr txBox="1"/>
      </xdr:nvSpPr>
      <xdr:spPr>
        <a:xfrm>
          <a:off x="12611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3" name="テキスト ボックス 4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4" name="直線コネクタ 4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5" name="直線コネクタ 4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6" name="テキスト ボックス 4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7" name="直線コネクタ 4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8" name="テキスト ボックス 4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9" name="直線コネクタ 4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0" name="テキスト ボックス 4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1" name="直線コネクタ 4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2" name="テキスト ボックス 4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3" name="直線コネクタ 4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4" name="テキスト ボックス 4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26" name="直線コネクタ 425"/>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27"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28" name="直線コネクタ 427"/>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29"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30" name="直線コネクタ 429"/>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431" name="【消防施設】&#10;一人当たり面積平均値テキスト"/>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32" name="フローチャート: 判断 431"/>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33" name="フローチャート: 判断 432"/>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34" name="フローチャート: 判断 433"/>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35" name="フローチャート: 判断 434"/>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36" name="フローチャート: 判断 435"/>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142748</xdr:rowOff>
    </xdr:from>
    <xdr:to>
      <xdr:col>98</xdr:col>
      <xdr:colOff>38100</xdr:colOff>
      <xdr:row>86</xdr:row>
      <xdr:rowOff>72898</xdr:rowOff>
    </xdr:to>
    <xdr:sp macro="" textlink="">
      <xdr:nvSpPr>
        <xdr:cNvPr id="442" name="楕円 441"/>
        <xdr:cNvSpPr/>
      </xdr:nvSpPr>
      <xdr:spPr>
        <a:xfrm>
          <a:off x="18605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35019</xdr:rowOff>
    </xdr:from>
    <xdr:ext cx="469744" cy="259045"/>
    <xdr:sp macro="" textlink="">
      <xdr:nvSpPr>
        <xdr:cNvPr id="443" name="n_1aveValue【消防施設】&#10;一人当たり面積"/>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444" name="n_2aveValue【消防施設】&#10;一人当たり面積"/>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445" name="n_3aveValue【消防施設】&#10;一人当たり面積"/>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46"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64025</xdr:rowOff>
    </xdr:from>
    <xdr:ext cx="469744" cy="259045"/>
    <xdr:sp macro="" textlink="">
      <xdr:nvSpPr>
        <xdr:cNvPr id="447" name="n_4mainValue【消防施設】&#10;一人当たり面積"/>
        <xdr:cNvSpPr txBox="1"/>
      </xdr:nvSpPr>
      <xdr:spPr>
        <a:xfrm>
          <a:off x="18421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8" name="テキスト ボックス 4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0" name="テキスト ボックス 4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0" name="テキスト ボックス 4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73" name="直線コネクタ 472"/>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5" name="直線コネクタ 4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76"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77" name="直線コネクタ 476"/>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478" name="【庁舎】&#10;有形固定資産減価償却率平均値テキスト"/>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79" name="フローチャート: 判断 478"/>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80" name="フローチャート: 判断 479"/>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81" name="フローチャート: 判断 480"/>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82" name="フローチャート: 判断 481"/>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83" name="フローチャート: 判断 482"/>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489" name="楕円 488"/>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490" name="【庁舎】&#10;有形固定資産減価償却率該当値テキスト"/>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98879</xdr:rowOff>
    </xdr:from>
    <xdr:to>
      <xdr:col>67</xdr:col>
      <xdr:colOff>101600</xdr:colOff>
      <xdr:row>107</xdr:row>
      <xdr:rowOff>29029</xdr:rowOff>
    </xdr:to>
    <xdr:sp macro="" textlink="">
      <xdr:nvSpPr>
        <xdr:cNvPr id="491" name="楕円 490"/>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171285</xdr:rowOff>
    </xdr:from>
    <xdr:ext cx="405111" cy="259045"/>
    <xdr:sp macro="" textlink="">
      <xdr:nvSpPr>
        <xdr:cNvPr id="492" name="n_1aveValue【庁舎】&#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93" name="n_2aveValue【庁舎】&#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94" name="n_3aveValue【庁舎】&#10;有形固定資産減価償却率"/>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95"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496" name="n_4mainValue【庁舎】&#10;有形固定資産減価償却率"/>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6" name="テキスト ボックス 51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8" name="テキスト ボックス 5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20" name="直線コネクタ 519"/>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21"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22" name="直線コネクタ 521"/>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23"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24" name="直線コネクタ 523"/>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525" name="【庁舎】&#10;一人当たり面積平均値テキスト"/>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26" name="フローチャート: 判断 525"/>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27" name="フローチャート: 判断 526"/>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28" name="フローチャート: 判断 527"/>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29" name="フローチャート: 判断 528"/>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30" name="フローチャート: 判断 529"/>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50800</xdr:rowOff>
    </xdr:from>
    <xdr:to>
      <xdr:col>116</xdr:col>
      <xdr:colOff>114300</xdr:colOff>
      <xdr:row>108</xdr:row>
      <xdr:rowOff>152400</xdr:rowOff>
    </xdr:to>
    <xdr:sp macro="" textlink="">
      <xdr:nvSpPr>
        <xdr:cNvPr id="536" name="楕円 535"/>
        <xdr:cNvSpPr/>
      </xdr:nvSpPr>
      <xdr:spPr>
        <a:xfrm>
          <a:off x="221107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537" name="【庁舎】&#10;一人当たり面積該当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636</xdr:rowOff>
    </xdr:from>
    <xdr:to>
      <xdr:col>98</xdr:col>
      <xdr:colOff>38100</xdr:colOff>
      <xdr:row>108</xdr:row>
      <xdr:rowOff>102236</xdr:rowOff>
    </xdr:to>
    <xdr:sp macro="" textlink="">
      <xdr:nvSpPr>
        <xdr:cNvPr id="538" name="楕円 537"/>
        <xdr:cNvSpPr/>
      </xdr:nvSpPr>
      <xdr:spPr>
        <a:xfrm>
          <a:off x="18605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102506</xdr:rowOff>
    </xdr:from>
    <xdr:ext cx="469744" cy="259045"/>
    <xdr:sp macro="" textlink="">
      <xdr:nvSpPr>
        <xdr:cNvPr id="539" name="n_1aveValue【庁舎】&#10;一人当たり面積"/>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540" name="n_2aveValue【庁舎】&#10;一人当たり面積"/>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541" name="n_3aveValue【庁舎】&#10;一人当たり面積"/>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542" name="n_4aveValue【庁舎】&#10;一人当たり面積"/>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93363</xdr:rowOff>
    </xdr:from>
    <xdr:ext cx="469744" cy="259045"/>
    <xdr:sp macro="" textlink="">
      <xdr:nvSpPr>
        <xdr:cNvPr id="543" name="n_4mainValue【庁舎】&#10;一人当たり面積"/>
        <xdr:cNvSpPr txBox="1"/>
      </xdr:nvSpPr>
      <xdr:spPr>
        <a:xfrm>
          <a:off x="18421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調整中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3,212
3,173
3.47
2,425,942
2,277,720
112,245
1,174,228
1,963,907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元年以降の宅地開発に伴う住民税及び固定資産税の増等を要因として、類似団体平均を上回っているものの、全国平均や県平均水準との乖離は継続している。今後は現在の水準確保の他、ふるさと納税や適切な受益者負担など、新たな財源確保にも務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150876</xdr:rowOff>
    </xdr:from>
    <xdr:to>
      <xdr:col>23</xdr:col>
      <xdr:colOff>133350</xdr:colOff>
      <xdr:row>42</xdr:row>
      <xdr:rowOff>150876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3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150876</xdr:rowOff>
    </xdr:from>
    <xdr:to>
      <xdr:col>19</xdr:col>
      <xdr:colOff>133350</xdr:colOff>
      <xdr:row>42</xdr:row>
      <xdr:rowOff>160528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160528</xdr:rowOff>
    </xdr:from>
    <xdr:to>
      <xdr:col>15</xdr:col>
      <xdr:colOff>82550</xdr:colOff>
      <xdr:row>42</xdr:row>
      <xdr:rowOff>170180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8382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100076</xdr:rowOff>
    </xdr:from>
    <xdr:to>
      <xdr:col>23</xdr:col>
      <xdr:colOff>184150</xdr:colOff>
      <xdr:row>43</xdr:row>
      <xdr:rowOff>30226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116603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100076</xdr:rowOff>
    </xdr:from>
    <xdr:to>
      <xdr:col>19</xdr:col>
      <xdr:colOff>184150</xdr:colOff>
      <xdr:row>43</xdr:row>
      <xdr:rowOff>30226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40403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109728</xdr:rowOff>
    </xdr:from>
    <xdr:to>
      <xdr:col>15</xdr:col>
      <xdr:colOff>133350</xdr:colOff>
      <xdr:row>43</xdr:row>
      <xdr:rowOff>39878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50055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129032</xdr:rowOff>
    </xdr:from>
    <xdr:to>
      <xdr:col>7</xdr:col>
      <xdr:colOff>31750</xdr:colOff>
      <xdr:row>43</xdr:row>
      <xdr:rowOff>59182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69359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増加が続いている。特に介護保険・下水道・常備消防に関する一部事務組合への負担金や操出金、村社会福祉協議会への補助金をはじめとする村関係団体への補助費が押上の要因となっている。このほか、公共施設維持管理に関する物件費も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今後、人口増と高齢化に伴う各種社会保障経費の増加も予測されることから、上記補助金・負担金、維持管理に関する経費の抑制が急務である。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150241</xdr:rowOff>
    </xdr:from>
    <xdr:to>
      <xdr:col>23</xdr:col>
      <xdr:colOff>133350</xdr:colOff>
      <xdr:row>66</xdr:row>
      <xdr:rowOff>10160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29449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150241</xdr:rowOff>
    </xdr:from>
    <xdr:to>
      <xdr:col>19</xdr:col>
      <xdr:colOff>133350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29449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164719</xdr:rowOff>
    </xdr:from>
    <xdr:to>
      <xdr:col>15</xdr:col>
      <xdr:colOff>82550</xdr:colOff>
      <xdr:row>66</xdr:row>
      <xdr:rowOff>10160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0896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164719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1486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99441</xdr:rowOff>
    </xdr:from>
    <xdr:to>
      <xdr:col>19</xdr:col>
      <xdr:colOff>184150</xdr:colOff>
      <xdr:row>66</xdr:row>
      <xdr:rowOff>29591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14368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3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113919</xdr:rowOff>
    </xdr:from>
    <xdr:to>
      <xdr:col>11</xdr:col>
      <xdr:colOff>82550</xdr:colOff>
      <xdr:row>66</xdr:row>
      <xdr:rowOff>44069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28846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本一面積が小さいことや、平坦な平野部に位置していることから、職員数の抑制や効率的な公共施設の配置等が可能であるため、本項目に関する経費は類似団体に比べて少ない。しかしながら、全国平均や県平均と比較すると高水準であり、本村が他自治体と同水準機器の導入をせざるを得ないなどの事情も大きな要因である。今後とも職員数の適切な管理や施設維持費、情報システムのクラウド化、ＲＰＡの推進等、各種経費の低減に努める必要があ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93357</xdr:rowOff>
    </xdr:from>
    <xdr:to>
      <xdr:col>23</xdr:col>
      <xdr:colOff>133350</xdr:colOff>
      <xdr:row>81</xdr:row>
      <xdr:rowOff>111077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80807"/>
          <a:ext cx="8382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93357</xdr:rowOff>
    </xdr:from>
    <xdr:to>
      <xdr:col>19</xdr:col>
      <xdr:colOff>133350</xdr:colOff>
      <xdr:row>81</xdr:row>
      <xdr:rowOff>98890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3980807"/>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98890</xdr:rowOff>
    </xdr:from>
    <xdr:to>
      <xdr:col>15</xdr:col>
      <xdr:colOff>82550</xdr:colOff>
      <xdr:row>81</xdr:row>
      <xdr:rowOff>99332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3986340"/>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99332</xdr:rowOff>
    </xdr:from>
    <xdr:to>
      <xdr:col>11</xdr:col>
      <xdr:colOff>31750</xdr:colOff>
      <xdr:row>81</xdr:row>
      <xdr:rowOff>106925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986782"/>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60277</xdr:rowOff>
    </xdr:from>
    <xdr:to>
      <xdr:col>23</xdr:col>
      <xdr:colOff>184150</xdr:colOff>
      <xdr:row>81</xdr:row>
      <xdr:rowOff>161877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153004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42557</xdr:rowOff>
    </xdr:from>
    <xdr:to>
      <xdr:col>19</xdr:col>
      <xdr:colOff>184150</xdr:colOff>
      <xdr:row>81</xdr:row>
      <xdr:rowOff>144157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154334</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9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48090</xdr:rowOff>
    </xdr:from>
    <xdr:to>
      <xdr:col>15</xdr:col>
      <xdr:colOff>133350</xdr:colOff>
      <xdr:row>81</xdr:row>
      <xdr:rowOff>149690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159867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48532</xdr:rowOff>
    </xdr:from>
    <xdr:to>
      <xdr:col>11</xdr:col>
      <xdr:colOff>82550</xdr:colOff>
      <xdr:row>81</xdr:row>
      <xdr:rowOff>150132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160309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56125</xdr:rowOff>
    </xdr:from>
    <xdr:to>
      <xdr:col>7</xdr:col>
      <xdr:colOff>31750</xdr:colOff>
      <xdr:row>81</xdr:row>
      <xdr:rowOff>157725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167902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今後とも人件費の抑制と各種手当の見直し等を通じて、一層の適正化を図る。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86043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556739"/>
          <a:ext cx="8382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61913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55673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61913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5808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67945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5808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35243</xdr:rowOff>
    </xdr:from>
    <xdr:to>
      <xdr:col>81</xdr:col>
      <xdr:colOff>95250</xdr:colOff>
      <xdr:row>85</xdr:row>
      <xdr:rowOff>136843</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51770</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11113</xdr:rowOff>
    </xdr:from>
    <xdr:to>
      <xdr:col>73</xdr:col>
      <xdr:colOff>44450</xdr:colOff>
      <xdr:row>85</xdr:row>
      <xdr:rowOff>112713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122890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17145</xdr:rowOff>
    </xdr:from>
    <xdr:to>
      <xdr:col>64</xdr:col>
      <xdr:colOff>152400</xdr:colOff>
      <xdr:row>85</xdr:row>
      <xdr:rowOff>118745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128922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日本一面積が小さい自治体であることや、平野部に位置していることから、職員数が少ない。今後とも引続き、適切な定員管理に努める。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85749</xdr:rowOff>
    </xdr:from>
    <xdr:to>
      <xdr:col>81</xdr:col>
      <xdr:colOff>44450</xdr:colOff>
      <xdr:row>58</xdr:row>
      <xdr:rowOff>90920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02984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88277</xdr:rowOff>
    </xdr:from>
    <xdr:to>
      <xdr:col>77</xdr:col>
      <xdr:colOff>44450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032377"/>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86668</xdr:rowOff>
    </xdr:from>
    <xdr:to>
      <xdr:col>72</xdr:col>
      <xdr:colOff>203200</xdr:colOff>
      <xdr:row>58</xdr:row>
      <xdr:rowOff>88277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03076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86668</xdr:rowOff>
    </xdr:from>
    <xdr:to>
      <xdr:col>68</xdr:col>
      <xdr:colOff>152400</xdr:colOff>
      <xdr:row>58</xdr:row>
      <xdr:rowOff>88392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03076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34949</xdr:rowOff>
    </xdr:from>
    <xdr:to>
      <xdr:col>81</xdr:col>
      <xdr:colOff>95250</xdr:colOff>
      <xdr:row>58</xdr:row>
      <xdr:rowOff>136549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99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127676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0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40120</xdr:rowOff>
    </xdr:from>
    <xdr:to>
      <xdr:col>77</xdr:col>
      <xdr:colOff>95250</xdr:colOff>
      <xdr:row>58</xdr:row>
      <xdr:rowOff>141720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9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151897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75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37477</xdr:rowOff>
    </xdr:from>
    <xdr:to>
      <xdr:col>73</xdr:col>
      <xdr:colOff>44450</xdr:colOff>
      <xdr:row>58</xdr:row>
      <xdr:rowOff>139077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99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149254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7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35868</xdr:rowOff>
    </xdr:from>
    <xdr:to>
      <xdr:col>68</xdr:col>
      <xdr:colOff>203200</xdr:colOff>
      <xdr:row>58</xdr:row>
      <xdr:rowOff>137468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99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147645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7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37592</xdr:rowOff>
    </xdr:from>
    <xdr:to>
      <xdr:col>64</xdr:col>
      <xdr:colOff>152400</xdr:colOff>
      <xdr:row>58</xdr:row>
      <xdr:rowOff>139192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149369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分子においてはＨ</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デイサービス建設分の償還が終了するなどの理由で利償還金及び公営企業地方債が減少、分子分母から控除できる額においては特定財源が減少、分母においては普通交付税が増加した結果、前年と同数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年度決算（単年度）における元利償還金は</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百万円、実質公債費比率は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である。Ｒ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年度以降の元利償還金合計額は、概ね</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百万円で推移する見込みであることから、今後は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台で推移するものと見込んでいる。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78486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279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78486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2649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64008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2504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49530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21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将来負担額において、地方債残高は、</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の</a:t>
          </a:r>
          <a:r>
            <a:rPr kumimoji="1" lang="en-US" altLang="ja-JP" sz="1200">
              <a:latin typeface="ＭＳ Ｐゴシック" panose="020B0600070205080204" pitchFamily="50" charset="-128"/>
              <a:ea typeface="ＭＳ Ｐゴシック" panose="020B0600070205080204" pitchFamily="50" charset="-128"/>
            </a:rPr>
            <a:t>1787</a:t>
          </a:r>
          <a:r>
            <a:rPr kumimoji="1" lang="ja-JP" altLang="en-US" sz="1200">
              <a:latin typeface="ＭＳ Ｐゴシック" panose="020B0600070205080204" pitchFamily="50" charset="-128"/>
              <a:ea typeface="ＭＳ Ｐゴシック" panose="020B0600070205080204" pitchFamily="50" charset="-128"/>
            </a:rPr>
            <a:t>百万円から上昇が続いており、</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は道路整備、児童公園等の環境整備により</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は</a:t>
          </a:r>
          <a:r>
            <a:rPr kumimoji="1" lang="en-US" altLang="ja-JP" sz="1200">
              <a:latin typeface="ＭＳ Ｐゴシック" panose="020B0600070205080204" pitchFamily="50" charset="-128"/>
              <a:ea typeface="ＭＳ Ｐゴシック" panose="020B0600070205080204" pitchFamily="50" charset="-128"/>
            </a:rPr>
            <a:t>1,964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％となった。将来負担額から控除する額として、財政調整基金</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百万円の取り崩しによる減はあるものの、充当可能特定財源で地域優良賃貸住宅使用料の充当先事業債の</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百万円皆増、交付税増による標準財政規模の増額も影響し、将来負担比率は</a:t>
          </a:r>
          <a:r>
            <a:rPr kumimoji="1" lang="en-US" altLang="ja-JP" sz="1200">
              <a:latin typeface="ＭＳ Ｐゴシック" panose="020B0600070205080204" pitchFamily="50" charset="-128"/>
              <a:ea typeface="ＭＳ Ｐゴシック" panose="020B0600070205080204" pitchFamily="50" charset="-128"/>
            </a:rPr>
            <a:t>142.5%→104.8%</a:t>
          </a:r>
          <a:r>
            <a:rPr kumimoji="1" lang="ja-JP" altLang="en-US" sz="1200">
              <a:latin typeface="ＭＳ Ｐゴシック" panose="020B0600070205080204" pitchFamily="50" charset="-128"/>
              <a:ea typeface="ＭＳ Ｐゴシック" panose="020B0600070205080204" pitchFamily="50" charset="-128"/>
            </a:rPr>
            <a:t>へと減少した。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今後は、Ｒ３には図書館及び児童施設の長寿命化事業、避難所</a:t>
          </a:r>
          <a:r>
            <a:rPr kumimoji="1" lang="en-US" altLang="ja-JP" sz="1200">
              <a:latin typeface="ＭＳ Ｐゴシック" panose="020B0600070205080204" pitchFamily="50" charset="-128"/>
              <a:ea typeface="ＭＳ Ｐゴシック" panose="020B0600070205080204" pitchFamily="50" charset="-128"/>
            </a:rPr>
            <a:t>Wi-Fi</a:t>
          </a:r>
          <a:r>
            <a:rPr kumimoji="1" lang="ja-JP" altLang="en-US" sz="1200">
              <a:latin typeface="ＭＳ Ｐゴシック" panose="020B0600070205080204" pitchFamily="50" charset="-128"/>
              <a:ea typeface="ＭＳ Ｐゴシック" panose="020B0600070205080204" pitchFamily="50" charset="-128"/>
            </a:rPr>
            <a:t>整備を実施予定であり、地方債残高は</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３にピークを迎える見込みであるが、。その後は減少を見込んでいる。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88416</xdr:rowOff>
    </xdr:from>
    <xdr:to>
      <xdr:col>81</xdr:col>
      <xdr:colOff>44450</xdr:colOff>
      <xdr:row>23</xdr:row>
      <xdr:rowOff>7257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517416"/>
          <a:ext cx="838200" cy="4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51405</xdr:rowOff>
    </xdr:from>
    <xdr:to>
      <xdr:col>77</xdr:col>
      <xdr:colOff>44450</xdr:colOff>
      <xdr:row>23</xdr:row>
      <xdr:rowOff>7257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3651855"/>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128633</xdr:rowOff>
    </xdr:from>
    <xdr:to>
      <xdr:col>72</xdr:col>
      <xdr:colOff>203200</xdr:colOff>
      <xdr:row>21</xdr:row>
      <xdr:rowOff>51405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3557633"/>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67733</xdr:rowOff>
    </xdr:from>
    <xdr:to>
      <xdr:col>68</xdr:col>
      <xdr:colOff>152400</xdr:colOff>
      <xdr:row>20</xdr:row>
      <xdr:rowOff>128633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496733"/>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37616</xdr:rowOff>
    </xdr:from>
    <xdr:to>
      <xdr:col>81</xdr:col>
      <xdr:colOff>95250</xdr:colOff>
      <xdr:row>20</xdr:row>
      <xdr:rowOff>139216</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4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9693</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43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127907</xdr:rowOff>
    </xdr:from>
    <xdr:to>
      <xdr:col>77</xdr:col>
      <xdr:colOff>95250</xdr:colOff>
      <xdr:row>23</xdr:row>
      <xdr:rowOff>58057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8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42834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98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605</xdr:rowOff>
    </xdr:from>
    <xdr:to>
      <xdr:col>73</xdr:col>
      <xdr:colOff>44450</xdr:colOff>
      <xdr:row>21</xdr:row>
      <xdr:rowOff>102205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86982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77833</xdr:rowOff>
    </xdr:from>
    <xdr:to>
      <xdr:col>68</xdr:col>
      <xdr:colOff>203200</xdr:colOff>
      <xdr:row>21</xdr:row>
      <xdr:rowOff>7983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164210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59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16933</xdr:rowOff>
    </xdr:from>
    <xdr:to>
      <xdr:col>64</xdr:col>
      <xdr:colOff>152400</xdr:colOff>
      <xdr:row>20</xdr:row>
      <xdr:rowOff>118533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103310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53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3,212
3,173
3.47
2,425,942
2,277,720
112,245
1,174,228
1,963,907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開始により増加した。また、介護保険や下水道事業等は一部事務組合で実施しているため、人件費は類似団体平均を下回っているが、令和４年１月１日現在の職員の平均年齢が４１歳であるなど、今後は継続的に人件費が増加する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78014</xdr:rowOff>
    </xdr:from>
    <xdr:to>
      <xdr:col>24</xdr:col>
      <xdr:colOff>25400</xdr:colOff>
      <xdr:row>35</xdr:row>
      <xdr:rowOff>63319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07314"/>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68217</xdr:rowOff>
    </xdr:from>
    <xdr:to>
      <xdr:col>19</xdr:col>
      <xdr:colOff>187325</xdr:colOff>
      <xdr:row>34</xdr:row>
      <xdr:rowOff>78014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9751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68217</xdr:rowOff>
    </xdr:from>
    <xdr:to>
      <xdr:col>15</xdr:col>
      <xdr:colOff>98425</xdr:colOff>
      <xdr:row>34</xdr:row>
      <xdr:rowOff>68217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97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68217</xdr:rowOff>
    </xdr:from>
    <xdr:to>
      <xdr:col>11</xdr:col>
      <xdr:colOff>9525</xdr:colOff>
      <xdr:row>34</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97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12519</xdr:rowOff>
    </xdr:from>
    <xdr:to>
      <xdr:col>24</xdr:col>
      <xdr:colOff>76200</xdr:colOff>
      <xdr:row>35</xdr:row>
      <xdr:rowOff>114119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29046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27214</xdr:rowOff>
    </xdr:from>
    <xdr:to>
      <xdr:col>20</xdr:col>
      <xdr:colOff>38100</xdr:colOff>
      <xdr:row>34</xdr:row>
      <xdr:rowOff>128814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138991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2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17417</xdr:rowOff>
    </xdr:from>
    <xdr:to>
      <xdr:col>15</xdr:col>
      <xdr:colOff>149225</xdr:colOff>
      <xdr:row>34</xdr:row>
      <xdr:rowOff>119017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129194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17417</xdr:rowOff>
    </xdr:from>
    <xdr:to>
      <xdr:col>11</xdr:col>
      <xdr:colOff>60325</xdr:colOff>
      <xdr:row>34</xdr:row>
      <xdr:rowOff>119017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129194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43543</xdr:rowOff>
    </xdr:from>
    <xdr:to>
      <xdr:col>6</xdr:col>
      <xdr:colOff>171450</xdr:colOff>
      <xdr:row>34</xdr:row>
      <xdr:rowOff>145143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155320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マイナンバー制度、社会保障や税務事務分野での制度改正対応に加え、</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スクール構想、新型コロナウイルス感染症対応に関する費用、大雪による除雪経費等の経費が増加した。一方で会計年度任用職員制度の開始により賃金が皆減した。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今後も、情報クラウドシステム化やＲＰＡの導入等を一層推進させるなど、費用の抑制に向けた取り組みが必要である。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21310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170434</xdr:rowOff>
    </xdr:from>
    <xdr:to>
      <xdr:col>78</xdr:col>
      <xdr:colOff>69850</xdr:colOff>
      <xdr:row>20</xdr:row>
      <xdr:rowOff>40132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4279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165862</xdr:rowOff>
    </xdr:from>
    <xdr:to>
      <xdr:col>73</xdr:col>
      <xdr:colOff>180975</xdr:colOff>
      <xdr:row>20</xdr:row>
      <xdr:rowOff>40132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423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42418</xdr:rowOff>
    </xdr:from>
    <xdr:to>
      <xdr:col>69</xdr:col>
      <xdr:colOff>92075</xdr:colOff>
      <xdr:row>19</xdr:row>
      <xdr:rowOff>165862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999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119634</xdr:rowOff>
    </xdr:from>
    <xdr:to>
      <xdr:col>78</xdr:col>
      <xdr:colOff>120650</xdr:colOff>
      <xdr:row>20</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3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46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160782</xdr:rowOff>
    </xdr:from>
    <xdr:to>
      <xdr:col>74</xdr:col>
      <xdr:colOff>31750</xdr:colOff>
      <xdr:row>20</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5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子育て世帯臨時特例給付金の給付、子供の増加に伴う教育保育給付費の増等により扶助費が増加した。各種社会保障制度の拡充や本村独自の福祉制度の拡大を要因として、年々費用が増加している。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今後は、村単独制度の見直し等を図り、費用対効果を見極めながら低減を図る必要がある。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60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280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60</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52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60</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52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特別会計（国民健康保険事業、簡易水道事業、後期高齢者医療事業）への操出金の増加、デイサービスセンター民間譲渡前の修繕等により増加となった。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さらに医療費増加による国民健康保険事業・後期高齢者医療事業、施設老朽化に対する簡易水道事業への操出金が増加することが見込まれることから、効果的な保険事業の運営や施設の適切な維持管理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177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93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7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特別定額給付金の皆増や、児童福祉関連のコロナ関連補助金の増加等で大幅に増額となった。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今後も各種団体の繰越金の精査等により補助費の縮減が必要である。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66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68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403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自治体の規模が小さいことから、類似団体平均を下回っている。デイサービスセンター建設分の償還完了により公債費は減少したが、今後はＲ３には図書館及び児童施設の長寿命化事業、避難所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Wi-Fi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整備を実施予定であり、地方債残高は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３にピークを迎えその後は減少に転じると見込んでいる。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今後は新規の起債発行を抑制することが求められる。　</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352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16511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3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76</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00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142240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を上回っており、深刻な状況であると捉えている。歳入の大幅な増加は見込めないため比率の低減は経常経費の抑制が必要となる。いずれの項目にしても、事業計画段階から大幅な見直しを行う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85852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22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5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137508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127331</xdr:rowOff>
    </xdr:from>
    <xdr:to>
      <xdr:col>29</xdr:col>
      <xdr:colOff>127000</xdr:colOff>
      <xdr:row>19</xdr:row>
      <xdr:rowOff>144443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432506"/>
          <a:ext cx="6477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144443</xdr:rowOff>
    </xdr:from>
    <xdr:to>
      <xdr:col>26</xdr:col>
      <xdr:colOff>50800</xdr:colOff>
      <xdr:row>19</xdr:row>
      <xdr:rowOff>144974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449618"/>
          <a:ext cx="698500" cy="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144974</xdr:rowOff>
    </xdr:from>
    <xdr:to>
      <xdr:col>22</xdr:col>
      <xdr:colOff>114300</xdr:colOff>
      <xdr:row>19</xdr:row>
      <xdr:rowOff>151195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450149"/>
          <a:ext cx="698500" cy="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151143</xdr:rowOff>
    </xdr:from>
    <xdr:to>
      <xdr:col>18</xdr:col>
      <xdr:colOff>177800</xdr:colOff>
      <xdr:row>19</xdr:row>
      <xdr:rowOff>151195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456318"/>
          <a:ext cx="698500" cy="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76531</xdr:rowOff>
    </xdr:from>
    <xdr:to>
      <xdr:col>29</xdr:col>
      <xdr:colOff>177800</xdr:colOff>
      <xdr:row>20</xdr:row>
      <xdr:rowOff>6681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156558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9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93643</xdr:rowOff>
    </xdr:from>
    <xdr:to>
      <xdr:col>26</xdr:col>
      <xdr:colOff>101600</xdr:colOff>
      <xdr:row>20</xdr:row>
      <xdr:rowOff>23793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8570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48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94174</xdr:rowOff>
    </xdr:from>
    <xdr:to>
      <xdr:col>22</xdr:col>
      <xdr:colOff>165100</xdr:colOff>
      <xdr:row>20</xdr:row>
      <xdr:rowOff>24324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9101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8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100395</xdr:rowOff>
    </xdr:from>
    <xdr:to>
      <xdr:col>19</xdr:col>
      <xdr:colOff>38100</xdr:colOff>
      <xdr:row>20</xdr:row>
      <xdr:rowOff>30545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40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15322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100343</xdr:rowOff>
    </xdr:from>
    <xdr:to>
      <xdr:col>15</xdr:col>
      <xdr:colOff>101600</xdr:colOff>
      <xdr:row>20</xdr:row>
      <xdr:rowOff>30493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40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15270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9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38137</xdr:rowOff>
    </xdr:from>
    <xdr:to>
      <xdr:col>29</xdr:col>
      <xdr:colOff>127000</xdr:colOff>
      <xdr:row>37</xdr:row>
      <xdr:rowOff>48642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62837"/>
          <a:ext cx="647700" cy="1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48642</xdr:rowOff>
    </xdr:from>
    <xdr:to>
      <xdr:col>26</xdr:col>
      <xdr:colOff>50800</xdr:colOff>
      <xdr:row>37</xdr:row>
      <xdr:rowOff>51333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73342"/>
          <a:ext cx="698500" cy="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43321</xdr:rowOff>
    </xdr:from>
    <xdr:to>
      <xdr:col>22</xdr:col>
      <xdr:colOff>114300</xdr:colOff>
      <xdr:row>37</xdr:row>
      <xdr:rowOff>51333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68021"/>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43321</xdr:rowOff>
    </xdr:from>
    <xdr:to>
      <xdr:col>18</xdr:col>
      <xdr:colOff>177800</xdr:colOff>
      <xdr:row>37</xdr:row>
      <xdr:rowOff>60854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68021"/>
          <a:ext cx="698500" cy="1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158787</xdr:rowOff>
    </xdr:from>
    <xdr:to>
      <xdr:col>29</xdr:col>
      <xdr:colOff>177800</xdr:colOff>
      <xdr:row>37</xdr:row>
      <xdr:rowOff>88937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1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130864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8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169292</xdr:rowOff>
    </xdr:from>
    <xdr:to>
      <xdr:col>26</xdr:col>
      <xdr:colOff>101600</xdr:colOff>
      <xdr:row>37</xdr:row>
      <xdr:rowOff>99442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84219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0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533</xdr:rowOff>
    </xdr:from>
    <xdr:to>
      <xdr:col>22</xdr:col>
      <xdr:colOff>165100</xdr:colOff>
      <xdr:row>37</xdr:row>
      <xdr:rowOff>102133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86910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163971</xdr:rowOff>
    </xdr:from>
    <xdr:to>
      <xdr:col>19</xdr:col>
      <xdr:colOff>38100</xdr:colOff>
      <xdr:row>37</xdr:row>
      <xdr:rowOff>94121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1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78898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10054</xdr:rowOff>
    </xdr:from>
    <xdr:to>
      <xdr:col>15</xdr:col>
      <xdr:colOff>101600</xdr:colOff>
      <xdr:row>37</xdr:row>
      <xdr:rowOff>111654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96431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2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3,212
3,173
3.47
2,425,942
2,277,720
112,245
1,174,228
1,963,907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46836</xdr:rowOff>
    </xdr:from>
    <xdr:to>
      <xdr:col>24</xdr:col>
      <xdr:colOff>62865</xdr:colOff>
      <xdr:row>38</xdr:row>
      <xdr:rowOff>92672</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1786"/>
          <a:ext cx="1270" cy="12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96499</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92672</xdr:rowOff>
    </xdr:from>
    <xdr:to>
      <xdr:col>24</xdr:col>
      <xdr:colOff>152400</xdr:colOff>
      <xdr:row>38</xdr:row>
      <xdr:rowOff>92672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0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164963</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46836</xdr:rowOff>
    </xdr:from>
    <xdr:to>
      <xdr:col>24</xdr:col>
      <xdr:colOff>152400</xdr:colOff>
      <xdr:row>31</xdr:row>
      <xdr:rowOff>46836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92672</xdr:rowOff>
    </xdr:from>
    <xdr:to>
      <xdr:col>24</xdr:col>
      <xdr:colOff>63500</xdr:colOff>
      <xdr:row>38</xdr:row>
      <xdr:rowOff>122455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607772"/>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54646</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2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31769</xdr:rowOff>
    </xdr:from>
    <xdr:to>
      <xdr:col>24</xdr:col>
      <xdr:colOff>114300</xdr:colOff>
      <xdr:row>37</xdr:row>
      <xdr:rowOff>133369</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122455</xdr:rowOff>
    </xdr:from>
    <xdr:to>
      <xdr:col>19</xdr:col>
      <xdr:colOff>177800</xdr:colOff>
      <xdr:row>38</xdr:row>
      <xdr:rowOff>123148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637555"/>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59455</xdr:rowOff>
    </xdr:from>
    <xdr:to>
      <xdr:col>20</xdr:col>
      <xdr:colOff>38100</xdr:colOff>
      <xdr:row>37</xdr:row>
      <xdr:rowOff>161055</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6132</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122100</xdr:rowOff>
    </xdr:from>
    <xdr:to>
      <xdr:col>15</xdr:col>
      <xdr:colOff>50800</xdr:colOff>
      <xdr:row>38</xdr:row>
      <xdr:rowOff>123148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63720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65311</xdr:rowOff>
    </xdr:from>
    <xdr:to>
      <xdr:col>15</xdr:col>
      <xdr:colOff>101600</xdr:colOff>
      <xdr:row>37</xdr:row>
      <xdr:rowOff>166911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11988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117262</xdr:rowOff>
    </xdr:from>
    <xdr:to>
      <xdr:col>10</xdr:col>
      <xdr:colOff>114300</xdr:colOff>
      <xdr:row>38</xdr:row>
      <xdr:rowOff>122100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63236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61083</xdr:rowOff>
    </xdr:from>
    <xdr:to>
      <xdr:col>10</xdr:col>
      <xdr:colOff>165100</xdr:colOff>
      <xdr:row>37</xdr:row>
      <xdr:rowOff>162683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7760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63719</xdr:rowOff>
    </xdr:from>
    <xdr:to>
      <xdr:col>6</xdr:col>
      <xdr:colOff>38100</xdr:colOff>
      <xdr:row>37</xdr:row>
      <xdr:rowOff>165319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10396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41872</xdr:rowOff>
    </xdr:from>
    <xdr:to>
      <xdr:col>24</xdr:col>
      <xdr:colOff>114300</xdr:colOff>
      <xdr:row>38</xdr:row>
      <xdr:rowOff>143472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128249</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71655</xdr:rowOff>
    </xdr:from>
    <xdr:to>
      <xdr:col>20</xdr:col>
      <xdr:colOff>38100</xdr:colOff>
      <xdr:row>39</xdr:row>
      <xdr:rowOff>1805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164382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6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72348</xdr:rowOff>
    </xdr:from>
    <xdr:to>
      <xdr:col>15</xdr:col>
      <xdr:colOff>101600</xdr:colOff>
      <xdr:row>39</xdr:row>
      <xdr:rowOff>2498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165075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71300</xdr:rowOff>
    </xdr:from>
    <xdr:to>
      <xdr:col>10</xdr:col>
      <xdr:colOff>165100</xdr:colOff>
      <xdr:row>39</xdr:row>
      <xdr:rowOff>1450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164027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66462</xdr:rowOff>
    </xdr:from>
    <xdr:to>
      <xdr:col>6</xdr:col>
      <xdr:colOff>38100</xdr:colOff>
      <xdr:row>38</xdr:row>
      <xdr:rowOff>168062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159189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7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113064</xdr:rowOff>
    </xdr:from>
    <xdr:to>
      <xdr:col>24</xdr:col>
      <xdr:colOff>63500</xdr:colOff>
      <xdr:row>58</xdr:row>
      <xdr:rowOff>124809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57164"/>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113042</xdr:rowOff>
    </xdr:from>
    <xdr:to>
      <xdr:col>19</xdr:col>
      <xdr:colOff>177800</xdr:colOff>
      <xdr:row>58</xdr:row>
      <xdr:rowOff>124809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57142"/>
          <a:ext cx="8890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112317</xdr:rowOff>
    </xdr:from>
    <xdr:to>
      <xdr:col>15</xdr:col>
      <xdr:colOff>50800</xdr:colOff>
      <xdr:row>58</xdr:row>
      <xdr:rowOff>113042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6417"/>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97858</xdr:rowOff>
    </xdr:from>
    <xdr:to>
      <xdr:col>10</xdr:col>
      <xdr:colOff>114300</xdr:colOff>
      <xdr:row>58</xdr:row>
      <xdr:rowOff>112317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195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62264</xdr:rowOff>
    </xdr:from>
    <xdr:to>
      <xdr:col>24</xdr:col>
      <xdr:colOff>114300</xdr:colOff>
      <xdr:row>58</xdr:row>
      <xdr:rowOff>163864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148641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2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74009</xdr:rowOff>
    </xdr:from>
    <xdr:to>
      <xdr:col>20</xdr:col>
      <xdr:colOff>38100</xdr:colOff>
      <xdr:row>59</xdr:row>
      <xdr:rowOff>4159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1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62242</xdr:rowOff>
    </xdr:from>
    <xdr:to>
      <xdr:col>15</xdr:col>
      <xdr:colOff>101600</xdr:colOff>
      <xdr:row>58</xdr:row>
      <xdr:rowOff>163842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154969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61517</xdr:rowOff>
    </xdr:from>
    <xdr:to>
      <xdr:col>10</xdr:col>
      <xdr:colOff>165100</xdr:colOff>
      <xdr:row>58</xdr:row>
      <xdr:rowOff>163117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154244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47058</xdr:rowOff>
    </xdr:from>
    <xdr:to>
      <xdr:col>6</xdr:col>
      <xdr:colOff>38100</xdr:colOff>
      <xdr:row>58</xdr:row>
      <xdr:rowOff>148658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139785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18272</xdr:rowOff>
    </xdr:from>
    <xdr:to>
      <xdr:col>24</xdr:col>
      <xdr:colOff>63500</xdr:colOff>
      <xdr:row>79</xdr:row>
      <xdr:rowOff>28333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62822"/>
          <a:ext cx="838200" cy="1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22284</xdr:rowOff>
    </xdr:from>
    <xdr:to>
      <xdr:col>19</xdr:col>
      <xdr:colOff>177800</xdr:colOff>
      <xdr:row>79</xdr:row>
      <xdr:rowOff>28333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66834"/>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21861</xdr:rowOff>
    </xdr:from>
    <xdr:to>
      <xdr:col>15</xdr:col>
      <xdr:colOff>50800</xdr:colOff>
      <xdr:row>79</xdr:row>
      <xdr:rowOff>22284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66411"/>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21861</xdr:rowOff>
    </xdr:from>
    <xdr:to>
      <xdr:col>10</xdr:col>
      <xdr:colOff>114300</xdr:colOff>
      <xdr:row>79</xdr:row>
      <xdr:rowOff>24357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6641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138922</xdr:rowOff>
    </xdr:from>
    <xdr:to>
      <xdr:col>24</xdr:col>
      <xdr:colOff>114300</xdr:colOff>
      <xdr:row>79</xdr:row>
      <xdr:rowOff>69072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148983</xdr:rowOff>
    </xdr:from>
    <xdr:to>
      <xdr:col>20</xdr:col>
      <xdr:colOff>38100</xdr:colOff>
      <xdr:row>79</xdr:row>
      <xdr:rowOff>79133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70260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61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142934</xdr:rowOff>
    </xdr:from>
    <xdr:to>
      <xdr:col>15</xdr:col>
      <xdr:colOff>101600</xdr:colOff>
      <xdr:row>79</xdr:row>
      <xdr:rowOff>73084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64211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60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142511</xdr:rowOff>
    </xdr:from>
    <xdr:to>
      <xdr:col>10</xdr:col>
      <xdr:colOff>165100</xdr:colOff>
      <xdr:row>79</xdr:row>
      <xdr:rowOff>72661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63788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6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145007</xdr:rowOff>
    </xdr:from>
    <xdr:to>
      <xdr:col>6</xdr:col>
      <xdr:colOff>38100</xdr:colOff>
      <xdr:row>79</xdr:row>
      <xdr:rowOff>75157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66284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6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71740</xdr:rowOff>
    </xdr:from>
    <xdr:to>
      <xdr:col>24</xdr:col>
      <xdr:colOff>63500</xdr:colOff>
      <xdr:row>94</xdr:row>
      <xdr:rowOff>56316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16590"/>
          <a:ext cx="838200" cy="15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56316</xdr:rowOff>
    </xdr:from>
    <xdr:to>
      <xdr:col>19</xdr:col>
      <xdr:colOff>177800</xdr:colOff>
      <xdr:row>94</xdr:row>
      <xdr:rowOff>156606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72616"/>
          <a:ext cx="889000" cy="10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85554</xdr:rowOff>
    </xdr:from>
    <xdr:to>
      <xdr:col>15</xdr:col>
      <xdr:colOff>50800</xdr:colOff>
      <xdr:row>94</xdr:row>
      <xdr:rowOff>156606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201854"/>
          <a:ext cx="889000" cy="7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59310</xdr:rowOff>
    </xdr:from>
    <xdr:to>
      <xdr:col>10</xdr:col>
      <xdr:colOff>114300</xdr:colOff>
      <xdr:row>94</xdr:row>
      <xdr:rowOff>85554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175610"/>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20940</xdr:rowOff>
    </xdr:from>
    <xdr:to>
      <xdr:col>24</xdr:col>
      <xdr:colOff>114300</xdr:colOff>
      <xdr:row>93</xdr:row>
      <xdr:rowOff>122540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43817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5516</xdr:rowOff>
    </xdr:from>
    <xdr:to>
      <xdr:col>20</xdr:col>
      <xdr:colOff>38100</xdr:colOff>
      <xdr:row>94</xdr:row>
      <xdr:rowOff>107116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123643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8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105806</xdr:rowOff>
    </xdr:from>
    <xdr:to>
      <xdr:col>15</xdr:col>
      <xdr:colOff>101600</xdr:colOff>
      <xdr:row>95</xdr:row>
      <xdr:rowOff>35956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52483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34754</xdr:rowOff>
    </xdr:from>
    <xdr:to>
      <xdr:col>10</xdr:col>
      <xdr:colOff>165100</xdr:colOff>
      <xdr:row>94</xdr:row>
      <xdr:rowOff>136354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152881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9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8510</xdr:rowOff>
    </xdr:from>
    <xdr:to>
      <xdr:col>6</xdr:col>
      <xdr:colOff>38100</xdr:colOff>
      <xdr:row>94</xdr:row>
      <xdr:rowOff>110110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126637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76637</xdr:rowOff>
    </xdr:from>
    <xdr:to>
      <xdr:col>55</xdr:col>
      <xdr:colOff>0</xdr:colOff>
      <xdr:row>38</xdr:row>
      <xdr:rowOff>99674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20287"/>
          <a:ext cx="838200" cy="1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72263</xdr:rowOff>
    </xdr:from>
    <xdr:to>
      <xdr:col>50</xdr:col>
      <xdr:colOff>114300</xdr:colOff>
      <xdr:row>38</xdr:row>
      <xdr:rowOff>99674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587363"/>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72263</xdr:rowOff>
    </xdr:from>
    <xdr:to>
      <xdr:col>45</xdr:col>
      <xdr:colOff>177800</xdr:colOff>
      <xdr:row>38</xdr:row>
      <xdr:rowOff>80652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87363"/>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80652</xdr:rowOff>
    </xdr:from>
    <xdr:to>
      <xdr:col>41</xdr:col>
      <xdr:colOff>50800</xdr:colOff>
      <xdr:row>38</xdr:row>
      <xdr:rowOff>105879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95752"/>
          <a:ext cx="8890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25837</xdr:rowOff>
    </xdr:from>
    <xdr:to>
      <xdr:col>55</xdr:col>
      <xdr:colOff>50800</xdr:colOff>
      <xdr:row>37</xdr:row>
      <xdr:rowOff>127437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112214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48874</xdr:rowOff>
    </xdr:from>
    <xdr:to>
      <xdr:col>50</xdr:col>
      <xdr:colOff>165100</xdr:colOff>
      <xdr:row>38</xdr:row>
      <xdr:rowOff>150474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141601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21463</xdr:rowOff>
    </xdr:from>
    <xdr:to>
      <xdr:col>46</xdr:col>
      <xdr:colOff>38100</xdr:colOff>
      <xdr:row>38</xdr:row>
      <xdr:rowOff>123063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114190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29852</xdr:rowOff>
    </xdr:from>
    <xdr:to>
      <xdr:col>41</xdr:col>
      <xdr:colOff>101600</xdr:colOff>
      <xdr:row>38</xdr:row>
      <xdr:rowOff>131452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122579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55079</xdr:rowOff>
    </xdr:from>
    <xdr:to>
      <xdr:col>36</xdr:col>
      <xdr:colOff>165100</xdr:colOff>
      <xdr:row>38</xdr:row>
      <xdr:rowOff>156679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147806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105504</xdr:rowOff>
    </xdr:from>
    <xdr:to>
      <xdr:col>55</xdr:col>
      <xdr:colOff>0</xdr:colOff>
      <xdr:row>57</xdr:row>
      <xdr:rowOff>155111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78154"/>
          <a:ext cx="8382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105504</xdr:rowOff>
    </xdr:from>
    <xdr:to>
      <xdr:col>50</xdr:col>
      <xdr:colOff>114300</xdr:colOff>
      <xdr:row>57</xdr:row>
      <xdr:rowOff>156508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78154"/>
          <a:ext cx="889000" cy="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107578</xdr:rowOff>
    </xdr:from>
    <xdr:to>
      <xdr:col>45</xdr:col>
      <xdr:colOff>177800</xdr:colOff>
      <xdr:row>57</xdr:row>
      <xdr:rowOff>156508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80228"/>
          <a:ext cx="889000" cy="4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107578</xdr:rowOff>
    </xdr:from>
    <xdr:to>
      <xdr:col>41</xdr:col>
      <xdr:colOff>50800</xdr:colOff>
      <xdr:row>57</xdr:row>
      <xdr:rowOff>118218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80228"/>
          <a:ext cx="889000" cy="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104311</xdr:rowOff>
    </xdr:from>
    <xdr:to>
      <xdr:col>55</xdr:col>
      <xdr:colOff>50800</xdr:colOff>
      <xdr:row>58</xdr:row>
      <xdr:rowOff>34461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19238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54704</xdr:rowOff>
    </xdr:from>
    <xdr:to>
      <xdr:col>50</xdr:col>
      <xdr:colOff>165100</xdr:colOff>
      <xdr:row>57</xdr:row>
      <xdr:rowOff>156304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147431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2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105708</xdr:rowOff>
    </xdr:from>
    <xdr:to>
      <xdr:col>46</xdr:col>
      <xdr:colOff>38100</xdr:colOff>
      <xdr:row>58</xdr:row>
      <xdr:rowOff>35858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26985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56778</xdr:rowOff>
    </xdr:from>
    <xdr:to>
      <xdr:col>41</xdr:col>
      <xdr:colOff>101600</xdr:colOff>
      <xdr:row>57</xdr:row>
      <xdr:rowOff>158378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149505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67418</xdr:rowOff>
    </xdr:from>
    <xdr:to>
      <xdr:col>36</xdr:col>
      <xdr:colOff>165100</xdr:colOff>
      <xdr:row>57</xdr:row>
      <xdr:rowOff>169018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160145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9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129200</xdr:rowOff>
    </xdr:from>
    <xdr:to>
      <xdr:col>55</xdr:col>
      <xdr:colOff>0</xdr:colOff>
      <xdr:row>79</xdr:row>
      <xdr:rowOff>26688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2300"/>
          <a:ext cx="838200" cy="6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129200</xdr:rowOff>
    </xdr:from>
    <xdr:to>
      <xdr:col>50</xdr:col>
      <xdr:colOff>114300</xdr:colOff>
      <xdr:row>79</xdr:row>
      <xdr:rowOff>28939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2300"/>
          <a:ext cx="889000" cy="7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28939</xdr:rowOff>
    </xdr:from>
    <xdr:to>
      <xdr:col>45</xdr:col>
      <xdr:colOff>177800</xdr:colOff>
      <xdr:row>79</xdr:row>
      <xdr:rowOff>30339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3489"/>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22935</xdr:rowOff>
    </xdr:from>
    <xdr:to>
      <xdr:col>41</xdr:col>
      <xdr:colOff>50800</xdr:colOff>
      <xdr:row>79</xdr:row>
      <xdr:rowOff>30339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7485"/>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147338</xdr:rowOff>
    </xdr:from>
    <xdr:to>
      <xdr:col>55</xdr:col>
      <xdr:colOff>50800</xdr:colOff>
      <xdr:row>79</xdr:row>
      <xdr:rowOff>77488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62265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78400</xdr:rowOff>
    </xdr:from>
    <xdr:to>
      <xdr:col>50</xdr:col>
      <xdr:colOff>165100</xdr:colOff>
      <xdr:row>79</xdr:row>
      <xdr:rowOff>8550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171127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5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149589</xdr:rowOff>
    </xdr:from>
    <xdr:to>
      <xdr:col>46</xdr:col>
      <xdr:colOff>38100</xdr:colOff>
      <xdr:row>79</xdr:row>
      <xdr:rowOff>79739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70866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150989</xdr:rowOff>
    </xdr:from>
    <xdr:to>
      <xdr:col>41</xdr:col>
      <xdr:colOff>101600</xdr:colOff>
      <xdr:row>79</xdr:row>
      <xdr:rowOff>81139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72266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143585</xdr:rowOff>
    </xdr:from>
    <xdr:to>
      <xdr:col>36</xdr:col>
      <xdr:colOff>165100</xdr:colOff>
      <xdr:row>79</xdr:row>
      <xdr:rowOff>73735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64862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96281</xdr:rowOff>
    </xdr:from>
    <xdr:to>
      <xdr:col>55</xdr:col>
      <xdr:colOff>0</xdr:colOff>
      <xdr:row>98</xdr:row>
      <xdr:rowOff>99999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8381"/>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99999</xdr:rowOff>
    </xdr:from>
    <xdr:to>
      <xdr:col>50</xdr:col>
      <xdr:colOff>114300</xdr:colOff>
      <xdr:row>98</xdr:row>
      <xdr:rowOff>100575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02099"/>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100575</xdr:rowOff>
    </xdr:from>
    <xdr:to>
      <xdr:col>45</xdr:col>
      <xdr:colOff>177800</xdr:colOff>
      <xdr:row>98</xdr:row>
      <xdr:rowOff>100744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0267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93506</xdr:rowOff>
    </xdr:from>
    <xdr:to>
      <xdr:col>41</xdr:col>
      <xdr:colOff>50800</xdr:colOff>
      <xdr:row>98</xdr:row>
      <xdr:rowOff>100744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560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45481</xdr:rowOff>
    </xdr:from>
    <xdr:to>
      <xdr:col>55</xdr:col>
      <xdr:colOff>50800</xdr:colOff>
      <xdr:row>98</xdr:row>
      <xdr:rowOff>147081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131858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49199</xdr:rowOff>
    </xdr:from>
    <xdr:to>
      <xdr:col>50</xdr:col>
      <xdr:colOff>165100</xdr:colOff>
      <xdr:row>98</xdr:row>
      <xdr:rowOff>150799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49775</xdr:rowOff>
    </xdr:from>
    <xdr:to>
      <xdr:col>46</xdr:col>
      <xdr:colOff>38100</xdr:colOff>
      <xdr:row>98</xdr:row>
      <xdr:rowOff>151375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142502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49944</xdr:rowOff>
    </xdr:from>
    <xdr:to>
      <xdr:col>41</xdr:col>
      <xdr:colOff>101600</xdr:colOff>
      <xdr:row>98</xdr:row>
      <xdr:rowOff>151544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42706</xdr:rowOff>
    </xdr:from>
    <xdr:to>
      <xdr:col>36</xdr:col>
      <xdr:colOff>165100</xdr:colOff>
      <xdr:row>98</xdr:row>
      <xdr:rowOff>144306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115581</xdr:rowOff>
    </xdr:from>
    <xdr:to>
      <xdr:col>85</xdr:col>
      <xdr:colOff>127000</xdr:colOff>
      <xdr:row>78</xdr:row>
      <xdr:rowOff>119842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88681"/>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119842</xdr:rowOff>
    </xdr:from>
    <xdr:to>
      <xdr:col>81</xdr:col>
      <xdr:colOff>50800</xdr:colOff>
      <xdr:row>78</xdr:row>
      <xdr:rowOff>121393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92942"/>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121393</xdr:rowOff>
    </xdr:from>
    <xdr:to>
      <xdr:col>76</xdr:col>
      <xdr:colOff>114300</xdr:colOff>
      <xdr:row>78</xdr:row>
      <xdr:rowOff>124808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94493"/>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124808</xdr:rowOff>
    </xdr:from>
    <xdr:to>
      <xdr:col>71</xdr:col>
      <xdr:colOff>177800</xdr:colOff>
      <xdr:row>78</xdr:row>
      <xdr:rowOff>128667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9790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64781</xdr:rowOff>
    </xdr:from>
    <xdr:to>
      <xdr:col>85</xdr:col>
      <xdr:colOff>177800</xdr:colOff>
      <xdr:row>78</xdr:row>
      <xdr:rowOff>166381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151158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69042</xdr:rowOff>
    </xdr:from>
    <xdr:to>
      <xdr:col>81</xdr:col>
      <xdr:colOff>101600</xdr:colOff>
      <xdr:row>78</xdr:row>
      <xdr:rowOff>170642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161769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70593</xdr:rowOff>
    </xdr:from>
    <xdr:to>
      <xdr:col>76</xdr:col>
      <xdr:colOff>165100</xdr:colOff>
      <xdr:row>79</xdr:row>
      <xdr:rowOff>743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163320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74008</xdr:rowOff>
    </xdr:from>
    <xdr:to>
      <xdr:col>72</xdr:col>
      <xdr:colOff>38100</xdr:colOff>
      <xdr:row>79</xdr:row>
      <xdr:rowOff>4158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166735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77867</xdr:rowOff>
    </xdr:from>
    <xdr:to>
      <xdr:col>67</xdr:col>
      <xdr:colOff>101600</xdr:colOff>
      <xdr:row>79</xdr:row>
      <xdr:rowOff>8017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170594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43652</xdr:rowOff>
    </xdr:from>
    <xdr:to>
      <xdr:col>85</xdr:col>
      <xdr:colOff>127000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7017202"/>
          <a:ext cx="8382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43670</xdr:rowOff>
    </xdr:from>
    <xdr:to>
      <xdr:col>81</xdr:col>
      <xdr:colOff>50800</xdr:colOff>
      <xdr:row>99</xdr:row>
      <xdr:rowOff>44450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7017220"/>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43670</xdr:rowOff>
    </xdr:from>
    <xdr:to>
      <xdr:col>76</xdr:col>
      <xdr:colOff>114300</xdr:colOff>
      <xdr:row>99</xdr:row>
      <xdr:rowOff>44450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17220"/>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44450</xdr:rowOff>
    </xdr:from>
    <xdr:to>
      <xdr:col>71</xdr:col>
      <xdr:colOff>177800</xdr:colOff>
      <xdr:row>99</xdr:row>
      <xdr:rowOff>44450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164302</xdr:rowOff>
    </xdr:from>
    <xdr:to>
      <xdr:col>85</xdr:col>
      <xdr:colOff>177800</xdr:colOff>
      <xdr:row>99</xdr:row>
      <xdr:rowOff>94452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165100</xdr:rowOff>
    </xdr:from>
    <xdr:to>
      <xdr:col>81</xdr:col>
      <xdr:colOff>101600</xdr:colOff>
      <xdr:row>99</xdr:row>
      <xdr:rowOff>95250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86377</xdr:rowOff>
    </xdr:from>
    <xdr:ext cx="249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35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164320</xdr:rowOff>
    </xdr:from>
    <xdr:to>
      <xdr:col>76</xdr:col>
      <xdr:colOff>165100</xdr:colOff>
      <xdr:row>99</xdr:row>
      <xdr:rowOff>94470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85597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165100</xdr:rowOff>
    </xdr:from>
    <xdr:to>
      <xdr:col>72</xdr:col>
      <xdr:colOff>38100</xdr:colOff>
      <xdr:row>99</xdr:row>
      <xdr:rowOff>95250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86377</xdr:rowOff>
    </xdr:from>
    <xdr:ext cx="249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7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165100</xdr:rowOff>
    </xdr:from>
    <xdr:to>
      <xdr:col>67</xdr:col>
      <xdr:colOff>101600</xdr:colOff>
      <xdr:row>99</xdr:row>
      <xdr:rowOff>95250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86377</xdr:rowOff>
    </xdr:from>
    <xdr:ext cx="249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8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164114</xdr:rowOff>
    </xdr:from>
    <xdr:to>
      <xdr:col>116</xdr:col>
      <xdr:colOff>63500</xdr:colOff>
      <xdr:row>33</xdr:row>
      <xdr:rowOff>109159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650514"/>
          <a:ext cx="838200" cy="1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159042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109159</xdr:rowOff>
    </xdr:from>
    <xdr:to>
      <xdr:col>111</xdr:col>
      <xdr:colOff>177800</xdr:colOff>
      <xdr:row>34</xdr:row>
      <xdr:rowOff>68606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767009"/>
          <a:ext cx="889000" cy="1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68606</xdr:rowOff>
    </xdr:from>
    <xdr:to>
      <xdr:col>107</xdr:col>
      <xdr:colOff>50800</xdr:colOff>
      <xdr:row>34</xdr:row>
      <xdr:rowOff>171201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897906"/>
          <a:ext cx="8890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171201</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000501"/>
          <a:ext cx="889000" cy="6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113314</xdr:rowOff>
    </xdr:from>
    <xdr:to>
      <xdr:col>116</xdr:col>
      <xdr:colOff>114300</xdr:colOff>
      <xdr:row>33</xdr:row>
      <xdr:rowOff>43464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5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136191</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4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58359</xdr:rowOff>
    </xdr:from>
    <xdr:to>
      <xdr:col>112</xdr:col>
      <xdr:colOff>38100</xdr:colOff>
      <xdr:row>33</xdr:row>
      <xdr:rowOff>159959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5036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4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17806</xdr:rowOff>
    </xdr:from>
    <xdr:to>
      <xdr:col>107</xdr:col>
      <xdr:colOff>101600</xdr:colOff>
      <xdr:row>34</xdr:row>
      <xdr:rowOff>119406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8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135933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6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120401</xdr:rowOff>
    </xdr:from>
    <xdr:to>
      <xdr:col>102</xdr:col>
      <xdr:colOff>165100</xdr:colOff>
      <xdr:row>35</xdr:row>
      <xdr:rowOff>50551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9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67078</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7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43853</xdr:rowOff>
    </xdr:from>
    <xdr:to>
      <xdr:col>116</xdr:col>
      <xdr:colOff>63500</xdr:colOff>
      <xdr:row>59</xdr:row>
      <xdr:rowOff>43853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594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43841</xdr:rowOff>
    </xdr:from>
    <xdr:to>
      <xdr:col>111</xdr:col>
      <xdr:colOff>177800</xdr:colOff>
      <xdr:row>59</xdr:row>
      <xdr:rowOff>43853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59391"/>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43828</xdr:rowOff>
    </xdr:from>
    <xdr:to>
      <xdr:col>107</xdr:col>
      <xdr:colOff>50800</xdr:colOff>
      <xdr:row>59</xdr:row>
      <xdr:rowOff>43841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59378"/>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43815</xdr:rowOff>
    </xdr:from>
    <xdr:to>
      <xdr:col>102</xdr:col>
      <xdr:colOff>114300</xdr:colOff>
      <xdr:row>59</xdr:row>
      <xdr:rowOff>43828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5936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164503</xdr:rowOff>
    </xdr:from>
    <xdr:to>
      <xdr:col>116</xdr:col>
      <xdr:colOff>114300</xdr:colOff>
      <xdr:row>59</xdr:row>
      <xdr:rowOff>94653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79430</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3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164503</xdr:rowOff>
    </xdr:from>
    <xdr:to>
      <xdr:col>112</xdr:col>
      <xdr:colOff>38100</xdr:colOff>
      <xdr:row>59</xdr:row>
      <xdr:rowOff>94653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85780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201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164491</xdr:rowOff>
    </xdr:from>
    <xdr:to>
      <xdr:col>107</xdr:col>
      <xdr:colOff>101600</xdr:colOff>
      <xdr:row>59</xdr:row>
      <xdr:rowOff>94641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85768</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164478</xdr:rowOff>
    </xdr:from>
    <xdr:to>
      <xdr:col>102</xdr:col>
      <xdr:colOff>165100</xdr:colOff>
      <xdr:row>59</xdr:row>
      <xdr:rowOff>94628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85755</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88333" y="10201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164465</xdr:rowOff>
    </xdr:from>
    <xdr:to>
      <xdr:col>98</xdr:col>
      <xdr:colOff>38100</xdr:colOff>
      <xdr:row>59</xdr:row>
      <xdr:rowOff>94615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85742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99333" y="1020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100822</xdr:rowOff>
    </xdr:from>
    <xdr:to>
      <xdr:col>116</xdr:col>
      <xdr:colOff>63500</xdr:colOff>
      <xdr:row>78</xdr:row>
      <xdr:rowOff>127741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473922"/>
          <a:ext cx="8382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127741</xdr:rowOff>
    </xdr:from>
    <xdr:to>
      <xdr:col>111</xdr:col>
      <xdr:colOff>177800</xdr:colOff>
      <xdr:row>78</xdr:row>
      <xdr:rowOff>138322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500841"/>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129763</xdr:rowOff>
    </xdr:from>
    <xdr:to>
      <xdr:col>107</xdr:col>
      <xdr:colOff>50800</xdr:colOff>
      <xdr:row>78</xdr:row>
      <xdr:rowOff>138322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502863"/>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49876</xdr:rowOff>
    </xdr:from>
    <xdr:to>
      <xdr:col>102</xdr:col>
      <xdr:colOff>114300</xdr:colOff>
      <xdr:row>78</xdr:row>
      <xdr:rowOff>129763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422976"/>
          <a:ext cx="889000" cy="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50022</xdr:rowOff>
    </xdr:from>
    <xdr:to>
      <xdr:col>116</xdr:col>
      <xdr:colOff>114300</xdr:colOff>
      <xdr:row>78</xdr:row>
      <xdr:rowOff>151622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4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136399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76941</xdr:rowOff>
    </xdr:from>
    <xdr:to>
      <xdr:col>112</xdr:col>
      <xdr:colOff>38100</xdr:colOff>
      <xdr:row>79</xdr:row>
      <xdr:rowOff>7091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4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169668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87522</xdr:rowOff>
    </xdr:from>
    <xdr:to>
      <xdr:col>107</xdr:col>
      <xdr:colOff>101600</xdr:colOff>
      <xdr:row>79</xdr:row>
      <xdr:rowOff>17672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4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8799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5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78963</xdr:rowOff>
    </xdr:from>
    <xdr:to>
      <xdr:col>102</xdr:col>
      <xdr:colOff>165100</xdr:colOff>
      <xdr:row>79</xdr:row>
      <xdr:rowOff>9113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4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5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170526</xdr:rowOff>
    </xdr:from>
    <xdr:to>
      <xdr:col>98</xdr:col>
      <xdr:colOff>38100</xdr:colOff>
      <xdr:row>78</xdr:row>
      <xdr:rowOff>100676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91803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治体の規模が小さく平野部に位置しているため、インフラや公共施設に関する経費が少なく、廃棄物処理・下水道・介護保険・消防を一部事務組合で実施していることから、全体的に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については、人件費は会計年度職員制度の開始による増加、扶助費は子育て世帯臨時特例給付金・子供の増加に伴う教育保育給付費の増等により増加し、公債費は村営住宅建設分償還による増加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普通建設事業費は、新規整備・更新整備ともに減少したが、インフラや公共施設の計画的な維持管理を図っていく必要がある。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臨時的要素を除くといずれも増加傾向にあり、経常収支比率の上昇による財政硬直化の要因となっている。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今後も事業の適切な見直しを行い健全な財政運営に努める。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3,212
3,173
3.47
2,425,942
2,277,720
112,245
1,174,228
1,963,907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83579</xdr:rowOff>
    </xdr:from>
    <xdr:to>
      <xdr:col>24</xdr:col>
      <xdr:colOff>63500</xdr:colOff>
      <xdr:row>38</xdr:row>
      <xdr:rowOff>95645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98679"/>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83579</xdr:rowOff>
    </xdr:from>
    <xdr:to>
      <xdr:col>19</xdr:col>
      <xdr:colOff>177800</xdr:colOff>
      <xdr:row>38</xdr:row>
      <xdr:rowOff>108414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98679"/>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95596</xdr:rowOff>
    </xdr:from>
    <xdr:to>
      <xdr:col>15</xdr:col>
      <xdr:colOff>50800</xdr:colOff>
      <xdr:row>38</xdr:row>
      <xdr:rowOff>108414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610696"/>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95596</xdr:rowOff>
    </xdr:from>
    <xdr:to>
      <xdr:col>10</xdr:col>
      <xdr:colOff>114300</xdr:colOff>
      <xdr:row>38</xdr:row>
      <xdr:rowOff>109672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106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44845</xdr:rowOff>
    </xdr:from>
    <xdr:to>
      <xdr:col>24</xdr:col>
      <xdr:colOff>114300</xdr:colOff>
      <xdr:row>38</xdr:row>
      <xdr:rowOff>146445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131222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32779</xdr:rowOff>
    </xdr:from>
    <xdr:to>
      <xdr:col>20</xdr:col>
      <xdr:colOff>38100</xdr:colOff>
      <xdr:row>38</xdr:row>
      <xdr:rowOff>134379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57614</xdr:rowOff>
    </xdr:from>
    <xdr:to>
      <xdr:col>15</xdr:col>
      <xdr:colOff>101600</xdr:colOff>
      <xdr:row>38</xdr:row>
      <xdr:rowOff>159214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150341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66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44796</xdr:rowOff>
    </xdr:from>
    <xdr:to>
      <xdr:col>10</xdr:col>
      <xdr:colOff>165100</xdr:colOff>
      <xdr:row>38</xdr:row>
      <xdr:rowOff>146396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137523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58872</xdr:rowOff>
    </xdr:from>
    <xdr:to>
      <xdr:col>6</xdr:col>
      <xdr:colOff>38100</xdr:colOff>
      <xdr:row>38</xdr:row>
      <xdr:rowOff>160472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151599</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136391</xdr:rowOff>
    </xdr:from>
    <xdr:to>
      <xdr:col>24</xdr:col>
      <xdr:colOff>63500</xdr:colOff>
      <xdr:row>59</xdr:row>
      <xdr:rowOff>8979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80491"/>
          <a:ext cx="8382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752</xdr:rowOff>
    </xdr:from>
    <xdr:to>
      <xdr:col>19</xdr:col>
      <xdr:colOff>177800</xdr:colOff>
      <xdr:row>59</xdr:row>
      <xdr:rowOff>8979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16302"/>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671</xdr:rowOff>
    </xdr:from>
    <xdr:to>
      <xdr:col>15</xdr:col>
      <xdr:colOff>50800</xdr:colOff>
      <xdr:row>59</xdr:row>
      <xdr:rowOff>752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1622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139695</xdr:rowOff>
    </xdr:from>
    <xdr:to>
      <xdr:col>10</xdr:col>
      <xdr:colOff>114300</xdr:colOff>
      <xdr:row>59</xdr:row>
      <xdr:rowOff>671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83795"/>
          <a:ext cx="889000" cy="3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85591</xdr:rowOff>
    </xdr:from>
    <xdr:to>
      <xdr:col>24</xdr:col>
      <xdr:colOff>114300</xdr:colOff>
      <xdr:row>59</xdr:row>
      <xdr:rowOff>15741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4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129629</xdr:rowOff>
    </xdr:from>
    <xdr:to>
      <xdr:col>20</xdr:col>
      <xdr:colOff>38100</xdr:colOff>
      <xdr:row>59</xdr:row>
      <xdr:rowOff>59779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50906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121402</xdr:rowOff>
    </xdr:from>
    <xdr:to>
      <xdr:col>15</xdr:col>
      <xdr:colOff>101600</xdr:colOff>
      <xdr:row>59</xdr:row>
      <xdr:rowOff>51552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42679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5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121321</xdr:rowOff>
    </xdr:from>
    <xdr:to>
      <xdr:col>10</xdr:col>
      <xdr:colOff>165100</xdr:colOff>
      <xdr:row>59</xdr:row>
      <xdr:rowOff>51471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42598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88895</xdr:rowOff>
    </xdr:from>
    <xdr:to>
      <xdr:col>6</xdr:col>
      <xdr:colOff>38100</xdr:colOff>
      <xdr:row>59</xdr:row>
      <xdr:rowOff>19045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10172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139316</xdr:rowOff>
    </xdr:from>
    <xdr:to>
      <xdr:col>24</xdr:col>
      <xdr:colOff>63500</xdr:colOff>
      <xdr:row>78</xdr:row>
      <xdr:rowOff>2631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9516"/>
          <a:ext cx="838200" cy="2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2631</xdr:rowOff>
    </xdr:from>
    <xdr:to>
      <xdr:col>19</xdr:col>
      <xdr:colOff>177800</xdr:colOff>
      <xdr:row>78</xdr:row>
      <xdr:rowOff>45242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75731"/>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161413</xdr:rowOff>
    </xdr:from>
    <xdr:to>
      <xdr:col>15</xdr:col>
      <xdr:colOff>50800</xdr:colOff>
      <xdr:row>78</xdr:row>
      <xdr:rowOff>45242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20163"/>
          <a:ext cx="889000" cy="39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161413</xdr:rowOff>
    </xdr:from>
    <xdr:to>
      <xdr:col>10</xdr:col>
      <xdr:colOff>114300</xdr:colOff>
      <xdr:row>78</xdr:row>
      <xdr:rowOff>36650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20163"/>
          <a:ext cx="889000" cy="38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88516</xdr:rowOff>
    </xdr:from>
    <xdr:to>
      <xdr:col>24</xdr:col>
      <xdr:colOff>114300</xdr:colOff>
      <xdr:row>77</xdr:row>
      <xdr:rowOff>18666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66943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123281</xdr:rowOff>
    </xdr:from>
    <xdr:to>
      <xdr:col>20</xdr:col>
      <xdr:colOff>38100</xdr:colOff>
      <xdr:row>78</xdr:row>
      <xdr:rowOff>53431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44558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1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165892</xdr:rowOff>
    </xdr:from>
    <xdr:to>
      <xdr:col>15</xdr:col>
      <xdr:colOff>101600</xdr:colOff>
      <xdr:row>78</xdr:row>
      <xdr:rowOff>96042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87169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110613</xdr:rowOff>
    </xdr:from>
    <xdr:to>
      <xdr:col>10</xdr:col>
      <xdr:colOff>165100</xdr:colOff>
      <xdr:row>76</xdr:row>
      <xdr:rowOff>40763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57290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157300</xdr:rowOff>
    </xdr:from>
    <xdr:to>
      <xdr:col>6</xdr:col>
      <xdr:colOff>38100</xdr:colOff>
      <xdr:row>78</xdr:row>
      <xdr:rowOff>87450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78577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5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166621</xdr:rowOff>
    </xdr:from>
    <xdr:to>
      <xdr:col>24</xdr:col>
      <xdr:colOff>63500</xdr:colOff>
      <xdr:row>98</xdr:row>
      <xdr:rowOff>170259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68721"/>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166621</xdr:rowOff>
    </xdr:from>
    <xdr:to>
      <xdr:col>19</xdr:col>
      <xdr:colOff>177800</xdr:colOff>
      <xdr:row>98</xdr:row>
      <xdr:rowOff>169363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872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163162</xdr:rowOff>
    </xdr:from>
    <xdr:to>
      <xdr:col>15</xdr:col>
      <xdr:colOff>50800</xdr:colOff>
      <xdr:row>98</xdr:row>
      <xdr:rowOff>169363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65262"/>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163162</xdr:rowOff>
    </xdr:from>
    <xdr:to>
      <xdr:col>10</xdr:col>
      <xdr:colOff>114300</xdr:colOff>
      <xdr:row>98</xdr:row>
      <xdr:rowOff>169901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65262"/>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119459</xdr:rowOff>
    </xdr:from>
    <xdr:to>
      <xdr:col>24</xdr:col>
      <xdr:colOff>114300</xdr:colOff>
      <xdr:row>99</xdr:row>
      <xdr:rowOff>49609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34386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115821</xdr:rowOff>
    </xdr:from>
    <xdr:to>
      <xdr:col>20</xdr:col>
      <xdr:colOff>38100</xdr:colOff>
      <xdr:row>99</xdr:row>
      <xdr:rowOff>45971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37098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118563</xdr:rowOff>
    </xdr:from>
    <xdr:to>
      <xdr:col>15</xdr:col>
      <xdr:colOff>101600</xdr:colOff>
      <xdr:row>99</xdr:row>
      <xdr:rowOff>48713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39840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112362</xdr:rowOff>
    </xdr:from>
    <xdr:to>
      <xdr:col>10</xdr:col>
      <xdr:colOff>165100</xdr:colOff>
      <xdr:row>99</xdr:row>
      <xdr:rowOff>42512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33639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0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119101</xdr:rowOff>
    </xdr:from>
    <xdr:to>
      <xdr:col>6</xdr:col>
      <xdr:colOff>38100</xdr:colOff>
      <xdr:row>99</xdr:row>
      <xdr:rowOff>49251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40378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24606</xdr:rowOff>
    </xdr:from>
    <xdr:to>
      <xdr:col>55</xdr:col>
      <xdr:colOff>0</xdr:colOff>
      <xdr:row>59</xdr:row>
      <xdr:rowOff>25319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0156"/>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18560</xdr:rowOff>
    </xdr:from>
    <xdr:to>
      <xdr:col>50</xdr:col>
      <xdr:colOff>114300</xdr:colOff>
      <xdr:row>59</xdr:row>
      <xdr:rowOff>25319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4110"/>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16770</xdr:rowOff>
    </xdr:from>
    <xdr:to>
      <xdr:col>45</xdr:col>
      <xdr:colOff>177800</xdr:colOff>
      <xdr:row>59</xdr:row>
      <xdr:rowOff>18560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3232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16770</xdr:rowOff>
    </xdr:from>
    <xdr:to>
      <xdr:col>41</xdr:col>
      <xdr:colOff>50800</xdr:colOff>
      <xdr:row>59</xdr:row>
      <xdr:rowOff>23406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2320"/>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145256</xdr:rowOff>
    </xdr:from>
    <xdr:to>
      <xdr:col>55</xdr:col>
      <xdr:colOff>50800</xdr:colOff>
      <xdr:row>59</xdr:row>
      <xdr:rowOff>75406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60183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145969</xdr:rowOff>
    </xdr:from>
    <xdr:to>
      <xdr:col>50</xdr:col>
      <xdr:colOff>165100</xdr:colOff>
      <xdr:row>59</xdr:row>
      <xdr:rowOff>76119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67246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139210</xdr:rowOff>
    </xdr:from>
    <xdr:to>
      <xdr:col>46</xdr:col>
      <xdr:colOff>38100</xdr:colOff>
      <xdr:row>59</xdr:row>
      <xdr:rowOff>69360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60487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137420</xdr:rowOff>
    </xdr:from>
    <xdr:to>
      <xdr:col>41</xdr:col>
      <xdr:colOff>101600</xdr:colOff>
      <xdr:row>59</xdr:row>
      <xdr:rowOff>67570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58697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144056</xdr:rowOff>
    </xdr:from>
    <xdr:to>
      <xdr:col>36</xdr:col>
      <xdr:colOff>165100</xdr:colOff>
      <xdr:row>59</xdr:row>
      <xdr:rowOff>74206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65333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40238</xdr:rowOff>
    </xdr:from>
    <xdr:to>
      <xdr:col>55</xdr:col>
      <xdr:colOff>0</xdr:colOff>
      <xdr:row>79</xdr:row>
      <xdr:rowOff>43035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84788"/>
          <a:ext cx="8382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40238</xdr:rowOff>
    </xdr:from>
    <xdr:to>
      <xdr:col>50</xdr:col>
      <xdr:colOff>114300</xdr:colOff>
      <xdr:row>79</xdr:row>
      <xdr:rowOff>43281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84788"/>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43258</xdr:rowOff>
    </xdr:from>
    <xdr:to>
      <xdr:col>45</xdr:col>
      <xdr:colOff>177800</xdr:colOff>
      <xdr:row>79</xdr:row>
      <xdr:rowOff>43281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8780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43235</xdr:rowOff>
    </xdr:from>
    <xdr:to>
      <xdr:col>41</xdr:col>
      <xdr:colOff>50800</xdr:colOff>
      <xdr:row>79</xdr:row>
      <xdr:rowOff>43258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8778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163685</xdr:rowOff>
    </xdr:from>
    <xdr:to>
      <xdr:col>55</xdr:col>
      <xdr:colOff>50800</xdr:colOff>
      <xdr:row>79</xdr:row>
      <xdr:rowOff>93835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78612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5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160888</xdr:rowOff>
    </xdr:from>
    <xdr:to>
      <xdr:col>50</xdr:col>
      <xdr:colOff>165100</xdr:colOff>
      <xdr:row>79</xdr:row>
      <xdr:rowOff>91038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82165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163931</xdr:rowOff>
    </xdr:from>
    <xdr:to>
      <xdr:col>46</xdr:col>
      <xdr:colOff>38100</xdr:colOff>
      <xdr:row>79</xdr:row>
      <xdr:rowOff>94081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85208</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61017" y="13629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163908</xdr:rowOff>
    </xdr:from>
    <xdr:to>
      <xdr:col>41</xdr:col>
      <xdr:colOff>101600</xdr:colOff>
      <xdr:row>79</xdr:row>
      <xdr:rowOff>94058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85185</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2017" y="1362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163885</xdr:rowOff>
    </xdr:from>
    <xdr:to>
      <xdr:col>36</xdr:col>
      <xdr:colOff>165100</xdr:colOff>
      <xdr:row>79</xdr:row>
      <xdr:rowOff>94035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85162</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62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122641</xdr:rowOff>
    </xdr:from>
    <xdr:to>
      <xdr:col>55</xdr:col>
      <xdr:colOff>0</xdr:colOff>
      <xdr:row>98</xdr:row>
      <xdr:rowOff>118083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53291"/>
          <a:ext cx="838200" cy="1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122641</xdr:rowOff>
    </xdr:from>
    <xdr:to>
      <xdr:col>50</xdr:col>
      <xdr:colOff>114300</xdr:colOff>
      <xdr:row>98</xdr:row>
      <xdr:rowOff>114091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53291"/>
          <a:ext cx="8890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114091</xdr:rowOff>
    </xdr:from>
    <xdr:to>
      <xdr:col>45</xdr:col>
      <xdr:colOff>177800</xdr:colOff>
      <xdr:row>98</xdr:row>
      <xdr:rowOff>146331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16191"/>
          <a:ext cx="889000" cy="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99364</xdr:rowOff>
    </xdr:from>
    <xdr:to>
      <xdr:col>41</xdr:col>
      <xdr:colOff>50800</xdr:colOff>
      <xdr:row>98</xdr:row>
      <xdr:rowOff>146331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01464"/>
          <a:ext cx="889000" cy="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67283</xdr:rowOff>
    </xdr:from>
    <xdr:to>
      <xdr:col>55</xdr:col>
      <xdr:colOff>50800</xdr:colOff>
      <xdr:row>98</xdr:row>
      <xdr:rowOff>168883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153660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71841</xdr:rowOff>
    </xdr:from>
    <xdr:to>
      <xdr:col>50</xdr:col>
      <xdr:colOff>165100</xdr:colOff>
      <xdr:row>98</xdr:row>
      <xdr:rowOff>1991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18518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7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63291</xdr:rowOff>
    </xdr:from>
    <xdr:to>
      <xdr:col>46</xdr:col>
      <xdr:colOff>38100</xdr:colOff>
      <xdr:row>98</xdr:row>
      <xdr:rowOff>164891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156018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95531</xdr:rowOff>
    </xdr:from>
    <xdr:to>
      <xdr:col>41</xdr:col>
      <xdr:colOff>101600</xdr:colOff>
      <xdr:row>99</xdr:row>
      <xdr:rowOff>25681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16808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48564</xdr:rowOff>
    </xdr:from>
    <xdr:to>
      <xdr:col>36</xdr:col>
      <xdr:colOff>165100</xdr:colOff>
      <xdr:row>98</xdr:row>
      <xdr:rowOff>150164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141291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4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100038</xdr:rowOff>
    </xdr:from>
    <xdr:to>
      <xdr:col>85</xdr:col>
      <xdr:colOff>127000</xdr:colOff>
      <xdr:row>38</xdr:row>
      <xdr:rowOff>105533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15138"/>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105533</xdr:rowOff>
    </xdr:from>
    <xdr:to>
      <xdr:col>81</xdr:col>
      <xdr:colOff>50800</xdr:colOff>
      <xdr:row>38</xdr:row>
      <xdr:rowOff>105792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0633"/>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105792</xdr:rowOff>
    </xdr:from>
    <xdr:to>
      <xdr:col>76</xdr:col>
      <xdr:colOff>114300</xdr:colOff>
      <xdr:row>38</xdr:row>
      <xdr:rowOff>109930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2089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96062</xdr:rowOff>
    </xdr:from>
    <xdr:to>
      <xdr:col>71</xdr:col>
      <xdr:colOff>177800</xdr:colOff>
      <xdr:row>38</xdr:row>
      <xdr:rowOff>109930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11162"/>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49238</xdr:rowOff>
    </xdr:from>
    <xdr:to>
      <xdr:col>85</xdr:col>
      <xdr:colOff>177800</xdr:colOff>
      <xdr:row>38</xdr:row>
      <xdr:rowOff>150838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135615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54733</xdr:rowOff>
    </xdr:from>
    <xdr:to>
      <xdr:col>81</xdr:col>
      <xdr:colOff>101600</xdr:colOff>
      <xdr:row>38</xdr:row>
      <xdr:rowOff>156333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147460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54992</xdr:rowOff>
    </xdr:from>
    <xdr:to>
      <xdr:col>76</xdr:col>
      <xdr:colOff>165100</xdr:colOff>
      <xdr:row>38</xdr:row>
      <xdr:rowOff>156592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147719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59130</xdr:rowOff>
    </xdr:from>
    <xdr:to>
      <xdr:col>72</xdr:col>
      <xdr:colOff>38100</xdr:colOff>
      <xdr:row>38</xdr:row>
      <xdr:rowOff>160730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151857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45262</xdr:rowOff>
    </xdr:from>
    <xdr:to>
      <xdr:col>67</xdr:col>
      <xdr:colOff>101600</xdr:colOff>
      <xdr:row>38</xdr:row>
      <xdr:rowOff>146862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137989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119765</xdr:rowOff>
    </xdr:from>
    <xdr:to>
      <xdr:col>85</xdr:col>
      <xdr:colOff>127000</xdr:colOff>
      <xdr:row>58</xdr:row>
      <xdr:rowOff>135930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63865"/>
          <a:ext cx="8382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120429</xdr:rowOff>
    </xdr:from>
    <xdr:to>
      <xdr:col>81</xdr:col>
      <xdr:colOff>50800</xdr:colOff>
      <xdr:row>58</xdr:row>
      <xdr:rowOff>135930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64529"/>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120353</xdr:rowOff>
    </xdr:from>
    <xdr:to>
      <xdr:col>76</xdr:col>
      <xdr:colOff>114300</xdr:colOff>
      <xdr:row>58</xdr:row>
      <xdr:rowOff>120429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644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120353</xdr:rowOff>
    </xdr:from>
    <xdr:to>
      <xdr:col>71</xdr:col>
      <xdr:colOff>177800</xdr:colOff>
      <xdr:row>58</xdr:row>
      <xdr:rowOff>134238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64453"/>
          <a:ext cx="889000" cy="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68965</xdr:rowOff>
    </xdr:from>
    <xdr:to>
      <xdr:col>85</xdr:col>
      <xdr:colOff>177800</xdr:colOff>
      <xdr:row>58</xdr:row>
      <xdr:rowOff>170565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155342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85130</xdr:rowOff>
    </xdr:from>
    <xdr:to>
      <xdr:col>81</xdr:col>
      <xdr:colOff>101600</xdr:colOff>
      <xdr:row>59</xdr:row>
      <xdr:rowOff>15280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6407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69629</xdr:rowOff>
    </xdr:from>
    <xdr:to>
      <xdr:col>76</xdr:col>
      <xdr:colOff>165100</xdr:colOff>
      <xdr:row>58</xdr:row>
      <xdr:rowOff>171229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162356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0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69553</xdr:rowOff>
    </xdr:from>
    <xdr:to>
      <xdr:col>72</xdr:col>
      <xdr:colOff>38100</xdr:colOff>
      <xdr:row>58</xdr:row>
      <xdr:rowOff>171153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162280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83438</xdr:rowOff>
    </xdr:from>
    <xdr:to>
      <xdr:col>67</xdr:col>
      <xdr:colOff>101600</xdr:colOff>
      <xdr:row>59</xdr:row>
      <xdr:rowOff>13588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115581</xdr:rowOff>
    </xdr:from>
    <xdr:to>
      <xdr:col>85</xdr:col>
      <xdr:colOff>127000</xdr:colOff>
      <xdr:row>98</xdr:row>
      <xdr:rowOff>119842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917681"/>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119842</xdr:rowOff>
    </xdr:from>
    <xdr:to>
      <xdr:col>81</xdr:col>
      <xdr:colOff>50800</xdr:colOff>
      <xdr:row>98</xdr:row>
      <xdr:rowOff>121393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921942"/>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121393</xdr:rowOff>
    </xdr:from>
    <xdr:to>
      <xdr:col>76</xdr:col>
      <xdr:colOff>114300</xdr:colOff>
      <xdr:row>98</xdr:row>
      <xdr:rowOff>124808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923493"/>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124808</xdr:rowOff>
    </xdr:from>
    <xdr:to>
      <xdr:col>71</xdr:col>
      <xdr:colOff>177800</xdr:colOff>
      <xdr:row>98</xdr:row>
      <xdr:rowOff>128667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92690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64781</xdr:rowOff>
    </xdr:from>
    <xdr:to>
      <xdr:col>85</xdr:col>
      <xdr:colOff>177800</xdr:colOff>
      <xdr:row>98</xdr:row>
      <xdr:rowOff>166381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6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151158</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69042</xdr:rowOff>
    </xdr:from>
    <xdr:to>
      <xdr:col>81</xdr:col>
      <xdr:colOff>101600</xdr:colOff>
      <xdr:row>98</xdr:row>
      <xdr:rowOff>170642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161769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70593</xdr:rowOff>
    </xdr:from>
    <xdr:to>
      <xdr:col>76</xdr:col>
      <xdr:colOff>165100</xdr:colOff>
      <xdr:row>99</xdr:row>
      <xdr:rowOff>743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163320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74008</xdr:rowOff>
    </xdr:from>
    <xdr:to>
      <xdr:col>72</xdr:col>
      <xdr:colOff>38100</xdr:colOff>
      <xdr:row>99</xdr:row>
      <xdr:rowOff>4158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166735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77867</xdr:rowOff>
    </xdr:from>
    <xdr:to>
      <xdr:col>67</xdr:col>
      <xdr:colOff>101600</xdr:colOff>
      <xdr:row>99</xdr:row>
      <xdr:rowOff>8017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170594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自治体の規模が小さく平野部に位置しているため、インフラや公共施設に関する経費が少ない。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議会費は、主に特別定額給付金事業の皆増により増加した。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民生費は、介護サービス事業繰出金の増、子供の増加による扶助費の増、保育施設建設による増等により増加した。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土木費は、道路事業費の増により増加した。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スクール構想や新型コロナウイルス感染症関連交付金事業により増加した。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２８年度に２．１億円、平成２９年度に０．５億円、平成３０年度に０．８億円、令和元年度に０．３億円、令和２年度に０．５５億円取崩しを行っており（残高５．５５億円）、年々残高が減少している状況である。特に平成２８年度は村営の駅南駐車場用地取得費の財源として１．６億円を充当した。以降、地方創生プロジェクトや子育て賃貸住宅の整備に充当が続い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一般会計では、令和元年度と比較し２．７１％上昇したものの財政調整基金による財源補填は０．５５億円にのぼっており、同基金の積立てを実施していた平成２６年度までとは性質が異なる。</a:t>
          </a:r>
        </a:p>
        <a:p>
          <a:r>
            <a:rPr kumimoji="1" lang="ja-JP" altLang="en-US" sz="1400">
              <a:latin typeface="ＭＳ ゴシック" pitchFamily="49" charset="-128"/>
              <a:ea typeface="ＭＳ ゴシック" pitchFamily="49" charset="-128"/>
            </a:rPr>
            <a:t>また、国民健康保険事業は医療費の高騰が続いており、財源確保に向けた保険税引き上げ等が必要である。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2&#27770;&#31639;&#32113;&#35336;&#65288;R03&#65289;/220905&#20196;&#21644;&#65298;&#24180;&#24230;&#36001;&#25919;&#29366;&#27841;&#36039;&#26009;&#38598;&#12398;&#20316;&#25104;&#12395;&#12388;&#12356;&#12390;&#65288;2&#22238;&#30446;&#65289;/03&#24066;&#30010;&#26449;&#12363;&#12425;/&#26410;&#25552;&#20986;&#12304;&#36001;&#25919;&#29366;&#27841;&#36039;&#26009;&#38598;&#12305;_163210_&#33311;&#27211;&#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103</v>
          </cell>
          <cell r="CV51">
            <v>104.8</v>
          </cell>
        </row>
        <row r="53">
          <cell r="BP53">
            <v>56.9</v>
          </cell>
          <cell r="CV53">
            <v>61.9</v>
          </cell>
        </row>
        <row r="55">
          <cell r="AN55" t="str">
            <v>類似団体内平均値</v>
          </cell>
          <cell r="BP55">
            <v>0</v>
          </cell>
          <cell r="CV55">
            <v>0</v>
          </cell>
        </row>
        <row r="57">
          <cell r="BP57">
            <v>57.9</v>
          </cell>
          <cell r="CV57">
            <v>61.5</v>
          </cell>
        </row>
        <row r="72">
          <cell r="BP72" t="str">
            <v>H28</v>
          </cell>
          <cell r="BX72" t="str">
            <v>H29</v>
          </cell>
          <cell r="CF72" t="str">
            <v>H30</v>
          </cell>
          <cell r="CN72" t="str">
            <v>R01</v>
          </cell>
          <cell r="CV72" t="str">
            <v>R02</v>
          </cell>
        </row>
        <row r="73">
          <cell r="AN73" t="str">
            <v>当該団体値</v>
          </cell>
          <cell r="BP73">
            <v>103</v>
          </cell>
          <cell r="BX73">
            <v>108.3</v>
          </cell>
          <cell r="CF73">
            <v>116.5</v>
          </cell>
          <cell r="CN73">
            <v>142.5</v>
          </cell>
          <cell r="CV73">
            <v>104.8</v>
          </cell>
        </row>
        <row r="75">
          <cell r="BP75">
            <v>9.6999999999999993</v>
          </cell>
          <cell r="BX75">
            <v>10.5</v>
          </cell>
          <cell r="CF75">
            <v>10.8</v>
          </cell>
          <cell r="CN75">
            <v>11.1</v>
          </cell>
          <cell r="CV75">
            <v>11.1</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2425942</v>
      </c>
      <c r="BO4" s="426"/>
      <c r="BP4" s="426"/>
      <c r="BQ4" s="426"/>
      <c r="BR4" s="426"/>
      <c r="BS4" s="426"/>
      <c r="BT4" s="426"/>
      <c r="BU4" s="427"/>
      <c r="BV4" s="425">
        <v>2058521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9.6</v>
      </c>
      <c r="CU4" s="610"/>
      <c r="CV4" s="610"/>
      <c r="CW4" s="610"/>
      <c r="CX4" s="610"/>
      <c r="CY4" s="610"/>
      <c r="CZ4" s="610"/>
      <c r="DA4" s="611"/>
      <c r="DB4" s="609">
        <v>4.5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2277720</v>
      </c>
      <c r="BO5" s="431"/>
      <c r="BP5" s="431"/>
      <c r="BQ5" s="431"/>
      <c r="BR5" s="431"/>
      <c r="BS5" s="431"/>
      <c r="BT5" s="431"/>
      <c r="BU5" s="432"/>
      <c r="BV5" s="430">
        <v>1986839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v>
      </c>
      <c r="CU5" s="401"/>
      <c r="CV5" s="401"/>
      <c r="CW5" s="401"/>
      <c r="CX5" s="401"/>
      <c r="CY5" s="401"/>
      <c r="CZ5" s="401"/>
      <c r="DA5" s="402"/>
      <c r="DB5" s="400">
        <v>90.7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148222</v>
      </c>
      <c r="BO6" s="431"/>
      <c r="BP6" s="431"/>
      <c r="BQ6" s="431"/>
      <c r="BR6" s="431"/>
      <c r="BS6" s="431"/>
      <c r="BT6" s="431"/>
      <c r="BU6" s="432"/>
      <c r="BV6" s="430">
        <v>71682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95.3</v>
      </c>
      <c r="CU6" s="584"/>
      <c r="CV6" s="584"/>
      <c r="CW6" s="584"/>
      <c r="CX6" s="584"/>
      <c r="CY6" s="584"/>
      <c r="CZ6" s="584"/>
      <c r="DA6" s="585"/>
      <c r="DB6" s="583">
        <v>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35977</v>
      </c>
      <c r="BO7" s="431"/>
      <c r="BP7" s="431"/>
      <c r="BQ7" s="431"/>
      <c r="BR7" s="431"/>
      <c r="BS7" s="431"/>
      <c r="BT7" s="431"/>
      <c r="BU7" s="432"/>
      <c r="BV7" s="430">
        <v>21440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1174228</v>
      </c>
      <c r="CU7" s="431"/>
      <c r="CV7" s="431"/>
      <c r="CW7" s="431"/>
      <c r="CX7" s="431"/>
      <c r="CY7" s="431"/>
      <c r="CZ7" s="431"/>
      <c r="DA7" s="432"/>
      <c r="DB7" s="430">
        <v>1115071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112245</v>
      </c>
      <c r="BO8" s="431"/>
      <c r="BP8" s="431"/>
      <c r="BQ8" s="431"/>
      <c r="BR8" s="431"/>
      <c r="BS8" s="431"/>
      <c r="BT8" s="431"/>
      <c r="BU8" s="432"/>
      <c r="BV8" s="430">
        <v>50242</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0.37</v>
      </c>
      <c r="CU8" s="544"/>
      <c r="CV8" s="544"/>
      <c r="CW8" s="544"/>
      <c r="CX8" s="544"/>
      <c r="CY8" s="544"/>
      <c r="CZ8" s="544"/>
      <c r="DA8" s="545"/>
      <c r="DB8" s="543">
        <v>0.37</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3132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64037</v>
      </c>
      <c r="BO9" s="431"/>
      <c r="BP9" s="431"/>
      <c r="BQ9" s="431"/>
      <c r="BR9" s="431"/>
      <c r="BS9" s="431"/>
      <c r="BT9" s="431"/>
      <c r="BU9" s="432"/>
      <c r="BV9" s="430">
        <v>-19036</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10.8</v>
      </c>
      <c r="CU9" s="401"/>
      <c r="CV9" s="401"/>
      <c r="CW9" s="401"/>
      <c r="CX9" s="401"/>
      <c r="CY9" s="401"/>
      <c r="CZ9" s="401"/>
      <c r="DA9" s="402"/>
      <c r="DB9" s="400">
        <v>12.2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2982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0</v>
      </c>
      <c r="BO10" s="431"/>
      <c r="BP10" s="431"/>
      <c r="BQ10" s="431"/>
      <c r="BR10" s="431"/>
      <c r="BS10" s="431"/>
      <c r="BT10" s="431"/>
      <c r="BU10" s="432"/>
      <c r="BV10" s="430">
        <v>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3212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125</v>
      </c>
      <c r="AV12" s="488"/>
      <c r="AW12" s="488"/>
      <c r="AX12" s="488"/>
      <c r="AY12" s="410" t="s">
        <v>134</v>
      </c>
      <c r="AZ12" s="411"/>
      <c r="BA12" s="411"/>
      <c r="BB12" s="411"/>
      <c r="BC12" s="411"/>
      <c r="BD12" s="411"/>
      <c r="BE12" s="411"/>
      <c r="BF12" s="411"/>
      <c r="BG12" s="411"/>
      <c r="BH12" s="411"/>
      <c r="BI12" s="411"/>
      <c r="BJ12" s="411"/>
      <c r="BK12" s="411"/>
      <c r="BL12" s="411"/>
      <c r="BM12" s="412"/>
      <c r="BN12" s="430">
        <v>55000</v>
      </c>
      <c r="BO12" s="431"/>
      <c r="BP12" s="431"/>
      <c r="BQ12" s="431"/>
      <c r="BR12" s="431"/>
      <c r="BS12" s="431"/>
      <c r="BT12" s="431"/>
      <c r="BU12" s="432"/>
      <c r="BV12" s="430">
        <v>30000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3173</v>
      </c>
      <c r="S13" s="534"/>
      <c r="T13" s="534"/>
      <c r="U13" s="534"/>
      <c r="V13" s="535"/>
      <c r="W13" s="521" t="s">
        <v>138</v>
      </c>
      <c r="X13" s="443"/>
      <c r="Y13" s="443"/>
      <c r="Z13" s="443"/>
      <c r="AA13" s="443"/>
      <c r="AB13" s="444"/>
      <c r="AC13" s="406">
        <v>67</v>
      </c>
      <c r="AD13" s="407"/>
      <c r="AE13" s="407"/>
      <c r="AF13" s="407"/>
      <c r="AG13" s="408"/>
      <c r="AH13" s="406">
        <v>76</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9037</v>
      </c>
      <c r="BO13" s="431"/>
      <c r="BP13" s="431"/>
      <c r="BQ13" s="431"/>
      <c r="BR13" s="431"/>
      <c r="BS13" s="431"/>
      <c r="BT13" s="431"/>
      <c r="BU13" s="432"/>
      <c r="BV13" s="430">
        <v>-49036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11.1</v>
      </c>
      <c r="CU13" s="401"/>
      <c r="CV13" s="401"/>
      <c r="CW13" s="401"/>
      <c r="CX13" s="401"/>
      <c r="CY13" s="401"/>
      <c r="CZ13" s="401"/>
      <c r="DA13" s="402"/>
      <c r="DB13" s="400">
        <v>11.1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3161</v>
      </c>
      <c r="S14" s="534"/>
      <c r="T14" s="534"/>
      <c r="U14" s="534"/>
      <c r="V14" s="535"/>
      <c r="W14" s="536"/>
      <c r="X14" s="446"/>
      <c r="Y14" s="446"/>
      <c r="Z14" s="446"/>
      <c r="AA14" s="446"/>
      <c r="AB14" s="447"/>
      <c r="AC14" s="526">
        <v>4.2</v>
      </c>
      <c r="AD14" s="527"/>
      <c r="AE14" s="527"/>
      <c r="AF14" s="527"/>
      <c r="AG14" s="528"/>
      <c r="AH14" s="526">
        <v>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104.8</v>
      </c>
      <c r="CU14" s="538"/>
      <c r="CV14" s="538"/>
      <c r="CW14" s="538"/>
      <c r="CX14" s="538"/>
      <c r="CY14" s="538"/>
      <c r="CZ14" s="538"/>
      <c r="DA14" s="539"/>
      <c r="DB14" s="537">
        <v>142.5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3109</v>
      </c>
      <c r="S15" s="534"/>
      <c r="T15" s="534"/>
      <c r="U15" s="534"/>
      <c r="V15" s="535"/>
      <c r="W15" s="521" t="s">
        <v>146</v>
      </c>
      <c r="X15" s="443"/>
      <c r="Y15" s="443"/>
      <c r="Z15" s="443"/>
      <c r="AA15" s="443"/>
      <c r="AB15" s="444"/>
      <c r="AC15" s="406">
        <v>490</v>
      </c>
      <c r="AD15" s="407"/>
      <c r="AE15" s="407"/>
      <c r="AF15" s="407"/>
      <c r="AG15" s="408"/>
      <c r="AH15" s="406">
        <v>468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375785</v>
      </c>
      <c r="BO15" s="426"/>
      <c r="BP15" s="426"/>
      <c r="BQ15" s="426"/>
      <c r="BR15" s="426"/>
      <c r="BS15" s="426"/>
      <c r="BT15" s="426"/>
      <c r="BU15" s="427"/>
      <c r="BV15" s="425">
        <v>366500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30.9</v>
      </c>
      <c r="AD16" s="527"/>
      <c r="AE16" s="527"/>
      <c r="AF16" s="527"/>
      <c r="AG16" s="528"/>
      <c r="AH16" s="526">
        <v>31.1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1038517</v>
      </c>
      <c r="BO16" s="431"/>
      <c r="BP16" s="431"/>
      <c r="BQ16" s="431"/>
      <c r="BR16" s="431"/>
      <c r="BS16" s="431"/>
      <c r="BT16" s="431"/>
      <c r="BU16" s="432"/>
      <c r="BV16" s="430">
        <v>980679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1028</v>
      </c>
      <c r="AD17" s="407"/>
      <c r="AE17" s="407"/>
      <c r="AF17" s="407"/>
      <c r="AG17" s="408"/>
      <c r="AH17" s="406">
        <v>961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470490</v>
      </c>
      <c r="BO17" s="431"/>
      <c r="BP17" s="431"/>
      <c r="BQ17" s="431"/>
      <c r="BR17" s="431"/>
      <c r="BS17" s="431"/>
      <c r="BT17" s="431"/>
      <c r="BU17" s="432"/>
      <c r="BV17" s="430">
        <v>462256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3.47</v>
      </c>
      <c r="M18" s="495"/>
      <c r="N18" s="495"/>
      <c r="O18" s="495"/>
      <c r="P18" s="495"/>
      <c r="Q18" s="495"/>
      <c r="R18" s="496"/>
      <c r="S18" s="496"/>
      <c r="T18" s="496"/>
      <c r="U18" s="496"/>
      <c r="V18" s="497"/>
      <c r="W18" s="511"/>
      <c r="X18" s="512"/>
      <c r="Y18" s="512"/>
      <c r="Z18" s="512"/>
      <c r="AA18" s="512"/>
      <c r="AB18" s="522"/>
      <c r="AC18" s="394">
        <v>64.900000000000006</v>
      </c>
      <c r="AD18" s="395"/>
      <c r="AE18" s="395"/>
      <c r="AF18" s="395"/>
      <c r="AG18" s="498"/>
      <c r="AH18" s="394">
        <v>63.9</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1096967</v>
      </c>
      <c r="BO18" s="431"/>
      <c r="BP18" s="431"/>
      <c r="BQ18" s="431"/>
      <c r="BR18" s="431"/>
      <c r="BS18" s="431"/>
      <c r="BT18" s="431"/>
      <c r="BU18" s="432"/>
      <c r="BV18" s="430">
        <v>1026613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903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1525400</v>
      </c>
      <c r="BO19" s="431"/>
      <c r="BP19" s="431"/>
      <c r="BQ19" s="431"/>
      <c r="BR19" s="431"/>
      <c r="BS19" s="431"/>
      <c r="BT19" s="431"/>
      <c r="BU19" s="432"/>
      <c r="BV19" s="430">
        <v>1303526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1051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1963907</v>
      </c>
      <c r="BO23" s="431"/>
      <c r="BP23" s="431"/>
      <c r="BQ23" s="431"/>
      <c r="BR23" s="431"/>
      <c r="BS23" s="431"/>
      <c r="BT23" s="431"/>
      <c r="BU23" s="432"/>
      <c r="BV23" s="430">
        <v>1998072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6500</v>
      </c>
      <c r="R24" s="407"/>
      <c r="S24" s="407"/>
      <c r="T24" s="407"/>
      <c r="U24" s="407"/>
      <c r="V24" s="408"/>
      <c r="W24" s="472"/>
      <c r="X24" s="463"/>
      <c r="Y24" s="464"/>
      <c r="Z24" s="403" t="s">
        <v>170</v>
      </c>
      <c r="AA24" s="404"/>
      <c r="AB24" s="404"/>
      <c r="AC24" s="404"/>
      <c r="AD24" s="404"/>
      <c r="AE24" s="404"/>
      <c r="AF24" s="404"/>
      <c r="AG24" s="405"/>
      <c r="AH24" s="406">
        <v>27</v>
      </c>
      <c r="AI24" s="407"/>
      <c r="AJ24" s="407"/>
      <c r="AK24" s="407"/>
      <c r="AL24" s="408"/>
      <c r="AM24" s="406">
        <v>76356</v>
      </c>
      <c r="AN24" s="407"/>
      <c r="AO24" s="407"/>
      <c r="AP24" s="407"/>
      <c r="AQ24" s="407"/>
      <c r="AR24" s="408"/>
      <c r="AS24" s="406">
        <v>2828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1573807</v>
      </c>
      <c r="BO24" s="431"/>
      <c r="BP24" s="431"/>
      <c r="BQ24" s="431"/>
      <c r="BR24" s="431"/>
      <c r="BS24" s="431"/>
      <c r="BT24" s="431"/>
      <c r="BU24" s="432"/>
      <c r="BV24" s="430">
        <v>1621852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t="s">
        <v>136</v>
      </c>
      <c r="M25" s="407"/>
      <c r="N25" s="407"/>
      <c r="O25" s="407"/>
      <c r="P25" s="408"/>
      <c r="Q25" s="406" t="s">
        <v>136</v>
      </c>
      <c r="R25" s="407"/>
      <c r="S25" s="407"/>
      <c r="T25" s="407"/>
      <c r="U25" s="407"/>
      <c r="V25" s="408"/>
      <c r="W25" s="472"/>
      <c r="X25" s="463"/>
      <c r="Y25" s="464"/>
      <c r="Z25" s="403" t="s">
        <v>173</v>
      </c>
      <c r="AA25" s="404"/>
      <c r="AB25" s="404"/>
      <c r="AC25" s="404"/>
      <c r="AD25" s="404"/>
      <c r="AE25" s="404"/>
      <c r="AF25" s="404"/>
      <c r="AG25" s="405"/>
      <c r="AH25" s="406" t="s">
        <v>136</v>
      </c>
      <c r="AI25" s="407"/>
      <c r="AJ25" s="407"/>
      <c r="AK25" s="407"/>
      <c r="AL25" s="408"/>
      <c r="AM25" s="406" t="s">
        <v>136</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8693</v>
      </c>
      <c r="BO25" s="426"/>
      <c r="BP25" s="426"/>
      <c r="BQ25" s="426"/>
      <c r="BR25" s="426"/>
      <c r="BS25" s="426"/>
      <c r="BT25" s="426"/>
      <c r="BU25" s="427"/>
      <c r="BV25" s="425">
        <v>19934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4300</v>
      </c>
      <c r="R26" s="407"/>
      <c r="S26" s="407"/>
      <c r="T26" s="407"/>
      <c r="U26" s="407"/>
      <c r="V26" s="408"/>
      <c r="W26" s="472"/>
      <c r="X26" s="463"/>
      <c r="Y26" s="464"/>
      <c r="Z26" s="403" t="s">
        <v>177</v>
      </c>
      <c r="AA26" s="485"/>
      <c r="AB26" s="485"/>
      <c r="AC26" s="485"/>
      <c r="AD26" s="485"/>
      <c r="AE26" s="485"/>
      <c r="AF26" s="485"/>
      <c r="AG26" s="486"/>
      <c r="AH26" s="406">
        <v>2</v>
      </c>
      <c r="AI26" s="407"/>
      <c r="AJ26" s="407"/>
      <c r="AK26" s="407"/>
      <c r="AL26" s="408"/>
      <c r="AM26" s="406" t="s">
        <v>178</v>
      </c>
      <c r="AN26" s="407"/>
      <c r="AO26" s="407"/>
      <c r="AP26" s="407"/>
      <c r="AQ26" s="407"/>
      <c r="AR26" s="408"/>
      <c r="AS26" s="406" t="s">
        <v>178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2500</v>
      </c>
      <c r="R27" s="407"/>
      <c r="S27" s="407"/>
      <c r="T27" s="407"/>
      <c r="U27" s="407"/>
      <c r="V27" s="408"/>
      <c r="W27" s="472"/>
      <c r="X27" s="463"/>
      <c r="Y27" s="464"/>
      <c r="Z27" s="403" t="s">
        <v>181</v>
      </c>
      <c r="AA27" s="404"/>
      <c r="AB27" s="404"/>
      <c r="AC27" s="404"/>
      <c r="AD27" s="404"/>
      <c r="AE27" s="404"/>
      <c r="AF27" s="404"/>
      <c r="AG27" s="405"/>
      <c r="AH27" s="406" t="s">
        <v>136</v>
      </c>
      <c r="AI27" s="407"/>
      <c r="AJ27" s="407"/>
      <c r="AK27" s="407"/>
      <c r="AL27" s="408"/>
      <c r="AM27" s="406" t="s">
        <v>136</v>
      </c>
      <c r="AN27" s="407"/>
      <c r="AO27" s="407"/>
      <c r="AP27" s="407"/>
      <c r="AQ27" s="407"/>
      <c r="AR27" s="408"/>
      <c r="AS27" s="406" t="s">
        <v>136</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33200</v>
      </c>
      <c r="BO27" s="434"/>
      <c r="BP27" s="434"/>
      <c r="BQ27" s="434"/>
      <c r="BR27" s="434"/>
      <c r="BS27" s="434"/>
      <c r="BT27" s="434"/>
      <c r="BU27" s="435"/>
      <c r="BV27" s="433">
        <v>33200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2200</v>
      </c>
      <c r="R28" s="407"/>
      <c r="S28" s="407"/>
      <c r="T28" s="407"/>
      <c r="U28" s="407"/>
      <c r="V28" s="408"/>
      <c r="W28" s="472"/>
      <c r="X28" s="463"/>
      <c r="Y28" s="464"/>
      <c r="Z28" s="403" t="s">
        <v>184</v>
      </c>
      <c r="AA28" s="404"/>
      <c r="AB28" s="404"/>
      <c r="AC28" s="404"/>
      <c r="AD28" s="404"/>
      <c r="AE28" s="404"/>
      <c r="AF28" s="404"/>
      <c r="AG28" s="405"/>
      <c r="AH28" s="406" t="s">
        <v>174</v>
      </c>
      <c r="AI28" s="407"/>
      <c r="AJ28" s="407"/>
      <c r="AK28" s="407"/>
      <c r="AL28" s="408"/>
      <c r="AM28" s="406" t="s">
        <v>174</v>
      </c>
      <c r="AN28" s="407"/>
      <c r="AO28" s="407"/>
      <c r="AP28" s="407"/>
      <c r="AQ28" s="407"/>
      <c r="AR28" s="408"/>
      <c r="AS28" s="406" t="s">
        <v>174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555000</v>
      </c>
      <c r="BO28" s="426"/>
      <c r="BP28" s="426"/>
      <c r="BQ28" s="426"/>
      <c r="BR28" s="426"/>
      <c r="BS28" s="426"/>
      <c r="BT28" s="426"/>
      <c r="BU28" s="427"/>
      <c r="BV28" s="425">
        <v>610000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5</v>
      </c>
      <c r="M29" s="407"/>
      <c r="N29" s="407"/>
      <c r="O29" s="407"/>
      <c r="P29" s="408"/>
      <c r="Q29" s="406">
        <v>2000</v>
      </c>
      <c r="R29" s="407"/>
      <c r="S29" s="407"/>
      <c r="T29" s="407"/>
      <c r="U29" s="407"/>
      <c r="V29" s="408"/>
      <c r="W29" s="473"/>
      <c r="X29" s="474"/>
      <c r="Y29" s="475"/>
      <c r="Z29" s="403" t="s">
        <v>187</v>
      </c>
      <c r="AA29" s="404"/>
      <c r="AB29" s="404"/>
      <c r="AC29" s="404"/>
      <c r="AD29" s="404"/>
      <c r="AE29" s="404"/>
      <c r="AF29" s="404"/>
      <c r="AG29" s="405"/>
      <c r="AH29" s="406">
        <v>27</v>
      </c>
      <c r="AI29" s="407"/>
      <c r="AJ29" s="407"/>
      <c r="AK29" s="407"/>
      <c r="AL29" s="408"/>
      <c r="AM29" s="406">
        <v>76356</v>
      </c>
      <c r="AN29" s="407"/>
      <c r="AO29" s="407"/>
      <c r="AP29" s="407"/>
      <c r="AQ29" s="407"/>
      <c r="AR29" s="408"/>
      <c r="AS29" s="406">
        <v>2828</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5356</v>
      </c>
      <c r="BO29" s="431"/>
      <c r="BP29" s="431"/>
      <c r="BQ29" s="431"/>
      <c r="BR29" s="431"/>
      <c r="BS29" s="431"/>
      <c r="BT29" s="431"/>
      <c r="BU29" s="432"/>
      <c r="BV29" s="430">
        <v>5355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90.9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46828</v>
      </c>
      <c r="BO30" s="434"/>
      <c r="BP30" s="434"/>
      <c r="BQ30" s="434"/>
      <c r="BR30" s="434"/>
      <c r="BS30" s="434"/>
      <c r="BT30" s="434"/>
      <c r="BU30" s="435"/>
      <c r="BV30" s="433">
        <v>43465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IF('各会計、関係団体の財政状況及び健全化判断比率'!B30="","",'各会計、関係団体の財政状況及び健全化判断比率'!B30)</f>
        <v>簡易水道事業</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富山地区広域圏事務組合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後期高齢者医療事業</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富山県市町村会館管理組合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富山県東部消防組合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富山県市町村総合事務組合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富山県後期高齢者医療広域連合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　[一般会計]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　[後期高齢者医療事業特別会計]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常願寺川右岸水防市町村組合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中新川広域行政事務組合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　[一般会計]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kvT5J8QMTqiV+BqYZm9Nt3VZundyt4ixh/633sBp2s47GpsA4vrgqvVcmlmb6Wcyv83DaBR2pCVnTY8fNjLkQ==" saltValue="XDFAPBm72nyONPgz76FS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571</v>
      </c>
      <c r="D34" s="1212"/>
      <c r="E34" s="1213"/>
      <c r="F34" s="32">
        <v>1.22</v>
      </c>
      <c r="G34" s="33">
        <v>5.13</v>
      </c>
      <c r="H34" s="33">
        <v>6.27</v>
      </c>
      <c r="I34" s="33">
        <v>6.82</v>
      </c>
      <c r="J34" s="34">
        <v>9.5299999999999994</v>
      </c>
      <c r="K34" s="22"/>
      <c r="L34" s="22"/>
      <c r="M34" s="22"/>
      <c r="N34" s="22"/>
      <c r="O34" s="22"/>
      <c r="P34" s="22"/>
    </row>
    <row r="35" spans="1:16" ht="39" customHeight="1" x14ac:dyDescent="0.15">
      <c r="A35" s="22"/>
      <c r="B35" s="35"/>
      <c r="C35" s="1206" t="s">
        <v>572</v>
      </c>
      <c r="D35" s="1207"/>
      <c r="E35" s="1208"/>
      <c r="F35" s="36">
        <v>1.03</v>
      </c>
      <c r="G35" s="37">
        <v>0.31</v>
      </c>
      <c r="H35" s="37">
        <v>0.31</v>
      </c>
      <c r="I35" s="37">
        <v>0.12</v>
      </c>
      <c r="J35" s="38">
        <v>0.64</v>
      </c>
      <c r="K35" s="22"/>
      <c r="L35" s="22"/>
      <c r="M35" s="22"/>
      <c r="N35" s="22"/>
      <c r="O35" s="22"/>
      <c r="P35" s="22"/>
    </row>
    <row r="36" spans="1:16" ht="39" customHeight="1" x14ac:dyDescent="0.15">
      <c r="A36" s="22"/>
      <c r="B36" s="35"/>
      <c r="C36" s="1206" t="s">
        <v>573</v>
      </c>
      <c r="D36" s="1207"/>
      <c r="E36" s="1208"/>
      <c r="F36" s="36">
        <v>0.02</v>
      </c>
      <c r="G36" s="37">
        <v>0.02</v>
      </c>
      <c r="H36" s="37">
        <v>0.02</v>
      </c>
      <c r="I36" s="37">
        <v>0.02</v>
      </c>
      <c r="J36" s="38">
        <v>0.02</v>
      </c>
      <c r="K36" s="22"/>
      <c r="L36" s="22"/>
      <c r="M36" s="22"/>
      <c r="N36" s="22"/>
      <c r="O36" s="22"/>
      <c r="P36" s="22"/>
    </row>
    <row r="37" spans="1:16" ht="39" customHeight="1" x14ac:dyDescent="0.15">
      <c r="A37" s="22"/>
      <c r="B37" s="35"/>
      <c r="C37" s="1206" t="s">
        <v>574</v>
      </c>
      <c r="D37" s="1207"/>
      <c r="E37" s="1208"/>
      <c r="F37" s="36">
        <v>0</v>
      </c>
      <c r="G37" s="37">
        <v>0.18</v>
      </c>
      <c r="H37" s="37">
        <v>0.18</v>
      </c>
      <c r="I37" s="37">
        <v>0.02</v>
      </c>
      <c r="J37" s="38">
        <v>0</v>
      </c>
      <c r="K37" s="22"/>
      <c r="L37" s="22"/>
      <c r="M37" s="22"/>
      <c r="N37" s="22"/>
      <c r="O37" s="22"/>
      <c r="P37" s="22"/>
    </row>
    <row r="38" spans="1:16" ht="39" customHeight="1" x14ac:dyDescent="0.15">
      <c r="A38" s="22"/>
      <c r="B38" s="35"/>
      <c r="C38" s="1206" t="s">
        <v>575</v>
      </c>
      <c r="D38" s="1207"/>
      <c r="E38" s="1208"/>
      <c r="F38" s="36">
        <v>0</v>
      </c>
      <c r="G38" s="37">
        <v>0</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576</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577</v>
      </c>
      <c r="D43" s="1210"/>
      <c r="E43" s="1211"/>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0pqUEF98uND7CiWHWXw2gz4CDkkib8rGiF7TCSrDIN1+konNjb1bBtH+ZfSP0ek05ZyVb4rzay+I9s1corlug==" saltValue="rIJcFRrAltbuZ3LbZB66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153</v>
      </c>
      <c r="L45" s="60">
        <v>161</v>
      </c>
      <c r="M45" s="60">
        <v>170</v>
      </c>
      <c r="N45" s="60">
        <v>171</v>
      </c>
      <c r="O45" s="61">
        <v>169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9</v>
      </c>
      <c r="L48" s="64">
        <v>13</v>
      </c>
      <c r="M48" s="64">
        <v>5</v>
      </c>
      <c r="N48" s="64">
        <v>7</v>
      </c>
      <c r="O48" s="65">
        <v>5</v>
      </c>
      <c r="P48" s="48"/>
      <c r="Q48" s="48"/>
      <c r="R48" s="48"/>
      <c r="S48" s="48"/>
      <c r="T48" s="48"/>
      <c r="U48" s="48"/>
    </row>
    <row r="49" spans="1:21" ht="30.75" customHeight="1" x14ac:dyDescent="0.15">
      <c r="A49" s="48"/>
      <c r="B49" s="1234"/>
      <c r="C49" s="1235"/>
      <c r="D49" s="62"/>
      <c r="E49" s="1216" t="s">
        <v>16</v>
      </c>
      <c r="F49" s="1216"/>
      <c r="G49" s="1216"/>
      <c r="H49" s="1216"/>
      <c r="I49" s="1216"/>
      <c r="J49" s="1217"/>
      <c r="K49" s="63">
        <v>91</v>
      </c>
      <c r="L49" s="64">
        <v>97</v>
      </c>
      <c r="M49" s="64">
        <v>93</v>
      </c>
      <c r="N49" s="64">
        <v>90</v>
      </c>
      <c r="O49" s="65">
        <v>89</v>
      </c>
      <c r="P49" s="48"/>
      <c r="Q49" s="48"/>
      <c r="R49" s="48"/>
      <c r="S49" s="48"/>
      <c r="T49" s="48"/>
      <c r="U49" s="48"/>
    </row>
    <row r="50" spans="1:21" ht="30.75" customHeight="1" x14ac:dyDescent="0.15">
      <c r="A50" s="48"/>
      <c r="B50" s="1234"/>
      <c r="C50" s="1235"/>
      <c r="D50" s="62"/>
      <c r="E50" s="1216" t="s">
        <v>17</v>
      </c>
      <c r="F50" s="1216"/>
      <c r="G50" s="1216"/>
      <c r="H50" s="1216"/>
      <c r="I50" s="1216"/>
      <c r="J50" s="1217"/>
      <c r="K50" s="63">
        <v>14</v>
      </c>
      <c r="L50" s="64">
        <v>12</v>
      </c>
      <c r="M50" s="64">
        <v>11</v>
      </c>
      <c r="N50" s="64">
        <v>11</v>
      </c>
      <c r="O50" s="65">
        <v>11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520</v>
      </c>
      <c r="L51" s="64" t="s">
        <v>520</v>
      </c>
      <c r="M51" s="64" t="s">
        <v>520</v>
      </c>
      <c r="N51" s="64" t="s">
        <v>520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172</v>
      </c>
      <c r="L52" s="64">
        <v>177</v>
      </c>
      <c r="M52" s="64">
        <v>176</v>
      </c>
      <c r="N52" s="64">
        <v>172</v>
      </c>
      <c r="O52" s="65">
        <v>161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95</v>
      </c>
      <c r="L53" s="69">
        <v>106</v>
      </c>
      <c r="M53" s="69">
        <v>103</v>
      </c>
      <c r="N53" s="69">
        <v>107</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JWelRl6UPjZjN94QVDqQiFig45k78P8KTpGC99UBW1RrCcVeJPeKGehTDn/IBnDnO6DOfdRg5m9kxxPoi5pg==" saltValue="SiiXc6rP6RGogDsTDL9d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1856</v>
      </c>
      <c r="J41" s="104">
        <v>1886</v>
      </c>
      <c r="K41" s="104">
        <v>1905</v>
      </c>
      <c r="L41" s="104">
        <v>1998</v>
      </c>
      <c r="M41" s="105">
        <v>1964</v>
      </c>
    </row>
    <row r="42" spans="2:13" ht="27.75" customHeight="1" x14ac:dyDescent="0.15">
      <c r="B42" s="1242"/>
      <c r="C42" s="1243"/>
      <c r="D42" s="106"/>
      <c r="E42" s="1246" t="s">
        <v>32</v>
      </c>
      <c r="F42" s="1246"/>
      <c r="G42" s="1246"/>
      <c r="H42" s="1247"/>
      <c r="I42" s="107">
        <v>55</v>
      </c>
      <c r="J42" s="108">
        <v>43</v>
      </c>
      <c r="K42" s="108">
        <v>31</v>
      </c>
      <c r="L42" s="108">
        <v>20</v>
      </c>
      <c r="M42" s="109">
        <v>9</v>
      </c>
    </row>
    <row r="43" spans="2:13" ht="27.75" customHeight="1" x14ac:dyDescent="0.15">
      <c r="B43" s="1242"/>
      <c r="C43" s="1243"/>
      <c r="D43" s="106"/>
      <c r="E43" s="1246" t="s">
        <v>33</v>
      </c>
      <c r="F43" s="1246"/>
      <c r="G43" s="1246"/>
      <c r="H43" s="1247"/>
      <c r="I43" s="107">
        <v>183</v>
      </c>
      <c r="J43" s="108">
        <v>182</v>
      </c>
      <c r="K43" s="108">
        <v>192</v>
      </c>
      <c r="L43" s="108">
        <v>211</v>
      </c>
      <c r="M43" s="109">
        <v>195</v>
      </c>
    </row>
    <row r="44" spans="2:13" ht="27.75" customHeight="1" x14ac:dyDescent="0.15">
      <c r="B44" s="1242"/>
      <c r="C44" s="1243"/>
      <c r="D44" s="106"/>
      <c r="E44" s="1246" t="s">
        <v>34</v>
      </c>
      <c r="F44" s="1246"/>
      <c r="G44" s="1246"/>
      <c r="H44" s="1247"/>
      <c r="I44" s="107">
        <v>1346</v>
      </c>
      <c r="J44" s="108">
        <v>1264</v>
      </c>
      <c r="K44" s="108">
        <v>1193</v>
      </c>
      <c r="L44" s="108">
        <v>1089</v>
      </c>
      <c r="M44" s="109">
        <v>985</v>
      </c>
    </row>
    <row r="45" spans="2:13" ht="27.75" customHeight="1" x14ac:dyDescent="0.15">
      <c r="B45" s="1242"/>
      <c r="C45" s="1243"/>
      <c r="D45" s="106"/>
      <c r="E45" s="1246" t="s">
        <v>35</v>
      </c>
      <c r="F45" s="1246"/>
      <c r="G45" s="1246"/>
      <c r="H45" s="1247"/>
      <c r="I45" s="107">
        <v>59</v>
      </c>
      <c r="J45" s="108">
        <v>43</v>
      </c>
      <c r="K45" s="108">
        <v>30</v>
      </c>
      <c r="L45" s="108">
        <v>164</v>
      </c>
      <c r="M45" s="109">
        <v>10</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817</v>
      </c>
      <c r="J50" s="108">
        <v>767</v>
      </c>
      <c r="K50" s="108">
        <v>690</v>
      </c>
      <c r="L50" s="108">
        <v>658</v>
      </c>
      <c r="M50" s="109">
        <v>608</v>
      </c>
    </row>
    <row r="51" spans="2:13" ht="27.75" customHeight="1" x14ac:dyDescent="0.15">
      <c r="B51" s="1242"/>
      <c r="C51" s="1243"/>
      <c r="D51" s="106"/>
      <c r="E51" s="1246" t="s">
        <v>42</v>
      </c>
      <c r="F51" s="1246"/>
      <c r="G51" s="1246"/>
      <c r="H51" s="1247"/>
      <c r="I51" s="107" t="s">
        <v>520</v>
      </c>
      <c r="J51" s="108" t="s">
        <v>520</v>
      </c>
      <c r="K51" s="108" t="s">
        <v>520</v>
      </c>
      <c r="L51" s="108" t="s">
        <v>520</v>
      </c>
      <c r="M51" s="109">
        <v>94</v>
      </c>
    </row>
    <row r="52" spans="2:13" ht="27.75" customHeight="1" x14ac:dyDescent="0.15">
      <c r="B52" s="1244"/>
      <c r="C52" s="1245"/>
      <c r="D52" s="106"/>
      <c r="E52" s="1246" t="s">
        <v>43</v>
      </c>
      <c r="F52" s="1246"/>
      <c r="G52" s="1246"/>
      <c r="H52" s="1247"/>
      <c r="I52" s="107">
        <v>1709</v>
      </c>
      <c r="J52" s="108">
        <v>1640</v>
      </c>
      <c r="K52" s="108">
        <v>1563</v>
      </c>
      <c r="L52" s="108">
        <v>1464</v>
      </c>
      <c r="M52" s="109">
        <v>1394</v>
      </c>
    </row>
    <row r="53" spans="2:13" ht="27.75" customHeight="1" thickBot="1" x14ac:dyDescent="0.2">
      <c r="B53" s="1248" t="s">
        <v>44</v>
      </c>
      <c r="C53" s="1249"/>
      <c r="D53" s="113"/>
      <c r="E53" s="1250" t="s">
        <v>45</v>
      </c>
      <c r="F53" s="1250"/>
      <c r="G53" s="1250"/>
      <c r="H53" s="1251"/>
      <c r="I53" s="114">
        <v>973</v>
      </c>
      <c r="J53" s="115">
        <v>1011</v>
      </c>
      <c r="K53" s="115">
        <v>1099</v>
      </c>
      <c r="L53" s="115">
        <v>1360</v>
      </c>
      <c r="M53" s="116">
        <v>1066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tSovv34pEpQmhuHFJiUe0dEk9mAGbWzJ5jON6CoQ97WGqAbEKaX6wNfrFA4a3G/+wXCx4XwFAJm3n3qB+ujGA==" saltValue="X4pYhoqoKw9nL5oq9v3Q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640</v>
      </c>
      <c r="G55" s="128">
        <v>610</v>
      </c>
      <c r="H55" s="129">
        <v>555</v>
      </c>
    </row>
    <row r="56" spans="2:8" ht="52.5" customHeight="1" x14ac:dyDescent="0.15">
      <c r="B56" s="130"/>
      <c r="C56" s="1269" t="s">
        <v>49</v>
      </c>
      <c r="D56" s="1269"/>
      <c r="E56" s="1270"/>
      <c r="F56" s="131">
        <v>5</v>
      </c>
      <c r="G56" s="131">
        <v>5</v>
      </c>
      <c r="H56" s="132">
        <v>5</v>
      </c>
    </row>
    <row r="57" spans="2:8" ht="53.25" customHeight="1" x14ac:dyDescent="0.15">
      <c r="B57" s="130"/>
      <c r="C57" s="1271" t="s">
        <v>50</v>
      </c>
      <c r="D57" s="1271"/>
      <c r="E57" s="1272"/>
      <c r="F57" s="133">
        <v>43</v>
      </c>
      <c r="G57" s="133">
        <v>43</v>
      </c>
      <c r="H57" s="134">
        <v>47</v>
      </c>
    </row>
    <row r="58" spans="2:8" ht="45.75" customHeight="1" x14ac:dyDescent="0.15">
      <c r="B58" s="135"/>
      <c r="C58" s="1259" t="s">
        <v>598</v>
      </c>
      <c r="D58" s="1260"/>
      <c r="E58" s="1261"/>
      <c r="F58" s="136">
        <v>30</v>
      </c>
      <c r="G58" s="136">
        <v>30</v>
      </c>
      <c r="H58" s="137">
        <v>30</v>
      </c>
    </row>
    <row r="59" spans="2:8" ht="45.75" customHeight="1" x14ac:dyDescent="0.15">
      <c r="B59" s="135"/>
      <c r="C59" s="1259" t="s">
        <v>599</v>
      </c>
      <c r="D59" s="1260"/>
      <c r="E59" s="1261"/>
      <c r="F59" s="136">
        <v>6</v>
      </c>
      <c r="G59" s="136">
        <v>6</v>
      </c>
      <c r="H59" s="137">
        <v>6</v>
      </c>
    </row>
    <row r="60" spans="2:8" ht="45.75" customHeight="1" x14ac:dyDescent="0.15">
      <c r="B60" s="135"/>
      <c r="C60" s="1259" t="s">
        <v>600</v>
      </c>
      <c r="D60" s="1260"/>
      <c r="E60" s="1261"/>
      <c r="F60" s="136">
        <v>4</v>
      </c>
      <c r="G60" s="136">
        <v>4</v>
      </c>
      <c r="H60" s="137">
        <v>4</v>
      </c>
    </row>
    <row r="61" spans="2:8" ht="45.75" customHeight="1" x14ac:dyDescent="0.15">
      <c r="B61" s="135"/>
      <c r="C61" s="1259" t="s">
        <v>601</v>
      </c>
      <c r="D61" s="1260"/>
      <c r="E61" s="1261"/>
      <c r="F61" s="136" t="s">
        <v>603</v>
      </c>
      <c r="G61" s="136" t="s">
        <v>603</v>
      </c>
      <c r="H61" s="137">
        <v>3</v>
      </c>
    </row>
    <row r="62" spans="2:8" ht="45.75" customHeight="1" thickBot="1" x14ac:dyDescent="0.2">
      <c r="B62" s="138"/>
      <c r="C62" s="1262" t="s">
        <v>602</v>
      </c>
      <c r="D62" s="1263"/>
      <c r="E62" s="1264"/>
      <c r="F62" s="139">
        <v>2</v>
      </c>
      <c r="G62" s="139">
        <v>2</v>
      </c>
      <c r="H62" s="140">
        <v>2</v>
      </c>
    </row>
    <row r="63" spans="2:8" ht="52.5" customHeight="1" thickBot="1" x14ac:dyDescent="0.2">
      <c r="B63" s="141"/>
      <c r="C63" s="1265" t="s">
        <v>51</v>
      </c>
      <c r="D63" s="1265"/>
      <c r="E63" s="1266"/>
      <c r="F63" s="142">
        <v>689</v>
      </c>
      <c r="G63" s="142">
        <v>659</v>
      </c>
      <c r="H63" s="143">
        <v>607</v>
      </c>
    </row>
    <row r="64" spans="2:8" ht="15" customHeight="1" x14ac:dyDescent="0.15"/>
  </sheetData>
  <sheetProtection algorithmName="SHA-512" hashValue="6JXqcPO08/XVde4fK9TeFQ7fxonvxc8hJC29suDkQBTYqyrpqAaIIShlc7b4bTV9WSp60igQPESGknFRbmDZew==" saltValue="rLfCGzaOxPhm+M2oltOk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609</v>
      </c>
      <c r="AO51" s="1311"/>
      <c r="AP51" s="1311"/>
      <c r="AQ51" s="1311"/>
      <c r="AR51" s="1311"/>
      <c r="AS51" s="1311"/>
      <c r="AT51" s="1311"/>
      <c r="AU51" s="1311"/>
      <c r="AV51" s="1311"/>
      <c r="AW51" s="1311"/>
      <c r="AX51" s="1311"/>
      <c r="AY51" s="1311"/>
      <c r="AZ51" s="1311"/>
      <c r="BA51" s="1311"/>
      <c r="BB51" s="1311" t="s">
        <v>610</v>
      </c>
      <c r="BC51" s="1311"/>
      <c r="BD51" s="1311"/>
      <c r="BE51" s="1311"/>
      <c r="BF51" s="1311"/>
      <c r="BG51" s="1311"/>
      <c r="BH51" s="1311"/>
      <c r="BI51" s="1311"/>
      <c r="BJ51" s="1311"/>
      <c r="BK51" s="1311"/>
      <c r="BL51" s="1311"/>
      <c r="BM51" s="1311"/>
      <c r="BN51" s="1311"/>
      <c r="BO51" s="1311"/>
      <c r="BP51" s="1312">
        <v>103</v>
      </c>
      <c r="BQ51" s="1312"/>
      <c r="BR51" s="1312"/>
      <c r="BS51" s="1312"/>
      <c r="BT51" s="1312"/>
      <c r="BU51" s="1312"/>
      <c r="BV51" s="1312"/>
      <c r="BW51" s="1312"/>
      <c r="BX51" s="1313"/>
      <c r="BY51" s="1312"/>
      <c r="BZ51" s="1312"/>
      <c r="CA51" s="1312"/>
      <c r="CB51" s="1312"/>
      <c r="CC51" s="1312"/>
      <c r="CD51" s="1312"/>
      <c r="CE51" s="1312"/>
      <c r="CF51" s="1313"/>
      <c r="CG51" s="1312"/>
      <c r="CH51" s="1312"/>
      <c r="CI51" s="1312"/>
      <c r="CJ51" s="1312"/>
      <c r="CK51" s="1312"/>
      <c r="CL51" s="1312"/>
      <c r="CM51" s="1312"/>
      <c r="CN51" s="1313"/>
      <c r="CO51" s="1312"/>
      <c r="CP51" s="1312"/>
      <c r="CQ51" s="1312"/>
      <c r="CR51" s="1312"/>
      <c r="CS51" s="1312"/>
      <c r="CT51" s="1312"/>
      <c r="CU51" s="1312"/>
      <c r="CV51" s="1312">
        <v>104.8</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611</v>
      </c>
      <c r="BC53" s="1311"/>
      <c r="BD53" s="1311"/>
      <c r="BE53" s="1311"/>
      <c r="BF53" s="1311"/>
      <c r="BG53" s="1311"/>
      <c r="BH53" s="1311"/>
      <c r="BI53" s="1311"/>
      <c r="BJ53" s="1311"/>
      <c r="BK53" s="1311"/>
      <c r="BL53" s="1311"/>
      <c r="BM53" s="1311"/>
      <c r="BN53" s="1311"/>
      <c r="BO53" s="1311"/>
      <c r="BP53" s="1312">
        <v>56.9</v>
      </c>
      <c r="BQ53" s="1312"/>
      <c r="BR53" s="1312"/>
      <c r="BS53" s="1312"/>
      <c r="BT53" s="1312"/>
      <c r="BU53" s="1312"/>
      <c r="BV53" s="1312"/>
      <c r="BW53" s="1312"/>
      <c r="BX53" s="1313"/>
      <c r="BY53" s="1312"/>
      <c r="BZ53" s="1312"/>
      <c r="CA53" s="1312"/>
      <c r="CB53" s="1312"/>
      <c r="CC53" s="1312"/>
      <c r="CD53" s="1312"/>
      <c r="CE53" s="1312"/>
      <c r="CF53" s="1313"/>
      <c r="CG53" s="1312"/>
      <c r="CH53" s="1312"/>
      <c r="CI53" s="1312"/>
      <c r="CJ53" s="1312"/>
      <c r="CK53" s="1312"/>
      <c r="CL53" s="1312"/>
      <c r="CM53" s="1312"/>
      <c r="CN53" s="1313"/>
      <c r="CO53" s="1312"/>
      <c r="CP53" s="1312"/>
      <c r="CQ53" s="1312"/>
      <c r="CR53" s="1312"/>
      <c r="CS53" s="1312"/>
      <c r="CT53" s="1312"/>
      <c r="CU53" s="1312"/>
      <c r="CV53" s="1312">
        <v>61.9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612</v>
      </c>
      <c r="AO55" s="1307"/>
      <c r="AP55" s="1307"/>
      <c r="AQ55" s="1307"/>
      <c r="AR55" s="1307"/>
      <c r="AS55" s="1307"/>
      <c r="AT55" s="1307"/>
      <c r="AU55" s="1307"/>
      <c r="AV55" s="1307"/>
      <c r="AW55" s="1307"/>
      <c r="AX55" s="1307"/>
      <c r="AY55" s="1307"/>
      <c r="AZ55" s="1307"/>
      <c r="BA55" s="1307"/>
      <c r="BB55" s="1311" t="s">
        <v>610</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3"/>
      <c r="BY55" s="1312"/>
      <c r="BZ55" s="1312"/>
      <c r="CA55" s="1312"/>
      <c r="CB55" s="1312"/>
      <c r="CC55" s="1312"/>
      <c r="CD55" s="1312"/>
      <c r="CE55" s="1312"/>
      <c r="CF55" s="1313"/>
      <c r="CG55" s="1312"/>
      <c r="CH55" s="1312"/>
      <c r="CI55" s="1312"/>
      <c r="CJ55" s="1312"/>
      <c r="CK55" s="1312"/>
      <c r="CL55" s="1312"/>
      <c r="CM55" s="1312"/>
      <c r="CN55" s="1313"/>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611</v>
      </c>
      <c r="BC57" s="1311"/>
      <c r="BD57" s="1311"/>
      <c r="BE57" s="1311"/>
      <c r="BF57" s="1311"/>
      <c r="BG57" s="1311"/>
      <c r="BH57" s="1311"/>
      <c r="BI57" s="1311"/>
      <c r="BJ57" s="1311"/>
      <c r="BK57" s="1311"/>
      <c r="BL57" s="1311"/>
      <c r="BM57" s="1311"/>
      <c r="BN57" s="1311"/>
      <c r="BO57" s="1311"/>
      <c r="BP57" s="1312">
        <v>57.9</v>
      </c>
      <c r="BQ57" s="1312"/>
      <c r="BR57" s="1312"/>
      <c r="BS57" s="1312"/>
      <c r="BT57" s="1312"/>
      <c r="BU57" s="1312"/>
      <c r="BV57" s="1312"/>
      <c r="BW57" s="1312"/>
      <c r="BX57" s="1313"/>
      <c r="BY57" s="1312"/>
      <c r="BZ57" s="1312"/>
      <c r="CA57" s="1312"/>
      <c r="CB57" s="1312"/>
      <c r="CC57" s="1312"/>
      <c r="CD57" s="1312"/>
      <c r="CE57" s="1312"/>
      <c r="CF57" s="1313"/>
      <c r="CG57" s="1312"/>
      <c r="CH57" s="1312"/>
      <c r="CI57" s="1312"/>
      <c r="CJ57" s="1312"/>
      <c r="CK57" s="1312"/>
      <c r="CL57" s="1312"/>
      <c r="CM57" s="1312"/>
      <c r="CN57" s="1313"/>
      <c r="CO57" s="1312"/>
      <c r="CP57" s="1312"/>
      <c r="CQ57" s="1312"/>
      <c r="CR57" s="1312"/>
      <c r="CS57" s="1312"/>
      <c r="CT57" s="1312"/>
      <c r="CU57" s="1312"/>
      <c r="CV57" s="1312">
        <v>61.5</v>
      </c>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613</v>
      </c>
    </row>
    <row r="64" spans="1:109" x14ac:dyDescent="0.15">
      <c r="B64" s="1282"/>
      <c r="G64" s="1289"/>
      <c r="I64" s="1323"/>
      <c r="J64" s="1323"/>
      <c r="K64" s="1323"/>
      <c r="L64" s="1323"/>
      <c r="M64" s="1323"/>
      <c r="N64" s="1324"/>
      <c r="AM64" s="1289"/>
      <c r="AN64" s="1289" t="s">
        <v>606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609</v>
      </c>
      <c r="AO73" s="1311"/>
      <c r="AP73" s="1311"/>
      <c r="AQ73" s="1311"/>
      <c r="AR73" s="1311"/>
      <c r="AS73" s="1311"/>
      <c r="AT73" s="1311"/>
      <c r="AU73" s="1311"/>
      <c r="AV73" s="1311"/>
      <c r="AW73" s="1311"/>
      <c r="AX73" s="1311"/>
      <c r="AY73" s="1311"/>
      <c r="AZ73" s="1311"/>
      <c r="BA73" s="1311"/>
      <c r="BB73" s="1311" t="s">
        <v>610</v>
      </c>
      <c r="BC73" s="1311"/>
      <c r="BD73" s="1311"/>
      <c r="BE73" s="1311"/>
      <c r="BF73" s="1311"/>
      <c r="BG73" s="1311"/>
      <c r="BH73" s="1311"/>
      <c r="BI73" s="1311"/>
      <c r="BJ73" s="1311"/>
      <c r="BK73" s="1311"/>
      <c r="BL73" s="1311"/>
      <c r="BM73" s="1311"/>
      <c r="BN73" s="1311"/>
      <c r="BO73" s="1311"/>
      <c r="BP73" s="1312">
        <v>103</v>
      </c>
      <c r="BQ73" s="1312"/>
      <c r="BR73" s="1312"/>
      <c r="BS73" s="1312"/>
      <c r="BT73" s="1312"/>
      <c r="BU73" s="1312"/>
      <c r="BV73" s="1312"/>
      <c r="BW73" s="1312"/>
      <c r="BX73" s="1312">
        <v>108.3</v>
      </c>
      <c r="BY73" s="1312"/>
      <c r="BZ73" s="1312"/>
      <c r="CA73" s="1312"/>
      <c r="CB73" s="1312"/>
      <c r="CC73" s="1312"/>
      <c r="CD73" s="1312"/>
      <c r="CE73" s="1312"/>
      <c r="CF73" s="1312">
        <v>116.5</v>
      </c>
      <c r="CG73" s="1312"/>
      <c r="CH73" s="1312"/>
      <c r="CI73" s="1312"/>
      <c r="CJ73" s="1312"/>
      <c r="CK73" s="1312"/>
      <c r="CL73" s="1312"/>
      <c r="CM73" s="1312"/>
      <c r="CN73" s="1312">
        <v>142.5</v>
      </c>
      <c r="CO73" s="1312"/>
      <c r="CP73" s="1312"/>
      <c r="CQ73" s="1312"/>
      <c r="CR73" s="1312"/>
      <c r="CS73" s="1312"/>
      <c r="CT73" s="1312"/>
      <c r="CU73" s="1312"/>
      <c r="CV73" s="1312">
        <v>104.8</v>
      </c>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615</v>
      </c>
      <c r="BC75" s="1311"/>
      <c r="BD75" s="1311"/>
      <c r="BE75" s="1311"/>
      <c r="BF75" s="1311"/>
      <c r="BG75" s="1311"/>
      <c r="BH75" s="1311"/>
      <c r="BI75" s="1311"/>
      <c r="BJ75" s="1311"/>
      <c r="BK75" s="1311"/>
      <c r="BL75" s="1311"/>
      <c r="BM75" s="1311"/>
      <c r="BN75" s="1311"/>
      <c r="BO75" s="1311"/>
      <c r="BP75" s="1312">
        <v>9.6999999999999993</v>
      </c>
      <c r="BQ75" s="1312"/>
      <c r="BR75" s="1312"/>
      <c r="BS75" s="1312"/>
      <c r="BT75" s="1312"/>
      <c r="BU75" s="1312"/>
      <c r="BV75" s="1312"/>
      <c r="BW75" s="1312"/>
      <c r="BX75" s="1312">
        <v>10.5</v>
      </c>
      <c r="BY75" s="1312"/>
      <c r="BZ75" s="1312"/>
      <c r="CA75" s="1312"/>
      <c r="CB75" s="1312"/>
      <c r="CC75" s="1312"/>
      <c r="CD75" s="1312"/>
      <c r="CE75" s="1312"/>
      <c r="CF75" s="1312">
        <v>10.8</v>
      </c>
      <c r="CG75" s="1312"/>
      <c r="CH75" s="1312"/>
      <c r="CI75" s="1312"/>
      <c r="CJ75" s="1312"/>
      <c r="CK75" s="1312"/>
      <c r="CL75" s="1312"/>
      <c r="CM75" s="1312"/>
      <c r="CN75" s="1312">
        <v>11.1</v>
      </c>
      <c r="CO75" s="1312"/>
      <c r="CP75" s="1312"/>
      <c r="CQ75" s="1312"/>
      <c r="CR75" s="1312"/>
      <c r="CS75" s="1312"/>
      <c r="CT75" s="1312"/>
      <c r="CU75" s="1312"/>
      <c r="CV75" s="1312">
        <v>11.1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612</v>
      </c>
      <c r="AO77" s="1307"/>
      <c r="AP77" s="1307"/>
      <c r="AQ77" s="1307"/>
      <c r="AR77" s="1307"/>
      <c r="AS77" s="1307"/>
      <c r="AT77" s="1307"/>
      <c r="AU77" s="1307"/>
      <c r="AV77" s="1307"/>
      <c r="AW77" s="1307"/>
      <c r="AX77" s="1307"/>
      <c r="AY77" s="1307"/>
      <c r="AZ77" s="1307"/>
      <c r="BA77" s="1307"/>
      <c r="BB77" s="1311" t="s">
        <v>610</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615</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UDp6fj6mB8v5aRdi2j0JJiLJ0pQMAZDXJHVk1Ly6gYDpQfZ9uLifewpytYcgcFoqgnNEt3ySsF0hII/zJwpLmA==" saltValue="EjWx2g9RIdQG9WiXPKyI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1+Lm57L47U9+6v3sgWkm3AiQlfycnRPiKgY8HswNY0k5VdN9A4PbVwwjnfV220Vb8epjHoxVJCtlMly2N4mcOg==" saltValue="jpQV6FreZ0mzlAXpQ5hc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wvI/XN41mWoTs+XfC0q7iTMQ0b5Za8xYOiVLcfLeIaKZ1BpC0+C3kE57y9+cgCSDQ3ThGHDI8dELwtt6TsmHWA==" saltValue="3Cov+iPGvhaHLsiuIoZY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137588</v>
      </c>
      <c r="E3" s="162"/>
      <c r="F3" s="163">
        <v>310300</v>
      </c>
      <c r="G3" s="164"/>
      <c r="H3" s="165"/>
    </row>
    <row r="4" spans="1:8" x14ac:dyDescent="0.15">
      <c r="A4" s="166"/>
      <c r="B4" s="167"/>
      <c r="C4" s="168"/>
      <c r="D4" s="169">
        <v>101986</v>
      </c>
      <c r="E4" s="170"/>
      <c r="F4" s="171">
        <v>157576</v>
      </c>
      <c r="G4" s="172"/>
      <c r="H4" s="173"/>
    </row>
    <row r="5" spans="1:8" x14ac:dyDescent="0.15">
      <c r="A5" s="154" t="s">
        <v>554</v>
      </c>
      <c r="B5" s="159"/>
      <c r="C5" s="160"/>
      <c r="D5" s="161">
        <v>156206</v>
      </c>
      <c r="E5" s="162"/>
      <c r="F5" s="163">
        <v>317319</v>
      </c>
      <c r="G5" s="164"/>
      <c r="H5" s="165"/>
    </row>
    <row r="6" spans="1:8" x14ac:dyDescent="0.15">
      <c r="A6" s="166"/>
      <c r="B6" s="167"/>
      <c r="C6" s="168"/>
      <c r="D6" s="169">
        <v>47907</v>
      </c>
      <c r="E6" s="170"/>
      <c r="F6" s="171">
        <v>164214</v>
      </c>
      <c r="G6" s="172"/>
      <c r="H6" s="173"/>
    </row>
    <row r="7" spans="1:8" x14ac:dyDescent="0.15">
      <c r="A7" s="154" t="s">
        <v>555</v>
      </c>
      <c r="B7" s="159"/>
      <c r="C7" s="160"/>
      <c r="D7" s="161">
        <v>70591</v>
      </c>
      <c r="E7" s="162"/>
      <c r="F7" s="163">
        <v>289738</v>
      </c>
      <c r="G7" s="164"/>
      <c r="H7" s="165"/>
    </row>
    <row r="8" spans="1:8" x14ac:dyDescent="0.15">
      <c r="A8" s="166"/>
      <c r="B8" s="167"/>
      <c r="C8" s="168"/>
      <c r="D8" s="169">
        <v>24988</v>
      </c>
      <c r="E8" s="170"/>
      <c r="F8" s="171">
        <v>156238</v>
      </c>
      <c r="G8" s="172"/>
      <c r="H8" s="173"/>
    </row>
    <row r="9" spans="1:8" x14ac:dyDescent="0.15">
      <c r="A9" s="154" t="s">
        <v>556</v>
      </c>
      <c r="B9" s="159"/>
      <c r="C9" s="160"/>
      <c r="D9" s="161">
        <v>159835</v>
      </c>
      <c r="E9" s="162"/>
      <c r="F9" s="163">
        <v>316937</v>
      </c>
      <c r="G9" s="164"/>
      <c r="H9" s="165"/>
    </row>
    <row r="10" spans="1:8" x14ac:dyDescent="0.15">
      <c r="A10" s="166"/>
      <c r="B10" s="167"/>
      <c r="C10" s="168"/>
      <c r="D10" s="169">
        <v>23793</v>
      </c>
      <c r="E10" s="170"/>
      <c r="F10" s="171">
        <v>199150</v>
      </c>
      <c r="G10" s="172"/>
      <c r="H10" s="173"/>
    </row>
    <row r="11" spans="1:8" x14ac:dyDescent="0.15">
      <c r="A11" s="154" t="s">
        <v>557</v>
      </c>
      <c r="B11" s="159"/>
      <c r="C11" s="160"/>
      <c r="D11" s="161">
        <v>73034</v>
      </c>
      <c r="E11" s="162"/>
      <c r="F11" s="163">
        <v>332350</v>
      </c>
      <c r="G11" s="164"/>
      <c r="H11" s="165"/>
    </row>
    <row r="12" spans="1:8" x14ac:dyDescent="0.15">
      <c r="A12" s="166"/>
      <c r="B12" s="167"/>
      <c r="C12" s="174"/>
      <c r="D12" s="169">
        <v>45182</v>
      </c>
      <c r="E12" s="170"/>
      <c r="F12" s="171">
        <v>200453</v>
      </c>
      <c r="G12" s="172"/>
      <c r="H12" s="173"/>
    </row>
    <row r="13" spans="1:8" x14ac:dyDescent="0.15">
      <c r="A13" s="154"/>
      <c r="B13" s="159"/>
      <c r="C13" s="175"/>
      <c r="D13" s="176">
        <v>119451</v>
      </c>
      <c r="E13" s="177"/>
      <c r="F13" s="178">
        <v>313329</v>
      </c>
      <c r="G13" s="179"/>
      <c r="H13" s="165"/>
    </row>
    <row r="14" spans="1:8" x14ac:dyDescent="0.15">
      <c r="A14" s="166"/>
      <c r="B14" s="167"/>
      <c r="C14" s="168"/>
      <c r="D14" s="169">
        <v>48771</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7.79</v>
      </c>
      <c r="C19" s="180">
        <f>ROUND(VALUE(SUBSTITUTE(実質収支比率等に係る経年分析!G$48,"▲","-")),2)</f>
        <v>5.17</v>
      </c>
      <c r="D19" s="180">
        <f>ROUND(VALUE(SUBSTITUTE(実質収支比率等に係る経年分析!H$48,"▲","-")),2)</f>
        <v>6.27</v>
      </c>
      <c r="E19" s="180">
        <f>ROUND(VALUE(SUBSTITUTE(実質収支比率等に係る経年分析!I$48,"▲","-")),2)</f>
        <v>4.51</v>
      </c>
      <c r="F19" s="180">
        <f>ROUND(VALUE(SUBSTITUTE(実質収支比率等に係る経年分析!J$48,"▲","-")),2)</f>
        <v>9.56</v>
      </c>
    </row>
    <row r="20" spans="1:11" x14ac:dyDescent="0.15">
      <c r="A20" s="180" t="s">
        <v>55</v>
      </c>
      <c r="B20" s="180">
        <f>ROUND(VALUE(SUBSTITUTE(実質収支比率等に係る経年分析!F$47,"▲","-")),2)</f>
        <v>69.92</v>
      </c>
      <c r="C20" s="180">
        <f>ROUND(VALUE(SUBSTITUTE(実質収支比率等に係る経年分析!G$47,"▲","-")),2)</f>
        <v>65.72</v>
      </c>
      <c r="D20" s="180">
        <f>ROUND(VALUE(SUBSTITUTE(実質収支比率等に係る経年分析!H$47,"▲","-")),2)</f>
        <v>57.95</v>
      </c>
      <c r="E20" s="180">
        <f>ROUND(VALUE(SUBSTITUTE(実質収支比率等に係る経年分析!I$47,"▲","-")),2)</f>
        <v>54.71</v>
      </c>
      <c r="F20" s="180">
        <f>ROUND(VALUE(SUBSTITUTE(実質収支比率等に係る経年分析!J$47,"▲","-")),2)</f>
        <v>47.27</v>
      </c>
    </row>
    <row r="21" spans="1:11" x14ac:dyDescent="0.15">
      <c r="A21" s="180" t="s">
        <v>56</v>
      </c>
      <c r="B21" s="180">
        <f>IF(ISNUMBER(VALUE(SUBSTITUTE(実質収支比率等に係る経年分析!F$49,"▲","-"))),ROUND(VALUE(SUBSTITUTE(実質収支比率等に係る経年分析!F$49,"▲","-")),2),NA())</f>
        <v>-17.23</v>
      </c>
      <c r="C21" s="180">
        <f>IF(ISNUMBER(VALUE(SUBSTITUTE(実質収支比率等に係る経年分析!G$49,"▲","-"))),ROUND(VALUE(SUBSTITUTE(実質収支比率等に係る経年分析!G$49,"▲","-")),2),NA())</f>
        <v>-7.23</v>
      </c>
      <c r="D21" s="180">
        <f>IF(ISNUMBER(VALUE(SUBSTITUTE(実質収支比率等に係る経年分析!H$49,"▲","-"))),ROUND(VALUE(SUBSTITUTE(実質収支比率等に係る経年分析!H$49,"▲","-")),2),NA())</f>
        <v>-6.1</v>
      </c>
      <c r="E21" s="180">
        <f>IF(ISNUMBER(VALUE(SUBSTITUTE(実質収支比率等に係る経年分析!I$49,"▲","-"))),ROUND(VALUE(SUBSTITUTE(実質収支比率等に係る経年分析!I$49,"▲","-")),2),NA())</f>
        <v>-4.4000000000000004</v>
      </c>
      <c r="F21" s="180">
        <f>IF(ISNUMBER(VALUE(SUBSTITUTE(実質収支比率等に係る経年分析!J$49,"▲","-"))),ROUND(VALUE(SUBSTITUTE(実質収支比率等に係る経年分析!J$49,"▲","-")),2),NA())</f>
        <v>0.77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簡易水道事業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土地取得事業特別会計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0.02</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9.5299999999999994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v>
      </c>
      <c r="E42" s="182"/>
      <c r="F42" s="182"/>
      <c r="G42" s="182">
        <f>'実質公債費比率（分子）の構造'!L$52</f>
        <v>177</v>
      </c>
      <c r="H42" s="182"/>
      <c r="I42" s="182"/>
      <c r="J42" s="182">
        <f>'実質公債費比率（分子）の構造'!M$52</f>
        <v>176</v>
      </c>
      <c r="K42" s="182"/>
      <c r="L42" s="182"/>
      <c r="M42" s="182">
        <f>'実質公債費比率（分子）の構造'!N$52</f>
        <v>172</v>
      </c>
      <c r="N42" s="182"/>
      <c r="O42" s="182"/>
      <c r="P42" s="182">
        <f>'実質公債費比率（分子）の構造'!O$52</f>
        <v>161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14</v>
      </c>
      <c r="C44" s="182"/>
      <c r="D44" s="182"/>
      <c r="E44" s="182">
        <f>'実質公債費比率（分子）の構造'!L$50</f>
        <v>12</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91</v>
      </c>
      <c r="C45" s="182"/>
      <c r="D45" s="182"/>
      <c r="E45" s="182">
        <f>'実質公債費比率（分子）の構造'!L$49</f>
        <v>97</v>
      </c>
      <c r="F45" s="182"/>
      <c r="G45" s="182"/>
      <c r="H45" s="182">
        <f>'実質公債費比率（分子）の構造'!M$49</f>
        <v>93</v>
      </c>
      <c r="I45" s="182"/>
      <c r="J45" s="182"/>
      <c r="K45" s="182">
        <f>'実質公債費比率（分子）の構造'!N$49</f>
        <v>90</v>
      </c>
      <c r="L45" s="182"/>
      <c r="M45" s="182"/>
      <c r="N45" s="182">
        <f>'実質公債費比率（分子）の構造'!O$49</f>
        <v>89</v>
      </c>
      <c r="O45" s="182"/>
      <c r="P45" s="182"/>
    </row>
    <row r="46" spans="1:16" x14ac:dyDescent="0.15">
      <c r="A46" s="182" t="s">
        <v>67</v>
      </c>
      <c r="B46" s="182">
        <f>'実質公債費比率（分子）の構造'!K$48</f>
        <v>9</v>
      </c>
      <c r="C46" s="182"/>
      <c r="D46" s="182"/>
      <c r="E46" s="182">
        <f>'実質公債費比率（分子）の構造'!L$48</f>
        <v>13</v>
      </c>
      <c r="F46" s="182"/>
      <c r="G46" s="182"/>
      <c r="H46" s="182">
        <f>'実質公債費比率（分子）の構造'!M$48</f>
        <v>5</v>
      </c>
      <c r="I46" s="182"/>
      <c r="J46" s="182"/>
      <c r="K46" s="182">
        <f>'実質公債費比率（分子）の構造'!N$48</f>
        <v>7</v>
      </c>
      <c r="L46" s="182"/>
      <c r="M46" s="182"/>
      <c r="N46" s="182">
        <f>'実質公債費比率（分子）の構造'!O$48</f>
        <v>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v>
      </c>
      <c r="C49" s="182"/>
      <c r="D49" s="182"/>
      <c r="E49" s="182">
        <f>'実質公債費比率（分子）の構造'!L$45</f>
        <v>161</v>
      </c>
      <c r="F49" s="182"/>
      <c r="G49" s="182"/>
      <c r="H49" s="182">
        <f>'実質公債費比率（分子）の構造'!M$45</f>
        <v>170</v>
      </c>
      <c r="I49" s="182"/>
      <c r="J49" s="182"/>
      <c r="K49" s="182">
        <f>'実質公債費比率（分子）の構造'!N$45</f>
        <v>171</v>
      </c>
      <c r="L49" s="182"/>
      <c r="M49" s="182"/>
      <c r="N49" s="182">
        <f>'実質公債費比率（分子）の構造'!O$45</f>
        <v>169</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106</v>
      </c>
      <c r="G50" s="182" t="e">
        <f>NA()</f>
        <v>#N/A</v>
      </c>
      <c r="H50" s="182" t="e">
        <f>NA()</f>
        <v>#N/A</v>
      </c>
      <c r="I50" s="182">
        <f>IF(ISNUMBER('実質公債費比率（分子）の構造'!M$53),'実質公債費比率（分子）の構造'!M$53,NA())</f>
        <v>103</v>
      </c>
      <c r="J50" s="182" t="e">
        <f>NA()</f>
        <v>#N/A</v>
      </c>
      <c r="K50" s="182" t="e">
        <f>NA()</f>
        <v>#N/A</v>
      </c>
      <c r="L50" s="182">
        <f>IF(ISNUMBER('実質公債費比率（分子）の構造'!N$53),'実質公債費比率（分子）の構造'!N$53,NA())</f>
        <v>107</v>
      </c>
      <c r="M50" s="182" t="e">
        <f>NA()</f>
        <v>#N/A</v>
      </c>
      <c r="N50" s="182" t="e">
        <f>NA()</f>
        <v>#N/A</v>
      </c>
      <c r="O50" s="182">
        <f>IF(ISNUMBER('実質公債費比率（分子）の構造'!O$53),'実質公債費比率（分子）の構造'!O$53,NA())</f>
        <v>113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1709</v>
      </c>
      <c r="E56" s="181"/>
      <c r="F56" s="181"/>
      <c r="G56" s="181">
        <f>'将来負担比率（分子）の構造'!J$52</f>
        <v>1640</v>
      </c>
      <c r="H56" s="181"/>
      <c r="I56" s="181"/>
      <c r="J56" s="181">
        <f>'将来負担比率（分子）の構造'!K$52</f>
        <v>1563</v>
      </c>
      <c r="K56" s="181"/>
      <c r="L56" s="181"/>
      <c r="M56" s="181">
        <f>'将来負担比率（分子）の構造'!L$52</f>
        <v>1464</v>
      </c>
      <c r="N56" s="181"/>
      <c r="O56" s="181"/>
      <c r="P56" s="181">
        <f>'将来負担比率（分子）の構造'!M$52</f>
        <v>1394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94</v>
      </c>
    </row>
    <row r="58" spans="1:16" x14ac:dyDescent="0.15">
      <c r="A58" s="181" t="s">
        <v>41</v>
      </c>
      <c r="B58" s="181"/>
      <c r="C58" s="181"/>
      <c r="D58" s="181">
        <f>'将来負担比率（分子）の構造'!I$50</f>
        <v>817</v>
      </c>
      <c r="E58" s="181"/>
      <c r="F58" s="181"/>
      <c r="G58" s="181">
        <f>'将来負担比率（分子）の構造'!J$50</f>
        <v>767</v>
      </c>
      <c r="H58" s="181"/>
      <c r="I58" s="181"/>
      <c r="J58" s="181">
        <f>'将来負担比率（分子）の構造'!K$50</f>
        <v>690</v>
      </c>
      <c r="K58" s="181"/>
      <c r="L58" s="181"/>
      <c r="M58" s="181">
        <f>'将来負担比率（分子）の構造'!L$50</f>
        <v>658</v>
      </c>
      <c r="N58" s="181"/>
      <c r="O58" s="181"/>
      <c r="P58" s="181">
        <f>'将来負担比率（分子）の構造'!M$50</f>
        <v>608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v>
      </c>
      <c r="C62" s="181"/>
      <c r="D62" s="181"/>
      <c r="E62" s="181">
        <f>'将来負担比率（分子）の構造'!J$45</f>
        <v>43</v>
      </c>
      <c r="F62" s="181"/>
      <c r="G62" s="181"/>
      <c r="H62" s="181">
        <f>'将来負担比率（分子）の構造'!K$45</f>
        <v>30</v>
      </c>
      <c r="I62" s="181"/>
      <c r="J62" s="181"/>
      <c r="K62" s="181">
        <f>'将来負担比率（分子）の構造'!L$45</f>
        <v>164</v>
      </c>
      <c r="L62" s="181"/>
      <c r="M62" s="181"/>
      <c r="N62" s="181">
        <f>'将来負担比率（分子）の構造'!M$45</f>
        <v>10</v>
      </c>
      <c r="O62" s="181"/>
      <c r="P62" s="181"/>
    </row>
    <row r="63" spans="1:16" x14ac:dyDescent="0.15">
      <c r="A63" s="181" t="s">
        <v>34</v>
      </c>
      <c r="B63" s="181">
        <f>'将来負担比率（分子）の構造'!I$44</f>
        <v>1346</v>
      </c>
      <c r="C63" s="181"/>
      <c r="D63" s="181"/>
      <c r="E63" s="181">
        <f>'将来負担比率（分子）の構造'!J$44</f>
        <v>1264</v>
      </c>
      <c r="F63" s="181"/>
      <c r="G63" s="181"/>
      <c r="H63" s="181">
        <f>'将来負担比率（分子）の構造'!K$44</f>
        <v>1193</v>
      </c>
      <c r="I63" s="181"/>
      <c r="J63" s="181"/>
      <c r="K63" s="181">
        <f>'将来負担比率（分子）の構造'!L$44</f>
        <v>1089</v>
      </c>
      <c r="L63" s="181"/>
      <c r="M63" s="181"/>
      <c r="N63" s="181">
        <f>'将来負担比率（分子）の構造'!M$44</f>
        <v>985</v>
      </c>
      <c r="O63" s="181"/>
      <c r="P63" s="181"/>
    </row>
    <row r="64" spans="1:16" x14ac:dyDescent="0.15">
      <c r="A64" s="181" t="s">
        <v>33</v>
      </c>
      <c r="B64" s="181">
        <f>'将来負担比率（分子）の構造'!I$43</f>
        <v>183</v>
      </c>
      <c r="C64" s="181"/>
      <c r="D64" s="181"/>
      <c r="E64" s="181">
        <f>'将来負担比率（分子）の構造'!J$43</f>
        <v>182</v>
      </c>
      <c r="F64" s="181"/>
      <c r="G64" s="181"/>
      <c r="H64" s="181">
        <f>'将来負担比率（分子）の構造'!K$43</f>
        <v>192</v>
      </c>
      <c r="I64" s="181"/>
      <c r="J64" s="181"/>
      <c r="K64" s="181">
        <f>'将来負担比率（分子）の構造'!L$43</f>
        <v>211</v>
      </c>
      <c r="L64" s="181"/>
      <c r="M64" s="181"/>
      <c r="N64" s="181">
        <f>'将来負担比率（分子）の構造'!M$43</f>
        <v>195</v>
      </c>
      <c r="O64" s="181"/>
      <c r="P64" s="181"/>
    </row>
    <row r="65" spans="1:16" x14ac:dyDescent="0.15">
      <c r="A65" s="181" t="s">
        <v>32</v>
      </c>
      <c r="B65" s="181">
        <f>'将来負担比率（分子）の構造'!I$42</f>
        <v>55</v>
      </c>
      <c r="C65" s="181"/>
      <c r="D65" s="181"/>
      <c r="E65" s="181">
        <f>'将来負担比率（分子）の構造'!J$42</f>
        <v>43</v>
      </c>
      <c r="F65" s="181"/>
      <c r="G65" s="181"/>
      <c r="H65" s="181">
        <f>'将来負担比率（分子）の構造'!K$42</f>
        <v>31</v>
      </c>
      <c r="I65" s="181"/>
      <c r="J65" s="181"/>
      <c r="K65" s="181">
        <f>'将来負担比率（分子）の構造'!L$42</f>
        <v>20</v>
      </c>
      <c r="L65" s="181"/>
      <c r="M65" s="181"/>
      <c r="N65" s="181">
        <f>'将来負担比率（分子）の構造'!M$42</f>
        <v>9</v>
      </c>
      <c r="O65" s="181"/>
      <c r="P65" s="181"/>
    </row>
    <row r="66" spans="1:16" x14ac:dyDescent="0.15">
      <c r="A66" s="181" t="s">
        <v>31</v>
      </c>
      <c r="B66" s="181">
        <f>'将来負担比率（分子）の構造'!I$41</f>
        <v>1856</v>
      </c>
      <c r="C66" s="181"/>
      <c r="D66" s="181"/>
      <c r="E66" s="181">
        <f>'将来負担比率（分子）の構造'!J$41</f>
        <v>1886</v>
      </c>
      <c r="F66" s="181"/>
      <c r="G66" s="181"/>
      <c r="H66" s="181">
        <f>'将来負担比率（分子）の構造'!K$41</f>
        <v>1905</v>
      </c>
      <c r="I66" s="181"/>
      <c r="J66" s="181"/>
      <c r="K66" s="181">
        <f>'将来負担比率（分子）の構造'!L$41</f>
        <v>1998</v>
      </c>
      <c r="L66" s="181"/>
      <c r="M66" s="181"/>
      <c r="N66" s="181">
        <f>'将来負担比率（分子）の構造'!M$41</f>
        <v>1964</v>
      </c>
      <c r="O66" s="181"/>
      <c r="P66" s="181"/>
    </row>
    <row r="67" spans="1:16" x14ac:dyDescent="0.15">
      <c r="A67" s="181" t="s">
        <v>75</v>
      </c>
      <c r="B67" s="181" t="e">
        <f>NA()</f>
        <v>#N/A</v>
      </c>
      <c r="C67" s="181">
        <f>IF(ISNUMBER('将来負担比率（分子）の構造'!I$53), IF('将来負担比率（分子）の構造'!I$53 &lt; 0, 0, '将来負担比率（分子）の構造'!I$53), NA())</f>
        <v>973</v>
      </c>
      <c r="D67" s="181" t="e">
        <f>NA()</f>
        <v>#N/A</v>
      </c>
      <c r="E67" s="181" t="e">
        <f>NA()</f>
        <v>#N/A</v>
      </c>
      <c r="F67" s="181">
        <f>IF(ISNUMBER('将来負担比率（分子）の構造'!J$53), IF('将来負担比率（分子）の構造'!J$53 &lt; 0, 0, '将来負担比率（分子）の構造'!J$53), NA())</f>
        <v>1011</v>
      </c>
      <c r="G67" s="181" t="e">
        <f>NA()</f>
        <v>#N/A</v>
      </c>
      <c r="H67" s="181" t="e">
        <f>NA()</f>
        <v>#N/A</v>
      </c>
      <c r="I67" s="181">
        <f>IF(ISNUMBER('将来負担比率（分子）の構造'!K$53), IF('将来負担比率（分子）の構造'!K$53 &lt; 0, 0, '将来負担比率（分子）の構造'!K$53), NA())</f>
        <v>1099</v>
      </c>
      <c r="J67" s="181" t="e">
        <f>NA()</f>
        <v>#N/A</v>
      </c>
      <c r="K67" s="181" t="e">
        <f>NA()</f>
        <v>#N/A</v>
      </c>
      <c r="L67" s="181">
        <f>IF(ISNUMBER('将来負担比率（分子）の構造'!L$53), IF('将来負担比率（分子）の構造'!L$53 &lt; 0, 0, '将来負担比率（分子）の構造'!L$53), NA())</f>
        <v>1360</v>
      </c>
      <c r="M67" s="181" t="e">
        <f>NA()</f>
        <v>#N/A</v>
      </c>
      <c r="N67" s="181" t="e">
        <f>NA()</f>
        <v>#N/A</v>
      </c>
      <c r="O67" s="181">
        <f>IF(ISNUMBER('将来負担比率（分子）の構造'!M$53), IF('将来負担比率（分子）の構造'!M$53 &lt; 0, 0, '将来負担比率（分子）の構造'!M$53), NA())</f>
        <v>1066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640</v>
      </c>
      <c r="C72" s="185">
        <f>基金残高に係る経年分析!G55</f>
        <v>610</v>
      </c>
      <c r="D72" s="185">
        <f>基金残高に係る経年分析!H55</f>
        <v>555</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43</v>
      </c>
      <c r="C74" s="185">
        <f>基金残高に係る経年分析!G57</f>
        <v>43</v>
      </c>
      <c r="D74" s="185">
        <f>基金残高に係る経年分析!H57</f>
        <v>47</v>
      </c>
    </row>
  </sheetData>
  <sheetProtection algorithmName="SHA-512" hashValue="Vggx15PO+XLc6Y+E6LpS8jO/pMxFJDnVb5//kI/mNYo8PjOcV2kL1IpNwT8aHcehnlE0DmLrvb/2eWOIoImaRw==" saltValue="qDGOp0MSfOAfcmJ6uILg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115" zoomScaleNormal="11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394689</v>
      </c>
      <c r="S5" s="698"/>
      <c r="T5" s="698"/>
      <c r="U5" s="698"/>
      <c r="V5" s="698"/>
      <c r="W5" s="698"/>
      <c r="X5" s="698"/>
      <c r="Y5" s="741"/>
      <c r="Z5" s="759">
        <v>16.3</v>
      </c>
      <c r="AA5" s="759"/>
      <c r="AB5" s="759"/>
      <c r="AC5" s="759"/>
      <c r="AD5" s="760">
        <v>394689</v>
      </c>
      <c r="AE5" s="760"/>
      <c r="AF5" s="760"/>
      <c r="AG5" s="760"/>
      <c r="AH5" s="760"/>
      <c r="AI5" s="760"/>
      <c r="AJ5" s="760"/>
      <c r="AK5" s="760"/>
      <c r="AL5" s="742">
        <v>34.299999999999997</v>
      </c>
      <c r="AM5" s="715"/>
      <c r="AN5" s="715"/>
      <c r="AO5" s="743"/>
      <c r="AP5" s="710" t="s">
        <v>226</v>
      </c>
      <c r="AQ5" s="711"/>
      <c r="AR5" s="711"/>
      <c r="AS5" s="711"/>
      <c r="AT5" s="711"/>
      <c r="AU5" s="711"/>
      <c r="AV5" s="711"/>
      <c r="AW5" s="711"/>
      <c r="AX5" s="711"/>
      <c r="AY5" s="711"/>
      <c r="AZ5" s="711"/>
      <c r="BA5" s="711"/>
      <c r="BB5" s="711"/>
      <c r="BC5" s="711"/>
      <c r="BD5" s="711"/>
      <c r="BE5" s="711"/>
      <c r="BF5" s="712"/>
      <c r="BG5" s="642">
        <v>394689</v>
      </c>
      <c r="BH5" s="643"/>
      <c r="BI5" s="643"/>
      <c r="BJ5" s="643"/>
      <c r="BK5" s="643"/>
      <c r="BL5" s="643"/>
      <c r="BM5" s="643"/>
      <c r="BN5" s="644"/>
      <c r="BO5" s="675">
        <v>100</v>
      </c>
      <c r="BP5" s="675"/>
      <c r="BQ5" s="675"/>
      <c r="BR5" s="675"/>
      <c r="BS5" s="676">
        <v>13653</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10001</v>
      </c>
      <c r="S6" s="643"/>
      <c r="T6" s="643"/>
      <c r="U6" s="643"/>
      <c r="V6" s="643"/>
      <c r="W6" s="643"/>
      <c r="X6" s="643"/>
      <c r="Y6" s="644"/>
      <c r="Z6" s="675">
        <v>0.4</v>
      </c>
      <c r="AA6" s="675"/>
      <c r="AB6" s="675"/>
      <c r="AC6" s="675"/>
      <c r="AD6" s="676">
        <v>10001</v>
      </c>
      <c r="AE6" s="676"/>
      <c r="AF6" s="676"/>
      <c r="AG6" s="676"/>
      <c r="AH6" s="676"/>
      <c r="AI6" s="676"/>
      <c r="AJ6" s="676"/>
      <c r="AK6" s="676"/>
      <c r="AL6" s="645">
        <v>0.9</v>
      </c>
      <c r="AM6" s="646"/>
      <c r="AN6" s="646"/>
      <c r="AO6" s="677"/>
      <c r="AP6" s="639" t="s">
        <v>231</v>
      </c>
      <c r="AQ6" s="640"/>
      <c r="AR6" s="640"/>
      <c r="AS6" s="640"/>
      <c r="AT6" s="640"/>
      <c r="AU6" s="640"/>
      <c r="AV6" s="640"/>
      <c r="AW6" s="640"/>
      <c r="AX6" s="640"/>
      <c r="AY6" s="640"/>
      <c r="AZ6" s="640"/>
      <c r="BA6" s="640"/>
      <c r="BB6" s="640"/>
      <c r="BC6" s="640"/>
      <c r="BD6" s="640"/>
      <c r="BE6" s="640"/>
      <c r="BF6" s="641"/>
      <c r="BG6" s="642">
        <v>394689</v>
      </c>
      <c r="BH6" s="643"/>
      <c r="BI6" s="643"/>
      <c r="BJ6" s="643"/>
      <c r="BK6" s="643"/>
      <c r="BL6" s="643"/>
      <c r="BM6" s="643"/>
      <c r="BN6" s="644"/>
      <c r="BO6" s="675">
        <v>100</v>
      </c>
      <c r="BP6" s="675"/>
      <c r="BQ6" s="675"/>
      <c r="BR6" s="675"/>
      <c r="BS6" s="676">
        <v>13653</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34361</v>
      </c>
      <c r="CS6" s="643"/>
      <c r="CT6" s="643"/>
      <c r="CU6" s="643"/>
      <c r="CV6" s="643"/>
      <c r="CW6" s="643"/>
      <c r="CX6" s="643"/>
      <c r="CY6" s="644"/>
      <c r="CZ6" s="742">
        <v>1.5</v>
      </c>
      <c r="DA6" s="715"/>
      <c r="DB6" s="715"/>
      <c r="DC6" s="745"/>
      <c r="DD6" s="648" t="s">
        <v>233</v>
      </c>
      <c r="DE6" s="643"/>
      <c r="DF6" s="643"/>
      <c r="DG6" s="643"/>
      <c r="DH6" s="643"/>
      <c r="DI6" s="643"/>
      <c r="DJ6" s="643"/>
      <c r="DK6" s="643"/>
      <c r="DL6" s="643"/>
      <c r="DM6" s="643"/>
      <c r="DN6" s="643"/>
      <c r="DO6" s="643"/>
      <c r="DP6" s="644"/>
      <c r="DQ6" s="648">
        <v>34361</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512</v>
      </c>
      <c r="S7" s="643"/>
      <c r="T7" s="643"/>
      <c r="U7" s="643"/>
      <c r="V7" s="643"/>
      <c r="W7" s="643"/>
      <c r="X7" s="643"/>
      <c r="Y7" s="644"/>
      <c r="Z7" s="675">
        <v>0</v>
      </c>
      <c r="AA7" s="675"/>
      <c r="AB7" s="675"/>
      <c r="AC7" s="675"/>
      <c r="AD7" s="676">
        <v>512</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204780</v>
      </c>
      <c r="BH7" s="643"/>
      <c r="BI7" s="643"/>
      <c r="BJ7" s="643"/>
      <c r="BK7" s="643"/>
      <c r="BL7" s="643"/>
      <c r="BM7" s="643"/>
      <c r="BN7" s="644"/>
      <c r="BO7" s="675">
        <v>51.9</v>
      </c>
      <c r="BP7" s="675"/>
      <c r="BQ7" s="675"/>
      <c r="BR7" s="675"/>
      <c r="BS7" s="676">
        <v>2634</v>
      </c>
      <c r="BT7" s="676"/>
      <c r="BU7" s="676"/>
      <c r="BV7" s="676"/>
      <c r="BW7" s="676"/>
      <c r="BX7" s="676"/>
      <c r="BY7" s="676"/>
      <c r="BZ7" s="676"/>
      <c r="CA7" s="676"/>
      <c r="CB7" s="730"/>
      <c r="CD7" s="681" t="s">
        <v>236</v>
      </c>
      <c r="CE7" s="682"/>
      <c r="CF7" s="682"/>
      <c r="CG7" s="682"/>
      <c r="CH7" s="682"/>
      <c r="CI7" s="682"/>
      <c r="CJ7" s="682"/>
      <c r="CK7" s="682"/>
      <c r="CL7" s="682"/>
      <c r="CM7" s="682"/>
      <c r="CN7" s="682"/>
      <c r="CO7" s="682"/>
      <c r="CP7" s="682"/>
      <c r="CQ7" s="683"/>
      <c r="CR7" s="642">
        <v>670298</v>
      </c>
      <c r="CS7" s="643"/>
      <c r="CT7" s="643"/>
      <c r="CU7" s="643"/>
      <c r="CV7" s="643"/>
      <c r="CW7" s="643"/>
      <c r="CX7" s="643"/>
      <c r="CY7" s="644"/>
      <c r="CZ7" s="675">
        <v>29.4</v>
      </c>
      <c r="DA7" s="675"/>
      <c r="DB7" s="675"/>
      <c r="DC7" s="675"/>
      <c r="DD7" s="648">
        <v>2258</v>
      </c>
      <c r="DE7" s="643"/>
      <c r="DF7" s="643"/>
      <c r="DG7" s="643"/>
      <c r="DH7" s="643"/>
      <c r="DI7" s="643"/>
      <c r="DJ7" s="643"/>
      <c r="DK7" s="643"/>
      <c r="DL7" s="643"/>
      <c r="DM7" s="643"/>
      <c r="DN7" s="643"/>
      <c r="DO7" s="643"/>
      <c r="DP7" s="644"/>
      <c r="DQ7" s="648">
        <v>261949</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2187</v>
      </c>
      <c r="S8" s="643"/>
      <c r="T8" s="643"/>
      <c r="U8" s="643"/>
      <c r="V8" s="643"/>
      <c r="W8" s="643"/>
      <c r="X8" s="643"/>
      <c r="Y8" s="644"/>
      <c r="Z8" s="675">
        <v>0.1</v>
      </c>
      <c r="AA8" s="675"/>
      <c r="AB8" s="675"/>
      <c r="AC8" s="675"/>
      <c r="AD8" s="676">
        <v>2187</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6040</v>
      </c>
      <c r="BH8" s="643"/>
      <c r="BI8" s="643"/>
      <c r="BJ8" s="643"/>
      <c r="BK8" s="643"/>
      <c r="BL8" s="643"/>
      <c r="BM8" s="643"/>
      <c r="BN8" s="644"/>
      <c r="BO8" s="675">
        <v>1.5</v>
      </c>
      <c r="BP8" s="675"/>
      <c r="BQ8" s="675"/>
      <c r="BR8" s="675"/>
      <c r="BS8" s="648" t="s">
        <v>233</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674846</v>
      </c>
      <c r="CS8" s="643"/>
      <c r="CT8" s="643"/>
      <c r="CU8" s="643"/>
      <c r="CV8" s="643"/>
      <c r="CW8" s="643"/>
      <c r="CX8" s="643"/>
      <c r="CY8" s="644"/>
      <c r="CZ8" s="675">
        <v>29.6</v>
      </c>
      <c r="DA8" s="675"/>
      <c r="DB8" s="675"/>
      <c r="DC8" s="675"/>
      <c r="DD8" s="648">
        <v>75130</v>
      </c>
      <c r="DE8" s="643"/>
      <c r="DF8" s="643"/>
      <c r="DG8" s="643"/>
      <c r="DH8" s="643"/>
      <c r="DI8" s="643"/>
      <c r="DJ8" s="643"/>
      <c r="DK8" s="643"/>
      <c r="DL8" s="643"/>
      <c r="DM8" s="643"/>
      <c r="DN8" s="643"/>
      <c r="DO8" s="643"/>
      <c r="DP8" s="644"/>
      <c r="DQ8" s="648">
        <v>388877</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2462</v>
      </c>
      <c r="S9" s="643"/>
      <c r="T9" s="643"/>
      <c r="U9" s="643"/>
      <c r="V9" s="643"/>
      <c r="W9" s="643"/>
      <c r="X9" s="643"/>
      <c r="Y9" s="644"/>
      <c r="Z9" s="675">
        <v>0.1</v>
      </c>
      <c r="AA9" s="675"/>
      <c r="AB9" s="675"/>
      <c r="AC9" s="675"/>
      <c r="AD9" s="676">
        <v>2462</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186127</v>
      </c>
      <c r="BH9" s="643"/>
      <c r="BI9" s="643"/>
      <c r="BJ9" s="643"/>
      <c r="BK9" s="643"/>
      <c r="BL9" s="643"/>
      <c r="BM9" s="643"/>
      <c r="BN9" s="644"/>
      <c r="BO9" s="675">
        <v>47.2</v>
      </c>
      <c r="BP9" s="675"/>
      <c r="BQ9" s="675"/>
      <c r="BR9" s="675"/>
      <c r="BS9" s="648" t="s">
        <v>242</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76952</v>
      </c>
      <c r="CS9" s="643"/>
      <c r="CT9" s="643"/>
      <c r="CU9" s="643"/>
      <c r="CV9" s="643"/>
      <c r="CW9" s="643"/>
      <c r="CX9" s="643"/>
      <c r="CY9" s="644"/>
      <c r="CZ9" s="675">
        <v>3.4</v>
      </c>
      <c r="DA9" s="675"/>
      <c r="DB9" s="675"/>
      <c r="DC9" s="675"/>
      <c r="DD9" s="648">
        <v>324</v>
      </c>
      <c r="DE9" s="643"/>
      <c r="DF9" s="643"/>
      <c r="DG9" s="643"/>
      <c r="DH9" s="643"/>
      <c r="DI9" s="643"/>
      <c r="DJ9" s="643"/>
      <c r="DK9" s="643"/>
      <c r="DL9" s="643"/>
      <c r="DM9" s="643"/>
      <c r="DN9" s="643"/>
      <c r="DO9" s="643"/>
      <c r="DP9" s="644"/>
      <c r="DQ9" s="648">
        <v>70967</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242</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5378</v>
      </c>
      <c r="BH10" s="643"/>
      <c r="BI10" s="643"/>
      <c r="BJ10" s="643"/>
      <c r="BK10" s="643"/>
      <c r="BL10" s="643"/>
      <c r="BM10" s="643"/>
      <c r="BN10" s="644"/>
      <c r="BO10" s="675">
        <v>1.4</v>
      </c>
      <c r="BP10" s="675"/>
      <c r="BQ10" s="675"/>
      <c r="BR10" s="675"/>
      <c r="BS10" s="648">
        <v>867</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t="s">
        <v>233</v>
      </c>
      <c r="CS10" s="643"/>
      <c r="CT10" s="643"/>
      <c r="CU10" s="643"/>
      <c r="CV10" s="643"/>
      <c r="CW10" s="643"/>
      <c r="CX10" s="643"/>
      <c r="CY10" s="644"/>
      <c r="CZ10" s="675" t="s">
        <v>136</v>
      </c>
      <c r="DA10" s="675"/>
      <c r="DB10" s="675"/>
      <c r="DC10" s="675"/>
      <c r="DD10" s="648" t="s">
        <v>233</v>
      </c>
      <c r="DE10" s="643"/>
      <c r="DF10" s="643"/>
      <c r="DG10" s="643"/>
      <c r="DH10" s="643"/>
      <c r="DI10" s="643"/>
      <c r="DJ10" s="643"/>
      <c r="DK10" s="643"/>
      <c r="DL10" s="643"/>
      <c r="DM10" s="643"/>
      <c r="DN10" s="643"/>
      <c r="DO10" s="643"/>
      <c r="DP10" s="644"/>
      <c r="DQ10" s="648" t="s">
        <v>242</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61184</v>
      </c>
      <c r="S11" s="643"/>
      <c r="T11" s="643"/>
      <c r="U11" s="643"/>
      <c r="V11" s="643"/>
      <c r="W11" s="643"/>
      <c r="X11" s="643"/>
      <c r="Y11" s="644"/>
      <c r="Z11" s="645">
        <v>2.5</v>
      </c>
      <c r="AA11" s="646"/>
      <c r="AB11" s="646"/>
      <c r="AC11" s="647"/>
      <c r="AD11" s="648">
        <v>61184</v>
      </c>
      <c r="AE11" s="643"/>
      <c r="AF11" s="643"/>
      <c r="AG11" s="643"/>
      <c r="AH11" s="643"/>
      <c r="AI11" s="643"/>
      <c r="AJ11" s="643"/>
      <c r="AK11" s="644"/>
      <c r="AL11" s="645">
        <v>5.3</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7235</v>
      </c>
      <c r="BH11" s="643"/>
      <c r="BI11" s="643"/>
      <c r="BJ11" s="643"/>
      <c r="BK11" s="643"/>
      <c r="BL11" s="643"/>
      <c r="BM11" s="643"/>
      <c r="BN11" s="644"/>
      <c r="BO11" s="675">
        <v>1.8</v>
      </c>
      <c r="BP11" s="675"/>
      <c r="BQ11" s="675"/>
      <c r="BR11" s="675"/>
      <c r="BS11" s="648">
        <v>1767</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50188</v>
      </c>
      <c r="CS11" s="643"/>
      <c r="CT11" s="643"/>
      <c r="CU11" s="643"/>
      <c r="CV11" s="643"/>
      <c r="CW11" s="643"/>
      <c r="CX11" s="643"/>
      <c r="CY11" s="644"/>
      <c r="CZ11" s="675">
        <v>2.2000000000000002</v>
      </c>
      <c r="DA11" s="675"/>
      <c r="DB11" s="675"/>
      <c r="DC11" s="675"/>
      <c r="DD11" s="648" t="s">
        <v>233</v>
      </c>
      <c r="DE11" s="643"/>
      <c r="DF11" s="643"/>
      <c r="DG11" s="643"/>
      <c r="DH11" s="643"/>
      <c r="DI11" s="643"/>
      <c r="DJ11" s="643"/>
      <c r="DK11" s="643"/>
      <c r="DL11" s="643"/>
      <c r="DM11" s="643"/>
      <c r="DN11" s="643"/>
      <c r="DO11" s="643"/>
      <c r="DP11" s="644"/>
      <c r="DQ11" s="648">
        <v>32857</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233</v>
      </c>
      <c r="AA12" s="675"/>
      <c r="AB12" s="675"/>
      <c r="AC12" s="675"/>
      <c r="AD12" s="676" t="s">
        <v>233</v>
      </c>
      <c r="AE12" s="676"/>
      <c r="AF12" s="676"/>
      <c r="AG12" s="676"/>
      <c r="AH12" s="676"/>
      <c r="AI12" s="676"/>
      <c r="AJ12" s="676"/>
      <c r="AK12" s="676"/>
      <c r="AL12" s="645" t="s">
        <v>136</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164037</v>
      </c>
      <c r="BH12" s="643"/>
      <c r="BI12" s="643"/>
      <c r="BJ12" s="643"/>
      <c r="BK12" s="643"/>
      <c r="BL12" s="643"/>
      <c r="BM12" s="643"/>
      <c r="BN12" s="644"/>
      <c r="BO12" s="675">
        <v>41.6</v>
      </c>
      <c r="BP12" s="675"/>
      <c r="BQ12" s="675"/>
      <c r="BR12" s="675"/>
      <c r="BS12" s="648">
        <v>11019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3577</v>
      </c>
      <c r="CS12" s="643"/>
      <c r="CT12" s="643"/>
      <c r="CU12" s="643"/>
      <c r="CV12" s="643"/>
      <c r="CW12" s="643"/>
      <c r="CX12" s="643"/>
      <c r="CY12" s="644"/>
      <c r="CZ12" s="675">
        <v>0.2</v>
      </c>
      <c r="DA12" s="675"/>
      <c r="DB12" s="675"/>
      <c r="DC12" s="675"/>
      <c r="DD12" s="648" t="s">
        <v>233</v>
      </c>
      <c r="DE12" s="643"/>
      <c r="DF12" s="643"/>
      <c r="DG12" s="643"/>
      <c r="DH12" s="643"/>
      <c r="DI12" s="643"/>
      <c r="DJ12" s="643"/>
      <c r="DK12" s="643"/>
      <c r="DL12" s="643"/>
      <c r="DM12" s="643"/>
      <c r="DN12" s="643"/>
      <c r="DO12" s="643"/>
      <c r="DP12" s="644"/>
      <c r="DQ12" s="648">
        <v>3577</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233</v>
      </c>
      <c r="AA13" s="675"/>
      <c r="AB13" s="675"/>
      <c r="AC13" s="675"/>
      <c r="AD13" s="676" t="s">
        <v>233</v>
      </c>
      <c r="AE13" s="676"/>
      <c r="AF13" s="676"/>
      <c r="AG13" s="676"/>
      <c r="AH13" s="676"/>
      <c r="AI13" s="676"/>
      <c r="AJ13" s="676"/>
      <c r="AK13" s="676"/>
      <c r="AL13" s="645" t="s">
        <v>233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163883</v>
      </c>
      <c r="BH13" s="643"/>
      <c r="BI13" s="643"/>
      <c r="BJ13" s="643"/>
      <c r="BK13" s="643"/>
      <c r="BL13" s="643"/>
      <c r="BM13" s="643"/>
      <c r="BN13" s="644"/>
      <c r="BO13" s="675">
        <v>41.5</v>
      </c>
      <c r="BP13" s="675"/>
      <c r="BQ13" s="675"/>
      <c r="BR13" s="675"/>
      <c r="BS13" s="648">
        <v>11019</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299484</v>
      </c>
      <c r="CS13" s="643"/>
      <c r="CT13" s="643"/>
      <c r="CU13" s="643"/>
      <c r="CV13" s="643"/>
      <c r="CW13" s="643"/>
      <c r="CX13" s="643"/>
      <c r="CY13" s="644"/>
      <c r="CZ13" s="675">
        <v>13.1</v>
      </c>
      <c r="DA13" s="675"/>
      <c r="DB13" s="675"/>
      <c r="DC13" s="675"/>
      <c r="DD13" s="648">
        <v>152833</v>
      </c>
      <c r="DE13" s="643"/>
      <c r="DF13" s="643"/>
      <c r="DG13" s="643"/>
      <c r="DH13" s="643"/>
      <c r="DI13" s="643"/>
      <c r="DJ13" s="643"/>
      <c r="DK13" s="643"/>
      <c r="DL13" s="643"/>
      <c r="DM13" s="643"/>
      <c r="DN13" s="643"/>
      <c r="DO13" s="643"/>
      <c r="DP13" s="644"/>
      <c r="DQ13" s="648">
        <v>167383</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233</v>
      </c>
      <c r="S14" s="643"/>
      <c r="T14" s="643"/>
      <c r="U14" s="643"/>
      <c r="V14" s="643"/>
      <c r="W14" s="643"/>
      <c r="X14" s="643"/>
      <c r="Y14" s="644"/>
      <c r="Z14" s="675" t="s">
        <v>233</v>
      </c>
      <c r="AA14" s="675"/>
      <c r="AB14" s="675"/>
      <c r="AC14" s="675"/>
      <c r="AD14" s="676" t="s">
        <v>242</v>
      </c>
      <c r="AE14" s="676"/>
      <c r="AF14" s="676"/>
      <c r="AG14" s="676"/>
      <c r="AH14" s="676"/>
      <c r="AI14" s="676"/>
      <c r="AJ14" s="676"/>
      <c r="AK14" s="676"/>
      <c r="AL14" s="645" t="s">
        <v>136</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8565</v>
      </c>
      <c r="BH14" s="643"/>
      <c r="BI14" s="643"/>
      <c r="BJ14" s="643"/>
      <c r="BK14" s="643"/>
      <c r="BL14" s="643"/>
      <c r="BM14" s="643"/>
      <c r="BN14" s="644"/>
      <c r="BO14" s="675">
        <v>2.2000000000000002</v>
      </c>
      <c r="BP14" s="675"/>
      <c r="BQ14" s="675"/>
      <c r="BR14" s="675"/>
      <c r="BS14" s="648" t="s">
        <v>136</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55727</v>
      </c>
      <c r="CS14" s="643"/>
      <c r="CT14" s="643"/>
      <c r="CU14" s="643"/>
      <c r="CV14" s="643"/>
      <c r="CW14" s="643"/>
      <c r="CX14" s="643"/>
      <c r="CY14" s="644"/>
      <c r="CZ14" s="675">
        <v>2.4</v>
      </c>
      <c r="DA14" s="675"/>
      <c r="DB14" s="675"/>
      <c r="DC14" s="675"/>
      <c r="DD14" s="648" t="s">
        <v>233</v>
      </c>
      <c r="DE14" s="643"/>
      <c r="DF14" s="643"/>
      <c r="DG14" s="643"/>
      <c r="DH14" s="643"/>
      <c r="DI14" s="643"/>
      <c r="DJ14" s="643"/>
      <c r="DK14" s="643"/>
      <c r="DL14" s="643"/>
      <c r="DM14" s="643"/>
      <c r="DN14" s="643"/>
      <c r="DO14" s="643"/>
      <c r="DP14" s="644"/>
      <c r="DQ14" s="648">
        <v>54388</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233</v>
      </c>
      <c r="AA15" s="675"/>
      <c r="AB15" s="675"/>
      <c r="AC15" s="675"/>
      <c r="AD15" s="676" t="s">
        <v>233</v>
      </c>
      <c r="AE15" s="676"/>
      <c r="AF15" s="676"/>
      <c r="AG15" s="676"/>
      <c r="AH15" s="676"/>
      <c r="AI15" s="676"/>
      <c r="AJ15" s="676"/>
      <c r="AK15" s="676"/>
      <c r="AL15" s="645" t="s">
        <v>233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17307</v>
      </c>
      <c r="BH15" s="643"/>
      <c r="BI15" s="643"/>
      <c r="BJ15" s="643"/>
      <c r="BK15" s="643"/>
      <c r="BL15" s="643"/>
      <c r="BM15" s="643"/>
      <c r="BN15" s="644"/>
      <c r="BO15" s="675">
        <v>4.4000000000000004</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243139</v>
      </c>
      <c r="CS15" s="643"/>
      <c r="CT15" s="643"/>
      <c r="CU15" s="643"/>
      <c r="CV15" s="643"/>
      <c r="CW15" s="643"/>
      <c r="CX15" s="643"/>
      <c r="CY15" s="644"/>
      <c r="CZ15" s="675">
        <v>10.7</v>
      </c>
      <c r="DA15" s="675"/>
      <c r="DB15" s="675"/>
      <c r="DC15" s="675"/>
      <c r="DD15" s="648">
        <v>4041</v>
      </c>
      <c r="DE15" s="643"/>
      <c r="DF15" s="643"/>
      <c r="DG15" s="643"/>
      <c r="DH15" s="643"/>
      <c r="DI15" s="643"/>
      <c r="DJ15" s="643"/>
      <c r="DK15" s="643"/>
      <c r="DL15" s="643"/>
      <c r="DM15" s="643"/>
      <c r="DN15" s="643"/>
      <c r="DO15" s="643"/>
      <c r="DP15" s="644"/>
      <c r="DQ15" s="648">
        <v>197882</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804</v>
      </c>
      <c r="S16" s="643"/>
      <c r="T16" s="643"/>
      <c r="U16" s="643"/>
      <c r="V16" s="643"/>
      <c r="W16" s="643"/>
      <c r="X16" s="643"/>
      <c r="Y16" s="644"/>
      <c r="Z16" s="675">
        <v>0</v>
      </c>
      <c r="AA16" s="675"/>
      <c r="AB16" s="675"/>
      <c r="AC16" s="675"/>
      <c r="AD16" s="676">
        <v>804</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233</v>
      </c>
      <c r="BP16" s="675"/>
      <c r="BQ16" s="675"/>
      <c r="BR16" s="675"/>
      <c r="BS16" s="648" t="s">
        <v>233</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242</v>
      </c>
      <c r="CS16" s="643"/>
      <c r="CT16" s="643"/>
      <c r="CU16" s="643"/>
      <c r="CV16" s="643"/>
      <c r="CW16" s="643"/>
      <c r="CX16" s="643"/>
      <c r="CY16" s="644"/>
      <c r="CZ16" s="675" t="s">
        <v>233</v>
      </c>
      <c r="DA16" s="675"/>
      <c r="DB16" s="675"/>
      <c r="DC16" s="675"/>
      <c r="DD16" s="648" t="s">
        <v>136</v>
      </c>
      <c r="DE16" s="643"/>
      <c r="DF16" s="643"/>
      <c r="DG16" s="643"/>
      <c r="DH16" s="643"/>
      <c r="DI16" s="643"/>
      <c r="DJ16" s="643"/>
      <c r="DK16" s="643"/>
      <c r="DL16" s="643"/>
      <c r="DM16" s="643"/>
      <c r="DN16" s="643"/>
      <c r="DO16" s="643"/>
      <c r="DP16" s="644"/>
      <c r="DQ16" s="648" t="s">
        <v>136</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1660</v>
      </c>
      <c r="S17" s="643"/>
      <c r="T17" s="643"/>
      <c r="U17" s="643"/>
      <c r="V17" s="643"/>
      <c r="W17" s="643"/>
      <c r="X17" s="643"/>
      <c r="Y17" s="644"/>
      <c r="Z17" s="675">
        <v>0.1</v>
      </c>
      <c r="AA17" s="675"/>
      <c r="AB17" s="675"/>
      <c r="AC17" s="675"/>
      <c r="AD17" s="676">
        <v>1660</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242</v>
      </c>
      <c r="BH17" s="643"/>
      <c r="BI17" s="643"/>
      <c r="BJ17" s="643"/>
      <c r="BK17" s="643"/>
      <c r="BL17" s="643"/>
      <c r="BM17" s="643"/>
      <c r="BN17" s="644"/>
      <c r="BO17" s="675" t="s">
        <v>136</v>
      </c>
      <c r="BP17" s="675"/>
      <c r="BQ17" s="675"/>
      <c r="BR17" s="675"/>
      <c r="BS17" s="648" t="s">
        <v>233</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169148</v>
      </c>
      <c r="CS17" s="643"/>
      <c r="CT17" s="643"/>
      <c r="CU17" s="643"/>
      <c r="CV17" s="643"/>
      <c r="CW17" s="643"/>
      <c r="CX17" s="643"/>
      <c r="CY17" s="644"/>
      <c r="CZ17" s="675">
        <v>7.4</v>
      </c>
      <c r="DA17" s="675"/>
      <c r="DB17" s="675"/>
      <c r="DC17" s="675"/>
      <c r="DD17" s="648" t="s">
        <v>233</v>
      </c>
      <c r="DE17" s="643"/>
      <c r="DF17" s="643"/>
      <c r="DG17" s="643"/>
      <c r="DH17" s="643"/>
      <c r="DI17" s="643"/>
      <c r="DJ17" s="643"/>
      <c r="DK17" s="643"/>
      <c r="DL17" s="643"/>
      <c r="DM17" s="643"/>
      <c r="DN17" s="643"/>
      <c r="DO17" s="643"/>
      <c r="DP17" s="644"/>
      <c r="DQ17" s="648">
        <v>164937</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4781</v>
      </c>
      <c r="S18" s="643"/>
      <c r="T18" s="643"/>
      <c r="U18" s="643"/>
      <c r="V18" s="643"/>
      <c r="W18" s="643"/>
      <c r="X18" s="643"/>
      <c r="Y18" s="644"/>
      <c r="Z18" s="675">
        <v>0.2</v>
      </c>
      <c r="AA18" s="675"/>
      <c r="AB18" s="675"/>
      <c r="AC18" s="675"/>
      <c r="AD18" s="676">
        <v>4781</v>
      </c>
      <c r="AE18" s="676"/>
      <c r="AF18" s="676"/>
      <c r="AG18" s="676"/>
      <c r="AH18" s="676"/>
      <c r="AI18" s="676"/>
      <c r="AJ18" s="676"/>
      <c r="AK18" s="676"/>
      <c r="AL18" s="645">
        <v>0.4</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242</v>
      </c>
      <c r="BP18" s="675"/>
      <c r="BQ18" s="675"/>
      <c r="BR18" s="675"/>
      <c r="BS18" s="648" t="s">
        <v>136</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242</v>
      </c>
      <c r="CS18" s="643"/>
      <c r="CT18" s="643"/>
      <c r="CU18" s="643"/>
      <c r="CV18" s="643"/>
      <c r="CW18" s="643"/>
      <c r="CX18" s="643"/>
      <c r="CY18" s="644"/>
      <c r="CZ18" s="675" t="s">
        <v>242</v>
      </c>
      <c r="DA18" s="675"/>
      <c r="DB18" s="675"/>
      <c r="DC18" s="675"/>
      <c r="DD18" s="648" t="s">
        <v>242</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4268</v>
      </c>
      <c r="S19" s="643"/>
      <c r="T19" s="643"/>
      <c r="U19" s="643"/>
      <c r="V19" s="643"/>
      <c r="W19" s="643"/>
      <c r="X19" s="643"/>
      <c r="Y19" s="644"/>
      <c r="Z19" s="675">
        <v>0.2</v>
      </c>
      <c r="AA19" s="675"/>
      <c r="AB19" s="675"/>
      <c r="AC19" s="675"/>
      <c r="AD19" s="676">
        <v>4268</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136</v>
      </c>
      <c r="BH19" s="643"/>
      <c r="BI19" s="643"/>
      <c r="BJ19" s="643"/>
      <c r="BK19" s="643"/>
      <c r="BL19" s="643"/>
      <c r="BM19" s="643"/>
      <c r="BN19" s="644"/>
      <c r="BO19" s="675" t="s">
        <v>233</v>
      </c>
      <c r="BP19" s="675"/>
      <c r="BQ19" s="675"/>
      <c r="BR19" s="675"/>
      <c r="BS19" s="648" t="s">
        <v>242</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242</v>
      </c>
      <c r="CS19" s="643"/>
      <c r="CT19" s="643"/>
      <c r="CU19" s="643"/>
      <c r="CV19" s="643"/>
      <c r="CW19" s="643"/>
      <c r="CX19" s="643"/>
      <c r="CY19" s="644"/>
      <c r="CZ19" s="675" t="s">
        <v>242</v>
      </c>
      <c r="DA19" s="675"/>
      <c r="DB19" s="675"/>
      <c r="DC19" s="675"/>
      <c r="DD19" s="648" t="s">
        <v>233</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375</v>
      </c>
      <c r="S20" s="643"/>
      <c r="T20" s="643"/>
      <c r="U20" s="643"/>
      <c r="V20" s="643"/>
      <c r="W20" s="643"/>
      <c r="X20" s="643"/>
      <c r="Y20" s="644"/>
      <c r="Z20" s="675">
        <v>0</v>
      </c>
      <c r="AA20" s="675"/>
      <c r="AB20" s="675"/>
      <c r="AC20" s="675"/>
      <c r="AD20" s="676">
        <v>375</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233</v>
      </c>
      <c r="BH20" s="643"/>
      <c r="BI20" s="643"/>
      <c r="BJ20" s="643"/>
      <c r="BK20" s="643"/>
      <c r="BL20" s="643"/>
      <c r="BM20" s="643"/>
      <c r="BN20" s="644"/>
      <c r="BO20" s="675" t="s">
        <v>233</v>
      </c>
      <c r="BP20" s="675"/>
      <c r="BQ20" s="675"/>
      <c r="BR20" s="675"/>
      <c r="BS20" s="648" t="s">
        <v>233</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2277720</v>
      </c>
      <c r="CS20" s="643"/>
      <c r="CT20" s="643"/>
      <c r="CU20" s="643"/>
      <c r="CV20" s="643"/>
      <c r="CW20" s="643"/>
      <c r="CX20" s="643"/>
      <c r="CY20" s="644"/>
      <c r="CZ20" s="675">
        <v>100</v>
      </c>
      <c r="DA20" s="675"/>
      <c r="DB20" s="675"/>
      <c r="DC20" s="675"/>
      <c r="DD20" s="648">
        <v>234586</v>
      </c>
      <c r="DE20" s="643"/>
      <c r="DF20" s="643"/>
      <c r="DG20" s="643"/>
      <c r="DH20" s="643"/>
      <c r="DI20" s="643"/>
      <c r="DJ20" s="643"/>
      <c r="DK20" s="643"/>
      <c r="DL20" s="643"/>
      <c r="DM20" s="643"/>
      <c r="DN20" s="643"/>
      <c r="DO20" s="643"/>
      <c r="DP20" s="644"/>
      <c r="DQ20" s="648">
        <v>1377178</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138</v>
      </c>
      <c r="S21" s="643"/>
      <c r="T21" s="643"/>
      <c r="U21" s="643"/>
      <c r="V21" s="643"/>
      <c r="W21" s="643"/>
      <c r="X21" s="643"/>
      <c r="Y21" s="644"/>
      <c r="Z21" s="675">
        <v>0</v>
      </c>
      <c r="AA21" s="675"/>
      <c r="AB21" s="675"/>
      <c r="AC21" s="675"/>
      <c r="AD21" s="676">
        <v>138</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136</v>
      </c>
      <c r="BH21" s="643"/>
      <c r="BI21" s="643"/>
      <c r="BJ21" s="643"/>
      <c r="BK21" s="643"/>
      <c r="BL21" s="643"/>
      <c r="BM21" s="643"/>
      <c r="BN21" s="644"/>
      <c r="BO21" s="675" t="s">
        <v>136</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723283</v>
      </c>
      <c r="S22" s="643"/>
      <c r="T22" s="643"/>
      <c r="U22" s="643"/>
      <c r="V22" s="643"/>
      <c r="W22" s="643"/>
      <c r="X22" s="643"/>
      <c r="Y22" s="644"/>
      <c r="Z22" s="675">
        <v>29.8</v>
      </c>
      <c r="AA22" s="675"/>
      <c r="AB22" s="675"/>
      <c r="AC22" s="675"/>
      <c r="AD22" s="676">
        <v>662384</v>
      </c>
      <c r="AE22" s="676"/>
      <c r="AF22" s="676"/>
      <c r="AG22" s="676"/>
      <c r="AH22" s="676"/>
      <c r="AI22" s="676"/>
      <c r="AJ22" s="676"/>
      <c r="AK22" s="676"/>
      <c r="AL22" s="645">
        <v>57.6</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233</v>
      </c>
      <c r="BH22" s="643"/>
      <c r="BI22" s="643"/>
      <c r="BJ22" s="643"/>
      <c r="BK22" s="643"/>
      <c r="BL22" s="643"/>
      <c r="BM22" s="643"/>
      <c r="BN22" s="644"/>
      <c r="BO22" s="675" t="s">
        <v>233</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662384</v>
      </c>
      <c r="S23" s="643"/>
      <c r="T23" s="643"/>
      <c r="U23" s="643"/>
      <c r="V23" s="643"/>
      <c r="W23" s="643"/>
      <c r="X23" s="643"/>
      <c r="Y23" s="644"/>
      <c r="Z23" s="675">
        <v>27.3</v>
      </c>
      <c r="AA23" s="675"/>
      <c r="AB23" s="675"/>
      <c r="AC23" s="675"/>
      <c r="AD23" s="676">
        <v>662384</v>
      </c>
      <c r="AE23" s="676"/>
      <c r="AF23" s="676"/>
      <c r="AG23" s="676"/>
      <c r="AH23" s="676"/>
      <c r="AI23" s="676"/>
      <c r="AJ23" s="676"/>
      <c r="AK23" s="676"/>
      <c r="AL23" s="645">
        <v>57.6</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233</v>
      </c>
      <c r="BH23" s="643"/>
      <c r="BI23" s="643"/>
      <c r="BJ23" s="643"/>
      <c r="BK23" s="643"/>
      <c r="BL23" s="643"/>
      <c r="BM23" s="643"/>
      <c r="BN23" s="644"/>
      <c r="BO23" s="675" t="s">
        <v>233</v>
      </c>
      <c r="BP23" s="675"/>
      <c r="BQ23" s="675"/>
      <c r="BR23" s="675"/>
      <c r="BS23" s="648" t="s">
        <v>233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60899</v>
      </c>
      <c r="S24" s="643"/>
      <c r="T24" s="643"/>
      <c r="U24" s="643"/>
      <c r="V24" s="643"/>
      <c r="W24" s="643"/>
      <c r="X24" s="643"/>
      <c r="Y24" s="644"/>
      <c r="Z24" s="675">
        <v>2.5</v>
      </c>
      <c r="AA24" s="675"/>
      <c r="AB24" s="675"/>
      <c r="AC24" s="675"/>
      <c r="AD24" s="676" t="s">
        <v>242</v>
      </c>
      <c r="AE24" s="676"/>
      <c r="AF24" s="676"/>
      <c r="AG24" s="676"/>
      <c r="AH24" s="676"/>
      <c r="AI24" s="676"/>
      <c r="AJ24" s="676"/>
      <c r="AK24" s="676"/>
      <c r="AL24" s="645" t="s">
        <v>233</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242</v>
      </c>
      <c r="BH24" s="643"/>
      <c r="BI24" s="643"/>
      <c r="BJ24" s="643"/>
      <c r="BK24" s="643"/>
      <c r="BL24" s="643"/>
      <c r="BM24" s="643"/>
      <c r="BN24" s="644"/>
      <c r="BO24" s="675" t="s">
        <v>233</v>
      </c>
      <c r="BP24" s="675"/>
      <c r="BQ24" s="675"/>
      <c r="BR24" s="675"/>
      <c r="BS24" s="648" t="s">
        <v>136</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792351</v>
      </c>
      <c r="CS24" s="698"/>
      <c r="CT24" s="698"/>
      <c r="CU24" s="698"/>
      <c r="CV24" s="698"/>
      <c r="CW24" s="698"/>
      <c r="CX24" s="698"/>
      <c r="CY24" s="741"/>
      <c r="CZ24" s="742">
        <v>34.799999999999997</v>
      </c>
      <c r="DA24" s="715"/>
      <c r="DB24" s="715"/>
      <c r="DC24" s="745"/>
      <c r="DD24" s="740">
        <v>539011</v>
      </c>
      <c r="DE24" s="698"/>
      <c r="DF24" s="698"/>
      <c r="DG24" s="698"/>
      <c r="DH24" s="698"/>
      <c r="DI24" s="698"/>
      <c r="DJ24" s="698"/>
      <c r="DK24" s="741"/>
      <c r="DL24" s="740">
        <v>529652</v>
      </c>
      <c r="DM24" s="698"/>
      <c r="DN24" s="698"/>
      <c r="DO24" s="698"/>
      <c r="DP24" s="698"/>
      <c r="DQ24" s="698"/>
      <c r="DR24" s="698"/>
      <c r="DS24" s="698"/>
      <c r="DT24" s="698"/>
      <c r="DU24" s="698"/>
      <c r="DV24" s="741"/>
      <c r="DW24" s="742">
        <v>44.4</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242</v>
      </c>
      <c r="S25" s="643"/>
      <c r="T25" s="643"/>
      <c r="U25" s="643"/>
      <c r="V25" s="643"/>
      <c r="W25" s="643"/>
      <c r="X25" s="643"/>
      <c r="Y25" s="644"/>
      <c r="Z25" s="675" t="s">
        <v>136</v>
      </c>
      <c r="AA25" s="675"/>
      <c r="AB25" s="675"/>
      <c r="AC25" s="675"/>
      <c r="AD25" s="676" t="s">
        <v>233</v>
      </c>
      <c r="AE25" s="676"/>
      <c r="AF25" s="676"/>
      <c r="AG25" s="676"/>
      <c r="AH25" s="676"/>
      <c r="AI25" s="676"/>
      <c r="AJ25" s="676"/>
      <c r="AK25" s="676"/>
      <c r="AL25" s="645" t="s">
        <v>136</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242</v>
      </c>
      <c r="BH25" s="643"/>
      <c r="BI25" s="643"/>
      <c r="BJ25" s="643"/>
      <c r="BK25" s="643"/>
      <c r="BL25" s="643"/>
      <c r="BM25" s="643"/>
      <c r="BN25" s="644"/>
      <c r="BO25" s="675" t="s">
        <v>233</v>
      </c>
      <c r="BP25" s="675"/>
      <c r="BQ25" s="675"/>
      <c r="BR25" s="675"/>
      <c r="BS25" s="648" t="s">
        <v>242</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311661</v>
      </c>
      <c r="CS25" s="661"/>
      <c r="CT25" s="661"/>
      <c r="CU25" s="661"/>
      <c r="CV25" s="661"/>
      <c r="CW25" s="661"/>
      <c r="CX25" s="661"/>
      <c r="CY25" s="662"/>
      <c r="CZ25" s="645">
        <v>13.7</v>
      </c>
      <c r="DA25" s="663"/>
      <c r="DB25" s="663"/>
      <c r="DC25" s="664"/>
      <c r="DD25" s="648">
        <v>298412</v>
      </c>
      <c r="DE25" s="661"/>
      <c r="DF25" s="661"/>
      <c r="DG25" s="661"/>
      <c r="DH25" s="661"/>
      <c r="DI25" s="661"/>
      <c r="DJ25" s="661"/>
      <c r="DK25" s="662"/>
      <c r="DL25" s="648">
        <v>289053</v>
      </c>
      <c r="DM25" s="661"/>
      <c r="DN25" s="661"/>
      <c r="DO25" s="661"/>
      <c r="DP25" s="661"/>
      <c r="DQ25" s="661"/>
      <c r="DR25" s="661"/>
      <c r="DS25" s="661"/>
      <c r="DT25" s="661"/>
      <c r="DU25" s="661"/>
      <c r="DV25" s="662"/>
      <c r="DW25" s="645">
        <v>24.3</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1201563</v>
      </c>
      <c r="S26" s="643"/>
      <c r="T26" s="643"/>
      <c r="U26" s="643"/>
      <c r="V26" s="643"/>
      <c r="W26" s="643"/>
      <c r="X26" s="643"/>
      <c r="Y26" s="644"/>
      <c r="Z26" s="675">
        <v>49.5</v>
      </c>
      <c r="AA26" s="675"/>
      <c r="AB26" s="675"/>
      <c r="AC26" s="675"/>
      <c r="AD26" s="676">
        <v>1140664</v>
      </c>
      <c r="AE26" s="676"/>
      <c r="AF26" s="676"/>
      <c r="AG26" s="676"/>
      <c r="AH26" s="676"/>
      <c r="AI26" s="676"/>
      <c r="AJ26" s="676"/>
      <c r="AK26" s="676"/>
      <c r="AL26" s="645">
        <v>99.1</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136</v>
      </c>
      <c r="BH26" s="643"/>
      <c r="BI26" s="643"/>
      <c r="BJ26" s="643"/>
      <c r="BK26" s="643"/>
      <c r="BL26" s="643"/>
      <c r="BM26" s="643"/>
      <c r="BN26" s="644"/>
      <c r="BO26" s="675" t="s">
        <v>233</v>
      </c>
      <c r="BP26" s="675"/>
      <c r="BQ26" s="675"/>
      <c r="BR26" s="675"/>
      <c r="BS26" s="648" t="s">
        <v>136</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158853</v>
      </c>
      <c r="CS26" s="643"/>
      <c r="CT26" s="643"/>
      <c r="CU26" s="643"/>
      <c r="CV26" s="643"/>
      <c r="CW26" s="643"/>
      <c r="CX26" s="643"/>
      <c r="CY26" s="644"/>
      <c r="CZ26" s="645">
        <v>7</v>
      </c>
      <c r="DA26" s="663"/>
      <c r="DB26" s="663"/>
      <c r="DC26" s="664"/>
      <c r="DD26" s="648">
        <v>148984</v>
      </c>
      <c r="DE26" s="643"/>
      <c r="DF26" s="643"/>
      <c r="DG26" s="643"/>
      <c r="DH26" s="643"/>
      <c r="DI26" s="643"/>
      <c r="DJ26" s="643"/>
      <c r="DK26" s="644"/>
      <c r="DL26" s="648" t="s">
        <v>233</v>
      </c>
      <c r="DM26" s="643"/>
      <c r="DN26" s="643"/>
      <c r="DO26" s="643"/>
      <c r="DP26" s="643"/>
      <c r="DQ26" s="643"/>
      <c r="DR26" s="643"/>
      <c r="DS26" s="643"/>
      <c r="DT26" s="643"/>
      <c r="DU26" s="643"/>
      <c r="DV26" s="644"/>
      <c r="DW26" s="645" t="s">
        <v>242</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t="s">
        <v>136</v>
      </c>
      <c r="S27" s="643"/>
      <c r="T27" s="643"/>
      <c r="U27" s="643"/>
      <c r="V27" s="643"/>
      <c r="W27" s="643"/>
      <c r="X27" s="643"/>
      <c r="Y27" s="644"/>
      <c r="Z27" s="675" t="s">
        <v>136</v>
      </c>
      <c r="AA27" s="675"/>
      <c r="AB27" s="675"/>
      <c r="AC27" s="675"/>
      <c r="AD27" s="676" t="s">
        <v>136</v>
      </c>
      <c r="AE27" s="676"/>
      <c r="AF27" s="676"/>
      <c r="AG27" s="676"/>
      <c r="AH27" s="676"/>
      <c r="AI27" s="676"/>
      <c r="AJ27" s="676"/>
      <c r="AK27" s="676"/>
      <c r="AL27" s="645" t="s">
        <v>233</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394689</v>
      </c>
      <c r="BH27" s="643"/>
      <c r="BI27" s="643"/>
      <c r="BJ27" s="643"/>
      <c r="BK27" s="643"/>
      <c r="BL27" s="643"/>
      <c r="BM27" s="643"/>
      <c r="BN27" s="644"/>
      <c r="BO27" s="675">
        <v>100</v>
      </c>
      <c r="BP27" s="675"/>
      <c r="BQ27" s="675"/>
      <c r="BR27" s="675"/>
      <c r="BS27" s="648">
        <v>13653</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311542</v>
      </c>
      <c r="CS27" s="661"/>
      <c r="CT27" s="661"/>
      <c r="CU27" s="661"/>
      <c r="CV27" s="661"/>
      <c r="CW27" s="661"/>
      <c r="CX27" s="661"/>
      <c r="CY27" s="662"/>
      <c r="CZ27" s="645">
        <v>13.7</v>
      </c>
      <c r="DA27" s="663"/>
      <c r="DB27" s="663"/>
      <c r="DC27" s="664"/>
      <c r="DD27" s="648">
        <v>75662</v>
      </c>
      <c r="DE27" s="661"/>
      <c r="DF27" s="661"/>
      <c r="DG27" s="661"/>
      <c r="DH27" s="661"/>
      <c r="DI27" s="661"/>
      <c r="DJ27" s="661"/>
      <c r="DK27" s="662"/>
      <c r="DL27" s="648">
        <v>75662</v>
      </c>
      <c r="DM27" s="661"/>
      <c r="DN27" s="661"/>
      <c r="DO27" s="661"/>
      <c r="DP27" s="661"/>
      <c r="DQ27" s="661"/>
      <c r="DR27" s="661"/>
      <c r="DS27" s="661"/>
      <c r="DT27" s="661"/>
      <c r="DU27" s="661"/>
      <c r="DV27" s="662"/>
      <c r="DW27" s="645">
        <v>6.3</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171</v>
      </c>
      <c r="S28" s="643"/>
      <c r="T28" s="643"/>
      <c r="U28" s="643"/>
      <c r="V28" s="643"/>
      <c r="W28" s="643"/>
      <c r="X28" s="643"/>
      <c r="Y28" s="644"/>
      <c r="Z28" s="675">
        <v>0</v>
      </c>
      <c r="AA28" s="675"/>
      <c r="AB28" s="675"/>
      <c r="AC28" s="675"/>
      <c r="AD28" s="676" t="s">
        <v>233</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169148</v>
      </c>
      <c r="CS28" s="643"/>
      <c r="CT28" s="643"/>
      <c r="CU28" s="643"/>
      <c r="CV28" s="643"/>
      <c r="CW28" s="643"/>
      <c r="CX28" s="643"/>
      <c r="CY28" s="644"/>
      <c r="CZ28" s="645">
        <v>7.4</v>
      </c>
      <c r="DA28" s="663"/>
      <c r="DB28" s="663"/>
      <c r="DC28" s="664"/>
      <c r="DD28" s="648">
        <v>164937</v>
      </c>
      <c r="DE28" s="643"/>
      <c r="DF28" s="643"/>
      <c r="DG28" s="643"/>
      <c r="DH28" s="643"/>
      <c r="DI28" s="643"/>
      <c r="DJ28" s="643"/>
      <c r="DK28" s="644"/>
      <c r="DL28" s="648">
        <v>164937</v>
      </c>
      <c r="DM28" s="643"/>
      <c r="DN28" s="643"/>
      <c r="DO28" s="643"/>
      <c r="DP28" s="643"/>
      <c r="DQ28" s="643"/>
      <c r="DR28" s="643"/>
      <c r="DS28" s="643"/>
      <c r="DT28" s="643"/>
      <c r="DU28" s="643"/>
      <c r="DV28" s="644"/>
      <c r="DW28" s="645">
        <v>13.8</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30225</v>
      </c>
      <c r="S29" s="643"/>
      <c r="T29" s="643"/>
      <c r="U29" s="643"/>
      <c r="V29" s="643"/>
      <c r="W29" s="643"/>
      <c r="X29" s="643"/>
      <c r="Y29" s="644"/>
      <c r="Z29" s="675">
        <v>1.2</v>
      </c>
      <c r="AA29" s="675"/>
      <c r="AB29" s="675"/>
      <c r="AC29" s="675"/>
      <c r="AD29" s="676">
        <v>3849</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1" t="s">
        <v>305</v>
      </c>
      <c r="CG29" s="682"/>
      <c r="CH29" s="682"/>
      <c r="CI29" s="682"/>
      <c r="CJ29" s="682"/>
      <c r="CK29" s="682"/>
      <c r="CL29" s="682"/>
      <c r="CM29" s="682"/>
      <c r="CN29" s="682"/>
      <c r="CO29" s="682"/>
      <c r="CP29" s="682"/>
      <c r="CQ29" s="683"/>
      <c r="CR29" s="642">
        <v>169055</v>
      </c>
      <c r="CS29" s="661"/>
      <c r="CT29" s="661"/>
      <c r="CU29" s="661"/>
      <c r="CV29" s="661"/>
      <c r="CW29" s="661"/>
      <c r="CX29" s="661"/>
      <c r="CY29" s="662"/>
      <c r="CZ29" s="645">
        <v>7.4</v>
      </c>
      <c r="DA29" s="663"/>
      <c r="DB29" s="663"/>
      <c r="DC29" s="664"/>
      <c r="DD29" s="648">
        <v>164844</v>
      </c>
      <c r="DE29" s="661"/>
      <c r="DF29" s="661"/>
      <c r="DG29" s="661"/>
      <c r="DH29" s="661"/>
      <c r="DI29" s="661"/>
      <c r="DJ29" s="661"/>
      <c r="DK29" s="662"/>
      <c r="DL29" s="648">
        <v>164844</v>
      </c>
      <c r="DM29" s="661"/>
      <c r="DN29" s="661"/>
      <c r="DO29" s="661"/>
      <c r="DP29" s="661"/>
      <c r="DQ29" s="661"/>
      <c r="DR29" s="661"/>
      <c r="DS29" s="661"/>
      <c r="DT29" s="661"/>
      <c r="DU29" s="661"/>
      <c r="DV29" s="662"/>
      <c r="DW29" s="645">
        <v>13.8</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1384</v>
      </c>
      <c r="S30" s="643"/>
      <c r="T30" s="643"/>
      <c r="U30" s="643"/>
      <c r="V30" s="643"/>
      <c r="W30" s="643"/>
      <c r="X30" s="643"/>
      <c r="Y30" s="644"/>
      <c r="Z30" s="675">
        <v>0.1</v>
      </c>
      <c r="AA30" s="675"/>
      <c r="AB30" s="675"/>
      <c r="AC30" s="675"/>
      <c r="AD30" s="676" t="s">
        <v>233</v>
      </c>
      <c r="AE30" s="676"/>
      <c r="AF30" s="676"/>
      <c r="AG30" s="676"/>
      <c r="AH30" s="676"/>
      <c r="AI30" s="676"/>
      <c r="AJ30" s="676"/>
      <c r="AK30" s="676"/>
      <c r="AL30" s="645" t="s">
        <v>233</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1" t="s">
        <v>309</v>
      </c>
      <c r="CG30" s="682"/>
      <c r="CH30" s="682"/>
      <c r="CI30" s="682"/>
      <c r="CJ30" s="682"/>
      <c r="CK30" s="682"/>
      <c r="CL30" s="682"/>
      <c r="CM30" s="682"/>
      <c r="CN30" s="682"/>
      <c r="CO30" s="682"/>
      <c r="CP30" s="682"/>
      <c r="CQ30" s="683"/>
      <c r="CR30" s="642">
        <v>157718</v>
      </c>
      <c r="CS30" s="643"/>
      <c r="CT30" s="643"/>
      <c r="CU30" s="643"/>
      <c r="CV30" s="643"/>
      <c r="CW30" s="643"/>
      <c r="CX30" s="643"/>
      <c r="CY30" s="644"/>
      <c r="CZ30" s="645">
        <v>6.9</v>
      </c>
      <c r="DA30" s="663"/>
      <c r="DB30" s="663"/>
      <c r="DC30" s="664"/>
      <c r="DD30" s="648">
        <v>153507</v>
      </c>
      <c r="DE30" s="643"/>
      <c r="DF30" s="643"/>
      <c r="DG30" s="643"/>
      <c r="DH30" s="643"/>
      <c r="DI30" s="643"/>
      <c r="DJ30" s="643"/>
      <c r="DK30" s="644"/>
      <c r="DL30" s="648">
        <v>153507</v>
      </c>
      <c r="DM30" s="643"/>
      <c r="DN30" s="643"/>
      <c r="DO30" s="643"/>
      <c r="DP30" s="643"/>
      <c r="DQ30" s="643"/>
      <c r="DR30" s="643"/>
      <c r="DS30" s="643"/>
      <c r="DT30" s="643"/>
      <c r="DU30" s="643"/>
      <c r="DV30" s="644"/>
      <c r="DW30" s="645">
        <v>12.9</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746621</v>
      </c>
      <c r="S31" s="643"/>
      <c r="T31" s="643"/>
      <c r="U31" s="643"/>
      <c r="V31" s="643"/>
      <c r="W31" s="643"/>
      <c r="X31" s="643"/>
      <c r="Y31" s="644"/>
      <c r="Z31" s="675">
        <v>30.8</v>
      </c>
      <c r="AA31" s="675"/>
      <c r="AB31" s="675"/>
      <c r="AC31" s="675"/>
      <c r="AD31" s="676" t="s">
        <v>233</v>
      </c>
      <c r="AE31" s="676"/>
      <c r="AF31" s="676"/>
      <c r="AG31" s="676"/>
      <c r="AH31" s="676"/>
      <c r="AI31" s="676"/>
      <c r="AJ31" s="676"/>
      <c r="AK31" s="676"/>
      <c r="AL31" s="645" t="s">
        <v>242</v>
      </c>
      <c r="AM31" s="646"/>
      <c r="AN31" s="646"/>
      <c r="AO31" s="677"/>
      <c r="AP31" s="717" t="s">
        <v>311</v>
      </c>
      <c r="AQ31" s="718"/>
      <c r="AR31" s="718"/>
      <c r="AS31" s="718"/>
      <c r="AT31" s="723" t="s">
        <v>312</v>
      </c>
      <c r="AU31" s="231"/>
      <c r="AV31" s="231"/>
      <c r="AW31" s="231"/>
      <c r="AX31" s="710" t="s">
        <v>187</v>
      </c>
      <c r="AY31" s="711"/>
      <c r="AZ31" s="711"/>
      <c r="BA31" s="711"/>
      <c r="BB31" s="711"/>
      <c r="BC31" s="711"/>
      <c r="BD31" s="711"/>
      <c r="BE31" s="711"/>
      <c r="BF31" s="712"/>
      <c r="BG31" s="713">
        <v>99.4</v>
      </c>
      <c r="BH31" s="714"/>
      <c r="BI31" s="714"/>
      <c r="BJ31" s="714"/>
      <c r="BK31" s="714"/>
      <c r="BL31" s="714"/>
      <c r="BM31" s="715">
        <v>98.8</v>
      </c>
      <c r="BN31" s="714"/>
      <c r="BO31" s="714"/>
      <c r="BP31" s="714"/>
      <c r="BQ31" s="716"/>
      <c r="BR31" s="713">
        <v>99.7</v>
      </c>
      <c r="BS31" s="714"/>
      <c r="BT31" s="714"/>
      <c r="BU31" s="714"/>
      <c r="BV31" s="714"/>
      <c r="BW31" s="714"/>
      <c r="BX31" s="715">
        <v>99.3</v>
      </c>
      <c r="BY31" s="714"/>
      <c r="BZ31" s="714"/>
      <c r="CA31" s="714"/>
      <c r="CB31" s="716"/>
      <c r="CD31" s="733"/>
      <c r="CE31" s="734"/>
      <c r="CF31" s="681" t="s">
        <v>313</v>
      </c>
      <c r="CG31" s="682"/>
      <c r="CH31" s="682"/>
      <c r="CI31" s="682"/>
      <c r="CJ31" s="682"/>
      <c r="CK31" s="682"/>
      <c r="CL31" s="682"/>
      <c r="CM31" s="682"/>
      <c r="CN31" s="682"/>
      <c r="CO31" s="682"/>
      <c r="CP31" s="682"/>
      <c r="CQ31" s="683"/>
      <c r="CR31" s="642">
        <v>11337</v>
      </c>
      <c r="CS31" s="661"/>
      <c r="CT31" s="661"/>
      <c r="CU31" s="661"/>
      <c r="CV31" s="661"/>
      <c r="CW31" s="661"/>
      <c r="CX31" s="661"/>
      <c r="CY31" s="662"/>
      <c r="CZ31" s="645">
        <v>0.5</v>
      </c>
      <c r="DA31" s="663"/>
      <c r="DB31" s="663"/>
      <c r="DC31" s="664"/>
      <c r="DD31" s="648">
        <v>11337</v>
      </c>
      <c r="DE31" s="661"/>
      <c r="DF31" s="661"/>
      <c r="DG31" s="661"/>
      <c r="DH31" s="661"/>
      <c r="DI31" s="661"/>
      <c r="DJ31" s="661"/>
      <c r="DK31" s="662"/>
      <c r="DL31" s="648">
        <v>11337</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233</v>
      </c>
      <c r="S32" s="643"/>
      <c r="T32" s="643"/>
      <c r="U32" s="643"/>
      <c r="V32" s="643"/>
      <c r="W32" s="643"/>
      <c r="X32" s="643"/>
      <c r="Y32" s="644"/>
      <c r="Z32" s="675" t="s">
        <v>233</v>
      </c>
      <c r="AA32" s="675"/>
      <c r="AB32" s="675"/>
      <c r="AC32" s="675"/>
      <c r="AD32" s="676" t="s">
        <v>233</v>
      </c>
      <c r="AE32" s="676"/>
      <c r="AF32" s="676"/>
      <c r="AG32" s="676"/>
      <c r="AH32" s="676"/>
      <c r="AI32" s="676"/>
      <c r="AJ32" s="676"/>
      <c r="AK32" s="676"/>
      <c r="AL32" s="645" t="s">
        <v>242</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99.3</v>
      </c>
      <c r="BH32" s="661"/>
      <c r="BI32" s="661"/>
      <c r="BJ32" s="661"/>
      <c r="BK32" s="661"/>
      <c r="BL32" s="661"/>
      <c r="BM32" s="646">
        <v>98.9</v>
      </c>
      <c r="BN32" s="727"/>
      <c r="BO32" s="727"/>
      <c r="BP32" s="727"/>
      <c r="BQ32" s="688"/>
      <c r="BR32" s="726">
        <v>99.6</v>
      </c>
      <c r="BS32" s="661"/>
      <c r="BT32" s="661"/>
      <c r="BU32" s="661"/>
      <c r="BV32" s="661"/>
      <c r="BW32" s="661"/>
      <c r="BX32" s="646">
        <v>99.5</v>
      </c>
      <c r="BY32" s="727"/>
      <c r="BZ32" s="727"/>
      <c r="CA32" s="727"/>
      <c r="CB32" s="688"/>
      <c r="CD32" s="735"/>
      <c r="CE32" s="736"/>
      <c r="CF32" s="681" t="s">
        <v>317</v>
      </c>
      <c r="CG32" s="682"/>
      <c r="CH32" s="682"/>
      <c r="CI32" s="682"/>
      <c r="CJ32" s="682"/>
      <c r="CK32" s="682"/>
      <c r="CL32" s="682"/>
      <c r="CM32" s="682"/>
      <c r="CN32" s="682"/>
      <c r="CO32" s="682"/>
      <c r="CP32" s="682"/>
      <c r="CQ32" s="683"/>
      <c r="CR32" s="642">
        <v>93</v>
      </c>
      <c r="CS32" s="643"/>
      <c r="CT32" s="643"/>
      <c r="CU32" s="643"/>
      <c r="CV32" s="643"/>
      <c r="CW32" s="643"/>
      <c r="CX32" s="643"/>
      <c r="CY32" s="644"/>
      <c r="CZ32" s="645">
        <v>0</v>
      </c>
      <c r="DA32" s="663"/>
      <c r="DB32" s="663"/>
      <c r="DC32" s="664"/>
      <c r="DD32" s="648">
        <v>93</v>
      </c>
      <c r="DE32" s="643"/>
      <c r="DF32" s="643"/>
      <c r="DG32" s="643"/>
      <c r="DH32" s="643"/>
      <c r="DI32" s="643"/>
      <c r="DJ32" s="643"/>
      <c r="DK32" s="644"/>
      <c r="DL32" s="648">
        <v>93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113114</v>
      </c>
      <c r="S33" s="643"/>
      <c r="T33" s="643"/>
      <c r="U33" s="643"/>
      <c r="V33" s="643"/>
      <c r="W33" s="643"/>
      <c r="X33" s="643"/>
      <c r="Y33" s="644"/>
      <c r="Z33" s="675">
        <v>4.7</v>
      </c>
      <c r="AA33" s="675"/>
      <c r="AB33" s="675"/>
      <c r="AC33" s="675"/>
      <c r="AD33" s="676" t="s">
        <v>233</v>
      </c>
      <c r="AE33" s="676"/>
      <c r="AF33" s="676"/>
      <c r="AG33" s="676"/>
      <c r="AH33" s="676"/>
      <c r="AI33" s="676"/>
      <c r="AJ33" s="676"/>
      <c r="AK33" s="676"/>
      <c r="AL33" s="645" t="s">
        <v>136</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99.4</v>
      </c>
      <c r="BH33" s="627"/>
      <c r="BI33" s="627"/>
      <c r="BJ33" s="627"/>
      <c r="BK33" s="627"/>
      <c r="BL33" s="627"/>
      <c r="BM33" s="669">
        <v>98.6</v>
      </c>
      <c r="BN33" s="627"/>
      <c r="BO33" s="627"/>
      <c r="BP33" s="627"/>
      <c r="BQ33" s="671"/>
      <c r="BR33" s="709">
        <v>99.8</v>
      </c>
      <c r="BS33" s="627"/>
      <c r="BT33" s="627"/>
      <c r="BU33" s="627"/>
      <c r="BV33" s="627"/>
      <c r="BW33" s="627"/>
      <c r="BX33" s="669">
        <v>99</v>
      </c>
      <c r="BY33" s="627"/>
      <c r="BZ33" s="627"/>
      <c r="CA33" s="627"/>
      <c r="CB33" s="671"/>
      <c r="CD33" s="681" t="s">
        <v>320</v>
      </c>
      <c r="CE33" s="682"/>
      <c r="CF33" s="682"/>
      <c r="CG33" s="682"/>
      <c r="CH33" s="682"/>
      <c r="CI33" s="682"/>
      <c r="CJ33" s="682"/>
      <c r="CK33" s="682"/>
      <c r="CL33" s="682"/>
      <c r="CM33" s="682"/>
      <c r="CN33" s="682"/>
      <c r="CO33" s="682"/>
      <c r="CP33" s="682"/>
      <c r="CQ33" s="683"/>
      <c r="CR33" s="642">
        <v>1250783</v>
      </c>
      <c r="CS33" s="661"/>
      <c r="CT33" s="661"/>
      <c r="CU33" s="661"/>
      <c r="CV33" s="661"/>
      <c r="CW33" s="661"/>
      <c r="CX33" s="661"/>
      <c r="CY33" s="662"/>
      <c r="CZ33" s="645">
        <v>54.9</v>
      </c>
      <c r="DA33" s="663"/>
      <c r="DB33" s="663"/>
      <c r="DC33" s="664"/>
      <c r="DD33" s="648">
        <v>726650</v>
      </c>
      <c r="DE33" s="661"/>
      <c r="DF33" s="661"/>
      <c r="DG33" s="661"/>
      <c r="DH33" s="661"/>
      <c r="DI33" s="661"/>
      <c r="DJ33" s="661"/>
      <c r="DK33" s="662"/>
      <c r="DL33" s="648">
        <v>567315</v>
      </c>
      <c r="DM33" s="661"/>
      <c r="DN33" s="661"/>
      <c r="DO33" s="661"/>
      <c r="DP33" s="661"/>
      <c r="DQ33" s="661"/>
      <c r="DR33" s="661"/>
      <c r="DS33" s="661"/>
      <c r="DT33" s="661"/>
      <c r="DU33" s="661"/>
      <c r="DV33" s="662"/>
      <c r="DW33" s="645">
        <v>47.6</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5241</v>
      </c>
      <c r="S34" s="643"/>
      <c r="T34" s="643"/>
      <c r="U34" s="643"/>
      <c r="V34" s="643"/>
      <c r="W34" s="643"/>
      <c r="X34" s="643"/>
      <c r="Y34" s="644"/>
      <c r="Z34" s="675">
        <v>0.2</v>
      </c>
      <c r="AA34" s="675"/>
      <c r="AB34" s="675"/>
      <c r="AC34" s="675"/>
      <c r="AD34" s="676">
        <v>4436</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464033</v>
      </c>
      <c r="CS34" s="643"/>
      <c r="CT34" s="643"/>
      <c r="CU34" s="643"/>
      <c r="CV34" s="643"/>
      <c r="CW34" s="643"/>
      <c r="CX34" s="643"/>
      <c r="CY34" s="644"/>
      <c r="CZ34" s="645">
        <v>20.399999999999999</v>
      </c>
      <c r="DA34" s="663"/>
      <c r="DB34" s="663"/>
      <c r="DC34" s="664"/>
      <c r="DD34" s="648">
        <v>307009</v>
      </c>
      <c r="DE34" s="643"/>
      <c r="DF34" s="643"/>
      <c r="DG34" s="643"/>
      <c r="DH34" s="643"/>
      <c r="DI34" s="643"/>
      <c r="DJ34" s="643"/>
      <c r="DK34" s="644"/>
      <c r="DL34" s="648">
        <v>237799</v>
      </c>
      <c r="DM34" s="643"/>
      <c r="DN34" s="643"/>
      <c r="DO34" s="643"/>
      <c r="DP34" s="643"/>
      <c r="DQ34" s="643"/>
      <c r="DR34" s="643"/>
      <c r="DS34" s="643"/>
      <c r="DT34" s="643"/>
      <c r="DU34" s="643"/>
      <c r="DV34" s="644"/>
      <c r="DW34" s="645">
        <v>20</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22068</v>
      </c>
      <c r="S35" s="643"/>
      <c r="T35" s="643"/>
      <c r="U35" s="643"/>
      <c r="V35" s="643"/>
      <c r="W35" s="643"/>
      <c r="X35" s="643"/>
      <c r="Y35" s="644"/>
      <c r="Z35" s="675">
        <v>0.9</v>
      </c>
      <c r="AA35" s="675"/>
      <c r="AB35" s="675"/>
      <c r="AC35" s="675"/>
      <c r="AD35" s="676" t="s">
        <v>233</v>
      </c>
      <c r="AE35" s="676"/>
      <c r="AF35" s="676"/>
      <c r="AG35" s="676"/>
      <c r="AH35" s="676"/>
      <c r="AI35" s="676"/>
      <c r="AJ35" s="676"/>
      <c r="AK35" s="676"/>
      <c r="AL35" s="645" t="s">
        <v>242</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22071</v>
      </c>
      <c r="CS35" s="661"/>
      <c r="CT35" s="661"/>
      <c r="CU35" s="661"/>
      <c r="CV35" s="661"/>
      <c r="CW35" s="661"/>
      <c r="CX35" s="661"/>
      <c r="CY35" s="662"/>
      <c r="CZ35" s="645">
        <v>1</v>
      </c>
      <c r="DA35" s="663"/>
      <c r="DB35" s="663"/>
      <c r="DC35" s="664"/>
      <c r="DD35" s="648">
        <v>22071</v>
      </c>
      <c r="DE35" s="661"/>
      <c r="DF35" s="661"/>
      <c r="DG35" s="661"/>
      <c r="DH35" s="661"/>
      <c r="DI35" s="661"/>
      <c r="DJ35" s="661"/>
      <c r="DK35" s="662"/>
      <c r="DL35" s="648">
        <v>18663</v>
      </c>
      <c r="DM35" s="661"/>
      <c r="DN35" s="661"/>
      <c r="DO35" s="661"/>
      <c r="DP35" s="661"/>
      <c r="DQ35" s="661"/>
      <c r="DR35" s="661"/>
      <c r="DS35" s="661"/>
      <c r="DT35" s="661"/>
      <c r="DU35" s="661"/>
      <c r="DV35" s="662"/>
      <c r="DW35" s="645">
        <v>1.6</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55000</v>
      </c>
      <c r="S36" s="643"/>
      <c r="T36" s="643"/>
      <c r="U36" s="643"/>
      <c r="V36" s="643"/>
      <c r="W36" s="643"/>
      <c r="X36" s="643"/>
      <c r="Y36" s="644"/>
      <c r="Z36" s="675">
        <v>2.2999999999999998</v>
      </c>
      <c r="AA36" s="675"/>
      <c r="AB36" s="675"/>
      <c r="AC36" s="675"/>
      <c r="AD36" s="676" t="s">
        <v>242</v>
      </c>
      <c r="AE36" s="676"/>
      <c r="AF36" s="676"/>
      <c r="AG36" s="676"/>
      <c r="AH36" s="676"/>
      <c r="AI36" s="676"/>
      <c r="AJ36" s="676"/>
      <c r="AK36" s="676"/>
      <c r="AL36" s="645" t="s">
        <v>242</v>
      </c>
      <c r="AM36" s="646"/>
      <c r="AN36" s="646"/>
      <c r="AO36" s="677"/>
      <c r="AP36" s="235"/>
      <c r="AQ36" s="694" t="s">
        <v>328</v>
      </c>
      <c r="AR36" s="695"/>
      <c r="AS36" s="695"/>
      <c r="AT36" s="695"/>
      <c r="AU36" s="695"/>
      <c r="AV36" s="695"/>
      <c r="AW36" s="695"/>
      <c r="AX36" s="695"/>
      <c r="AY36" s="696"/>
      <c r="AZ36" s="697">
        <v>250644</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7620</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523891</v>
      </c>
      <c r="CS36" s="643"/>
      <c r="CT36" s="643"/>
      <c r="CU36" s="643"/>
      <c r="CV36" s="643"/>
      <c r="CW36" s="643"/>
      <c r="CX36" s="643"/>
      <c r="CY36" s="644"/>
      <c r="CZ36" s="645">
        <v>23</v>
      </c>
      <c r="DA36" s="663"/>
      <c r="DB36" s="663"/>
      <c r="DC36" s="664"/>
      <c r="DD36" s="648">
        <v>168709</v>
      </c>
      <c r="DE36" s="643"/>
      <c r="DF36" s="643"/>
      <c r="DG36" s="643"/>
      <c r="DH36" s="643"/>
      <c r="DI36" s="643"/>
      <c r="DJ36" s="643"/>
      <c r="DK36" s="644"/>
      <c r="DL36" s="648">
        <v>155908</v>
      </c>
      <c r="DM36" s="643"/>
      <c r="DN36" s="643"/>
      <c r="DO36" s="643"/>
      <c r="DP36" s="643"/>
      <c r="DQ36" s="643"/>
      <c r="DR36" s="643"/>
      <c r="DS36" s="643"/>
      <c r="DT36" s="643"/>
      <c r="DU36" s="643"/>
      <c r="DV36" s="644"/>
      <c r="DW36" s="645">
        <v>13.1</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69647</v>
      </c>
      <c r="S37" s="643"/>
      <c r="T37" s="643"/>
      <c r="U37" s="643"/>
      <c r="V37" s="643"/>
      <c r="W37" s="643"/>
      <c r="X37" s="643"/>
      <c r="Y37" s="644"/>
      <c r="Z37" s="675">
        <v>2.9</v>
      </c>
      <c r="AA37" s="675"/>
      <c r="AB37" s="675"/>
      <c r="AC37" s="675"/>
      <c r="AD37" s="676" t="s">
        <v>233</v>
      </c>
      <c r="AE37" s="676"/>
      <c r="AF37" s="676"/>
      <c r="AG37" s="676"/>
      <c r="AH37" s="676"/>
      <c r="AI37" s="676"/>
      <c r="AJ37" s="676"/>
      <c r="AK37" s="676"/>
      <c r="AL37" s="645" t="s">
        <v>242</v>
      </c>
      <c r="AM37" s="646"/>
      <c r="AN37" s="646"/>
      <c r="AO37" s="677"/>
      <c r="AQ37" s="685" t="s">
        <v>332</v>
      </c>
      <c r="AR37" s="686"/>
      <c r="AS37" s="686"/>
      <c r="AT37" s="686"/>
      <c r="AU37" s="686"/>
      <c r="AV37" s="686"/>
      <c r="AW37" s="686"/>
      <c r="AX37" s="686"/>
      <c r="AY37" s="687"/>
      <c r="AZ37" s="642">
        <v>83924</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5002</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60559</v>
      </c>
      <c r="CS37" s="661"/>
      <c r="CT37" s="661"/>
      <c r="CU37" s="661"/>
      <c r="CV37" s="661"/>
      <c r="CW37" s="661"/>
      <c r="CX37" s="661"/>
      <c r="CY37" s="662"/>
      <c r="CZ37" s="645">
        <v>2.7</v>
      </c>
      <c r="DA37" s="663"/>
      <c r="DB37" s="663"/>
      <c r="DC37" s="664"/>
      <c r="DD37" s="648">
        <v>60553</v>
      </c>
      <c r="DE37" s="661"/>
      <c r="DF37" s="661"/>
      <c r="DG37" s="661"/>
      <c r="DH37" s="661"/>
      <c r="DI37" s="661"/>
      <c r="DJ37" s="661"/>
      <c r="DK37" s="662"/>
      <c r="DL37" s="648">
        <v>60553</v>
      </c>
      <c r="DM37" s="661"/>
      <c r="DN37" s="661"/>
      <c r="DO37" s="661"/>
      <c r="DP37" s="661"/>
      <c r="DQ37" s="661"/>
      <c r="DR37" s="661"/>
      <c r="DS37" s="661"/>
      <c r="DT37" s="661"/>
      <c r="DU37" s="661"/>
      <c r="DV37" s="662"/>
      <c r="DW37" s="645">
        <v>5.0999999999999996</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57355</v>
      </c>
      <c r="S38" s="643"/>
      <c r="T38" s="643"/>
      <c r="U38" s="643"/>
      <c r="V38" s="643"/>
      <c r="W38" s="643"/>
      <c r="X38" s="643"/>
      <c r="Y38" s="644"/>
      <c r="Z38" s="675">
        <v>2.4</v>
      </c>
      <c r="AA38" s="675"/>
      <c r="AB38" s="675"/>
      <c r="AC38" s="675"/>
      <c r="AD38" s="676">
        <v>1583</v>
      </c>
      <c r="AE38" s="676"/>
      <c r="AF38" s="676"/>
      <c r="AG38" s="676"/>
      <c r="AH38" s="676"/>
      <c r="AI38" s="676"/>
      <c r="AJ38" s="676"/>
      <c r="AK38" s="676"/>
      <c r="AL38" s="645">
        <v>0.1</v>
      </c>
      <c r="AM38" s="646"/>
      <c r="AN38" s="646"/>
      <c r="AO38" s="677"/>
      <c r="AQ38" s="685" t="s">
        <v>336</v>
      </c>
      <c r="AR38" s="686"/>
      <c r="AS38" s="686"/>
      <c r="AT38" s="686"/>
      <c r="AU38" s="686"/>
      <c r="AV38" s="686"/>
      <c r="AW38" s="686"/>
      <c r="AX38" s="686"/>
      <c r="AY38" s="687"/>
      <c r="AZ38" s="642">
        <v>48744</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222</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166720</v>
      </c>
      <c r="CS38" s="643"/>
      <c r="CT38" s="643"/>
      <c r="CU38" s="643"/>
      <c r="CV38" s="643"/>
      <c r="CW38" s="643"/>
      <c r="CX38" s="643"/>
      <c r="CY38" s="644"/>
      <c r="CZ38" s="645">
        <v>7.3</v>
      </c>
      <c r="DA38" s="663"/>
      <c r="DB38" s="663"/>
      <c r="DC38" s="664"/>
      <c r="DD38" s="648">
        <v>154945</v>
      </c>
      <c r="DE38" s="643"/>
      <c r="DF38" s="643"/>
      <c r="DG38" s="643"/>
      <c r="DH38" s="643"/>
      <c r="DI38" s="643"/>
      <c r="DJ38" s="643"/>
      <c r="DK38" s="644"/>
      <c r="DL38" s="648">
        <v>154945</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123553</v>
      </c>
      <c r="S39" s="643"/>
      <c r="T39" s="643"/>
      <c r="U39" s="643"/>
      <c r="V39" s="643"/>
      <c r="W39" s="643"/>
      <c r="X39" s="643"/>
      <c r="Y39" s="644"/>
      <c r="Z39" s="675">
        <v>5.0999999999999996</v>
      </c>
      <c r="AA39" s="675"/>
      <c r="AB39" s="675"/>
      <c r="AC39" s="675"/>
      <c r="AD39" s="676" t="s">
        <v>233</v>
      </c>
      <c r="AE39" s="676"/>
      <c r="AF39" s="676"/>
      <c r="AG39" s="676"/>
      <c r="AH39" s="676"/>
      <c r="AI39" s="676"/>
      <c r="AJ39" s="676"/>
      <c r="AK39" s="676"/>
      <c r="AL39" s="645" t="s">
        <v>136</v>
      </c>
      <c r="AM39" s="646"/>
      <c r="AN39" s="646"/>
      <c r="AO39" s="677"/>
      <c r="AQ39" s="685" t="s">
        <v>340</v>
      </c>
      <c r="AR39" s="686"/>
      <c r="AS39" s="686"/>
      <c r="AT39" s="686"/>
      <c r="AU39" s="686"/>
      <c r="AV39" s="686"/>
      <c r="AW39" s="686"/>
      <c r="AX39" s="686"/>
      <c r="AY39" s="687"/>
      <c r="AZ39" s="642">
        <v>5364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343</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3364</v>
      </c>
      <c r="CS39" s="661"/>
      <c r="CT39" s="661"/>
      <c r="CU39" s="661"/>
      <c r="CV39" s="661"/>
      <c r="CW39" s="661"/>
      <c r="CX39" s="661"/>
      <c r="CY39" s="662"/>
      <c r="CZ39" s="645">
        <v>0.1</v>
      </c>
      <c r="DA39" s="663"/>
      <c r="DB39" s="663"/>
      <c r="DC39" s="664"/>
      <c r="DD39" s="648">
        <v>3362</v>
      </c>
      <c r="DE39" s="661"/>
      <c r="DF39" s="661"/>
      <c r="DG39" s="661"/>
      <c r="DH39" s="661"/>
      <c r="DI39" s="661"/>
      <c r="DJ39" s="661"/>
      <c r="DK39" s="662"/>
      <c r="DL39" s="648" t="s">
        <v>242</v>
      </c>
      <c r="DM39" s="661"/>
      <c r="DN39" s="661"/>
      <c r="DO39" s="661"/>
      <c r="DP39" s="661"/>
      <c r="DQ39" s="661"/>
      <c r="DR39" s="661"/>
      <c r="DS39" s="661"/>
      <c r="DT39" s="661"/>
      <c r="DU39" s="661"/>
      <c r="DV39" s="662"/>
      <c r="DW39" s="645" t="s">
        <v>136</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233</v>
      </c>
      <c r="S40" s="643"/>
      <c r="T40" s="643"/>
      <c r="U40" s="643"/>
      <c r="V40" s="643"/>
      <c r="W40" s="643"/>
      <c r="X40" s="643"/>
      <c r="Y40" s="644"/>
      <c r="Z40" s="675" t="s">
        <v>136</v>
      </c>
      <c r="AA40" s="675"/>
      <c r="AB40" s="675"/>
      <c r="AC40" s="675"/>
      <c r="AD40" s="676" t="s">
        <v>136</v>
      </c>
      <c r="AE40" s="676"/>
      <c r="AF40" s="676"/>
      <c r="AG40" s="676"/>
      <c r="AH40" s="676"/>
      <c r="AI40" s="676"/>
      <c r="AJ40" s="676"/>
      <c r="AK40" s="676"/>
      <c r="AL40" s="645" t="s">
        <v>136</v>
      </c>
      <c r="AM40" s="646"/>
      <c r="AN40" s="646"/>
      <c r="AO40" s="677"/>
      <c r="AQ40" s="685" t="s">
        <v>344</v>
      </c>
      <c r="AR40" s="686"/>
      <c r="AS40" s="686"/>
      <c r="AT40" s="686"/>
      <c r="AU40" s="686"/>
      <c r="AV40" s="686"/>
      <c r="AW40" s="686"/>
      <c r="AX40" s="686"/>
      <c r="AY40" s="687"/>
      <c r="AZ40" s="642" t="s">
        <v>233</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99</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70704</v>
      </c>
      <c r="CS40" s="643"/>
      <c r="CT40" s="643"/>
      <c r="CU40" s="643"/>
      <c r="CV40" s="643"/>
      <c r="CW40" s="643"/>
      <c r="CX40" s="643"/>
      <c r="CY40" s="644"/>
      <c r="CZ40" s="645">
        <v>3.1</v>
      </c>
      <c r="DA40" s="663"/>
      <c r="DB40" s="663"/>
      <c r="DC40" s="664"/>
      <c r="DD40" s="648">
        <v>70554</v>
      </c>
      <c r="DE40" s="643"/>
      <c r="DF40" s="643"/>
      <c r="DG40" s="643"/>
      <c r="DH40" s="643"/>
      <c r="DI40" s="643"/>
      <c r="DJ40" s="643"/>
      <c r="DK40" s="644"/>
      <c r="DL40" s="648" t="s">
        <v>233</v>
      </c>
      <c r="DM40" s="643"/>
      <c r="DN40" s="643"/>
      <c r="DO40" s="643"/>
      <c r="DP40" s="643"/>
      <c r="DQ40" s="643"/>
      <c r="DR40" s="643"/>
      <c r="DS40" s="643"/>
      <c r="DT40" s="643"/>
      <c r="DU40" s="643"/>
      <c r="DV40" s="644"/>
      <c r="DW40" s="645" t="s">
        <v>233</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242</v>
      </c>
      <c r="AA41" s="675"/>
      <c r="AB41" s="675"/>
      <c r="AC41" s="675"/>
      <c r="AD41" s="676" t="s">
        <v>242</v>
      </c>
      <c r="AE41" s="676"/>
      <c r="AF41" s="676"/>
      <c r="AG41" s="676"/>
      <c r="AH41" s="676"/>
      <c r="AI41" s="676"/>
      <c r="AJ41" s="676"/>
      <c r="AK41" s="676"/>
      <c r="AL41" s="645" t="s">
        <v>242</v>
      </c>
      <c r="AM41" s="646"/>
      <c r="AN41" s="646"/>
      <c r="AO41" s="677"/>
      <c r="AQ41" s="685" t="s">
        <v>349</v>
      </c>
      <c r="AR41" s="686"/>
      <c r="AS41" s="686"/>
      <c r="AT41" s="686"/>
      <c r="AU41" s="686"/>
      <c r="AV41" s="686"/>
      <c r="AW41" s="686"/>
      <c r="AX41" s="686"/>
      <c r="AY41" s="687"/>
      <c r="AZ41" s="642">
        <v>17908</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9</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242</v>
      </c>
      <c r="CS41" s="661"/>
      <c r="CT41" s="661"/>
      <c r="CU41" s="661"/>
      <c r="CV41" s="661"/>
      <c r="CW41" s="661"/>
      <c r="CX41" s="661"/>
      <c r="CY41" s="662"/>
      <c r="CZ41" s="645" t="s">
        <v>233</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41353</v>
      </c>
      <c r="S42" s="643"/>
      <c r="T42" s="643"/>
      <c r="U42" s="643"/>
      <c r="V42" s="643"/>
      <c r="W42" s="643"/>
      <c r="X42" s="643"/>
      <c r="Y42" s="644"/>
      <c r="Z42" s="675">
        <v>1.7</v>
      </c>
      <c r="AA42" s="675"/>
      <c r="AB42" s="675"/>
      <c r="AC42" s="675"/>
      <c r="AD42" s="676" t="s">
        <v>242</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94704</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265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234586</v>
      </c>
      <c r="CS42" s="643"/>
      <c r="CT42" s="643"/>
      <c r="CU42" s="643"/>
      <c r="CV42" s="643"/>
      <c r="CW42" s="643"/>
      <c r="CX42" s="643"/>
      <c r="CY42" s="644"/>
      <c r="CZ42" s="645">
        <v>10.3</v>
      </c>
      <c r="DA42" s="646"/>
      <c r="DB42" s="646"/>
      <c r="DC42" s="647"/>
      <c r="DD42" s="648">
        <v>111517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2425942</v>
      </c>
      <c r="S43" s="665"/>
      <c r="T43" s="665"/>
      <c r="U43" s="665"/>
      <c r="V43" s="665"/>
      <c r="W43" s="665"/>
      <c r="X43" s="665"/>
      <c r="Y43" s="666"/>
      <c r="Z43" s="667">
        <v>100</v>
      </c>
      <c r="AA43" s="667"/>
      <c r="AB43" s="667"/>
      <c r="AC43" s="667"/>
      <c r="AD43" s="668">
        <v>1150532</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5304</v>
      </c>
      <c r="CS43" s="661"/>
      <c r="CT43" s="661"/>
      <c r="CU43" s="661"/>
      <c r="CV43" s="661"/>
      <c r="CW43" s="661"/>
      <c r="CX43" s="661"/>
      <c r="CY43" s="662"/>
      <c r="CZ43" s="645">
        <v>0.2</v>
      </c>
      <c r="DA43" s="663"/>
      <c r="DB43" s="663"/>
      <c r="DC43" s="664"/>
      <c r="DD43" s="648">
        <v>2359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234586</v>
      </c>
      <c r="CS44" s="643"/>
      <c r="CT44" s="643"/>
      <c r="CU44" s="643"/>
      <c r="CV44" s="643"/>
      <c r="CW44" s="643"/>
      <c r="CX44" s="643"/>
      <c r="CY44" s="644"/>
      <c r="CZ44" s="645">
        <v>10.3</v>
      </c>
      <c r="DA44" s="646"/>
      <c r="DB44" s="646"/>
      <c r="DC44" s="647"/>
      <c r="DD44" s="648">
        <v>111517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89460</v>
      </c>
      <c r="CS45" s="661"/>
      <c r="CT45" s="661"/>
      <c r="CU45" s="661"/>
      <c r="CV45" s="661"/>
      <c r="CW45" s="661"/>
      <c r="CX45" s="661"/>
      <c r="CY45" s="662"/>
      <c r="CZ45" s="645">
        <v>3.9</v>
      </c>
      <c r="DA45" s="663"/>
      <c r="DB45" s="663"/>
      <c r="DC45" s="664"/>
      <c r="DD45" s="648">
        <v>9271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145126</v>
      </c>
      <c r="CS46" s="643"/>
      <c r="CT46" s="643"/>
      <c r="CU46" s="643"/>
      <c r="CV46" s="643"/>
      <c r="CW46" s="643"/>
      <c r="CX46" s="643"/>
      <c r="CY46" s="644"/>
      <c r="CZ46" s="645">
        <v>6.4</v>
      </c>
      <c r="DA46" s="646"/>
      <c r="DB46" s="646"/>
      <c r="DC46" s="647"/>
      <c r="DD46" s="648">
        <v>102246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233</v>
      </c>
      <c r="CS47" s="661"/>
      <c r="CT47" s="661"/>
      <c r="CU47" s="661"/>
      <c r="CV47" s="661"/>
      <c r="CW47" s="661"/>
      <c r="CX47" s="661"/>
      <c r="CY47" s="662"/>
      <c r="CZ47" s="645" t="s">
        <v>233</v>
      </c>
      <c r="DA47" s="663"/>
      <c r="DB47" s="663"/>
      <c r="DC47" s="664"/>
      <c r="DD47" s="648" t="s">
        <v>233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233</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2277720</v>
      </c>
      <c r="CS49" s="627"/>
      <c r="CT49" s="627"/>
      <c r="CU49" s="627"/>
      <c r="CV49" s="627"/>
      <c r="CW49" s="627"/>
      <c r="CX49" s="627"/>
      <c r="CY49" s="628"/>
      <c r="CZ49" s="629">
        <v>100</v>
      </c>
      <c r="DA49" s="630"/>
      <c r="DB49" s="630"/>
      <c r="DC49" s="631"/>
      <c r="DD49" s="632">
        <v>1377178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9zXJQl0Ccw5kzLD+P7sHqEiDukcsIVpEu2zZVlKliKML5iqwdE/+gY7lK/qQBb/R0qi+9W0C1zwlMn4iT3zMg==" saltValue="o6fZTHeZ8S5RzDpKOlb/v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2476</v>
      </c>
      <c r="R7" s="1162"/>
      <c r="S7" s="1162"/>
      <c r="T7" s="1162"/>
      <c r="U7" s="1162"/>
      <c r="V7" s="1162">
        <v>2328</v>
      </c>
      <c r="W7" s="1162"/>
      <c r="X7" s="1162"/>
      <c r="Y7" s="1162"/>
      <c r="Z7" s="1162"/>
      <c r="AA7" s="1162">
        <v>148</v>
      </c>
      <c r="AB7" s="1162"/>
      <c r="AC7" s="1162"/>
      <c r="AD7" s="1162"/>
      <c r="AE7" s="1163"/>
      <c r="AF7" s="1164">
        <v>112</v>
      </c>
      <c r="AG7" s="1165"/>
      <c r="AH7" s="1165"/>
      <c r="AI7" s="1165"/>
      <c r="AJ7" s="1166"/>
      <c r="AK7" s="1148"/>
      <c r="AL7" s="1149"/>
      <c r="AM7" s="1149"/>
      <c r="AN7" s="1149"/>
      <c r="AO7" s="1149"/>
      <c r="AP7" s="1149">
        <v>1964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390</v>
      </c>
      <c r="C8" s="1089"/>
      <c r="D8" s="1089"/>
      <c r="E8" s="1089"/>
      <c r="F8" s="1089"/>
      <c r="G8" s="1089"/>
      <c r="H8" s="1089"/>
      <c r="I8" s="1089"/>
      <c r="J8" s="1089"/>
      <c r="K8" s="1089"/>
      <c r="L8" s="1089"/>
      <c r="M8" s="1089"/>
      <c r="N8" s="1089"/>
      <c r="O8" s="1089"/>
      <c r="P8" s="1090"/>
      <c r="Q8" s="1100">
        <v>0</v>
      </c>
      <c r="R8" s="1101"/>
      <c r="S8" s="1101"/>
      <c r="T8" s="1101"/>
      <c r="U8" s="1101"/>
      <c r="V8" s="1101">
        <v>0</v>
      </c>
      <c r="W8" s="1101"/>
      <c r="X8" s="1101"/>
      <c r="Y8" s="1101"/>
      <c r="Z8" s="1101"/>
      <c r="AA8" s="1101">
        <v>0</v>
      </c>
      <c r="AB8" s="1101"/>
      <c r="AC8" s="1101"/>
      <c r="AD8" s="1101"/>
      <c r="AE8" s="1102"/>
      <c r="AF8" s="1094">
        <v>0</v>
      </c>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2430</v>
      </c>
      <c r="R23" s="1126"/>
      <c r="S23" s="1126"/>
      <c r="T23" s="1126"/>
      <c r="U23" s="1126"/>
      <c r="V23" s="1126">
        <v>2282</v>
      </c>
      <c r="W23" s="1126"/>
      <c r="X23" s="1126"/>
      <c r="Y23" s="1126"/>
      <c r="Z23" s="1126"/>
      <c r="AA23" s="1126">
        <v>148</v>
      </c>
      <c r="AB23" s="1126"/>
      <c r="AC23" s="1126"/>
      <c r="AD23" s="1126"/>
      <c r="AE23" s="1127"/>
      <c r="AF23" s="1128">
        <v>112</v>
      </c>
      <c r="AG23" s="1126"/>
      <c r="AH23" s="1126"/>
      <c r="AI23" s="1126"/>
      <c r="AJ23" s="1129"/>
      <c r="AK23" s="1130"/>
      <c r="AL23" s="1131"/>
      <c r="AM23" s="1131"/>
      <c r="AN23" s="1131"/>
      <c r="AO23" s="1131"/>
      <c r="AP23" s="1126">
        <v>1964</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146</v>
      </c>
      <c r="R28" s="1111"/>
      <c r="S28" s="1111"/>
      <c r="T28" s="1111"/>
      <c r="U28" s="1111"/>
      <c r="V28" s="1111">
        <v>138</v>
      </c>
      <c r="W28" s="1111"/>
      <c r="X28" s="1111"/>
      <c r="Y28" s="1111"/>
      <c r="Z28" s="1111"/>
      <c r="AA28" s="1111">
        <v>8</v>
      </c>
      <c r="AB28" s="1111"/>
      <c r="AC28" s="1111"/>
      <c r="AD28" s="1111"/>
      <c r="AE28" s="1112"/>
      <c r="AF28" s="1113">
        <v>8</v>
      </c>
      <c r="AG28" s="1111"/>
      <c r="AH28" s="1111"/>
      <c r="AI28" s="1111"/>
      <c r="AJ28" s="1114"/>
      <c r="AK28" s="1115">
        <v>9</v>
      </c>
      <c r="AL28" s="1103"/>
      <c r="AM28" s="1103"/>
      <c r="AN28" s="1103"/>
      <c r="AO28" s="1103"/>
      <c r="AP28" s="1103"/>
      <c r="AQ28" s="1103"/>
      <c r="AR28" s="1103"/>
      <c r="AS28" s="1103"/>
      <c r="AT28" s="1103"/>
      <c r="AU28" s="1103">
        <v>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74</v>
      </c>
      <c r="R29" s="1101"/>
      <c r="S29" s="1101"/>
      <c r="T29" s="1101"/>
      <c r="U29" s="1101"/>
      <c r="V29" s="1101">
        <v>74</v>
      </c>
      <c r="W29" s="1101"/>
      <c r="X29" s="1101"/>
      <c r="Y29" s="1101"/>
      <c r="Z29" s="1101"/>
      <c r="AA29" s="1101">
        <v>0</v>
      </c>
      <c r="AB29" s="1101"/>
      <c r="AC29" s="1101"/>
      <c r="AD29" s="1101"/>
      <c r="AE29" s="1102"/>
      <c r="AF29" s="1094">
        <v>0</v>
      </c>
      <c r="AG29" s="1095"/>
      <c r="AH29" s="1095"/>
      <c r="AI29" s="1095"/>
      <c r="AJ29" s="1096"/>
      <c r="AK29" s="1037">
        <v>46</v>
      </c>
      <c r="AL29" s="1028"/>
      <c r="AM29" s="1028"/>
      <c r="AN29" s="1028"/>
      <c r="AO29" s="1028"/>
      <c r="AP29" s="1028"/>
      <c r="AQ29" s="1028"/>
      <c r="AR29" s="1028"/>
      <c r="AS29" s="1028"/>
      <c r="AT29" s="1028"/>
      <c r="AU29" s="1028">
        <v>46</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67</v>
      </c>
      <c r="R30" s="1101"/>
      <c r="S30" s="1101"/>
      <c r="T30" s="1101"/>
      <c r="U30" s="1101"/>
      <c r="V30" s="1101">
        <v>60</v>
      </c>
      <c r="W30" s="1101"/>
      <c r="X30" s="1101"/>
      <c r="Y30" s="1101"/>
      <c r="Z30" s="1101"/>
      <c r="AA30" s="1101">
        <v>7</v>
      </c>
      <c r="AB30" s="1101"/>
      <c r="AC30" s="1101"/>
      <c r="AD30" s="1101"/>
      <c r="AE30" s="1102"/>
      <c r="AF30" s="1094" t="s">
        <v>394</v>
      </c>
      <c r="AG30" s="1095"/>
      <c r="AH30" s="1095"/>
      <c r="AI30" s="1095"/>
      <c r="AJ30" s="1096"/>
      <c r="AK30" s="1037">
        <v>5</v>
      </c>
      <c r="AL30" s="1028"/>
      <c r="AM30" s="1028"/>
      <c r="AN30" s="1028"/>
      <c r="AO30" s="1028"/>
      <c r="AP30" s="1028">
        <v>389</v>
      </c>
      <c r="AQ30" s="1028"/>
      <c r="AR30" s="1028"/>
      <c r="AS30" s="1028"/>
      <c r="AT30" s="1028"/>
      <c r="AU30" s="1028">
        <v>5</v>
      </c>
      <c r="AV30" s="1028"/>
      <c r="AW30" s="1028"/>
      <c r="AX30" s="1028"/>
      <c r="AY30" s="1028"/>
      <c r="AZ30" s="1099"/>
      <c r="BA30" s="1099"/>
      <c r="BB30" s="1099"/>
      <c r="BC30" s="1099"/>
      <c r="BD30" s="1099"/>
      <c r="BE30" s="1083" t="s">
        <v>408</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8</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400</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v>4317</v>
      </c>
      <c r="R68" s="1039"/>
      <c r="S68" s="1039"/>
      <c r="T68" s="1039"/>
      <c r="U68" s="1039"/>
      <c r="V68" s="1039">
        <v>3640</v>
      </c>
      <c r="W68" s="1039"/>
      <c r="X68" s="1039"/>
      <c r="Y68" s="1039"/>
      <c r="Z68" s="1039"/>
      <c r="AA68" s="1039">
        <v>677</v>
      </c>
      <c r="AB68" s="1039"/>
      <c r="AC68" s="1039"/>
      <c r="AD68" s="1039"/>
      <c r="AE68" s="1039"/>
      <c r="AF68" s="1039">
        <v>644</v>
      </c>
      <c r="AG68" s="1039"/>
      <c r="AH68" s="1039"/>
      <c r="AI68" s="1039"/>
      <c r="AJ68" s="1039"/>
      <c r="AK68" s="1039">
        <v>337</v>
      </c>
      <c r="AL68" s="1039"/>
      <c r="AM68" s="1039"/>
      <c r="AN68" s="1039"/>
      <c r="AO68" s="1039"/>
      <c r="AP68" s="1039">
        <v>757</v>
      </c>
      <c r="AQ68" s="1039"/>
      <c r="AR68" s="1039"/>
      <c r="AS68" s="1039"/>
      <c r="AT68" s="1039"/>
      <c r="AU68" s="1039">
        <v>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216</v>
      </c>
      <c r="R69" s="1028"/>
      <c r="S69" s="1028"/>
      <c r="T69" s="1028"/>
      <c r="U69" s="1028"/>
      <c r="V69" s="1028">
        <v>181</v>
      </c>
      <c r="W69" s="1028"/>
      <c r="X69" s="1028"/>
      <c r="Y69" s="1028"/>
      <c r="Z69" s="1028"/>
      <c r="AA69" s="1028">
        <v>35</v>
      </c>
      <c r="AB69" s="1028"/>
      <c r="AC69" s="1028"/>
      <c r="AD69" s="1028"/>
      <c r="AE69" s="1028"/>
      <c r="AF69" s="1028">
        <v>32</v>
      </c>
      <c r="AG69" s="1028"/>
      <c r="AH69" s="1028"/>
      <c r="AI69" s="1028"/>
      <c r="AJ69" s="1028"/>
      <c r="AK69" s="1028" t="s">
        <v>586</v>
      </c>
      <c r="AL69" s="1028"/>
      <c r="AM69" s="1028"/>
      <c r="AN69" s="1028"/>
      <c r="AO69" s="1028"/>
      <c r="AP69" s="1028" t="s">
        <v>520</v>
      </c>
      <c r="AQ69" s="1028"/>
      <c r="AR69" s="1028"/>
      <c r="AS69" s="1028"/>
      <c r="AT69" s="1028"/>
      <c r="AU69" s="1028" t="s">
        <v>520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597</v>
      </c>
      <c r="C70" s="1032"/>
      <c r="D70" s="1032"/>
      <c r="E70" s="1032"/>
      <c r="F70" s="1032"/>
      <c r="G70" s="1032"/>
      <c r="H70" s="1032"/>
      <c r="I70" s="1032"/>
      <c r="J70" s="1032"/>
      <c r="K70" s="1032"/>
      <c r="L70" s="1032"/>
      <c r="M70" s="1032"/>
      <c r="N70" s="1032"/>
      <c r="O70" s="1032"/>
      <c r="P70" s="1033"/>
      <c r="Q70" s="1034">
        <v>1216</v>
      </c>
      <c r="R70" s="1028"/>
      <c r="S70" s="1028"/>
      <c r="T70" s="1028"/>
      <c r="U70" s="1028"/>
      <c r="V70" s="1028">
        <v>1158</v>
      </c>
      <c r="W70" s="1028"/>
      <c r="X70" s="1028"/>
      <c r="Y70" s="1028"/>
      <c r="Z70" s="1028"/>
      <c r="AA70" s="1028">
        <v>58</v>
      </c>
      <c r="AB70" s="1028"/>
      <c r="AC70" s="1028"/>
      <c r="AD70" s="1028"/>
      <c r="AE70" s="1028"/>
      <c r="AF70" s="1028">
        <v>58</v>
      </c>
      <c r="AG70" s="1028"/>
      <c r="AH70" s="1028"/>
      <c r="AI70" s="1028"/>
      <c r="AJ70" s="1028"/>
      <c r="AK70" s="1028" t="s">
        <v>520</v>
      </c>
      <c r="AL70" s="1028"/>
      <c r="AM70" s="1028"/>
      <c r="AN70" s="1028"/>
      <c r="AO70" s="1028"/>
      <c r="AP70" s="1028">
        <v>750</v>
      </c>
      <c r="AQ70" s="1028"/>
      <c r="AR70" s="1028"/>
      <c r="AS70" s="1028"/>
      <c r="AT70" s="1028"/>
      <c r="AU70" s="1028">
        <v>76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6171</v>
      </c>
      <c r="R71" s="1028"/>
      <c r="S71" s="1028"/>
      <c r="T71" s="1028"/>
      <c r="U71" s="1028"/>
      <c r="V71" s="1028">
        <v>5461</v>
      </c>
      <c r="W71" s="1028"/>
      <c r="X71" s="1028"/>
      <c r="Y71" s="1028"/>
      <c r="Z71" s="1028"/>
      <c r="AA71" s="1028">
        <v>710</v>
      </c>
      <c r="AB71" s="1028"/>
      <c r="AC71" s="1028"/>
      <c r="AD71" s="1028"/>
      <c r="AE71" s="1028"/>
      <c r="AF71" s="1028">
        <v>710</v>
      </c>
      <c r="AG71" s="1028"/>
      <c r="AH71" s="1028"/>
      <c r="AI71" s="1028"/>
      <c r="AJ71" s="1028"/>
      <c r="AK71" s="1028" t="s">
        <v>586</v>
      </c>
      <c r="AL71" s="1028"/>
      <c r="AM71" s="1028"/>
      <c r="AN71" s="1028"/>
      <c r="AO71" s="1028"/>
      <c r="AP71" s="1028" t="s">
        <v>520</v>
      </c>
      <c r="AQ71" s="1028"/>
      <c r="AR71" s="1028"/>
      <c r="AS71" s="1028"/>
      <c r="AT71" s="1028"/>
      <c r="AU71" s="1028" t="s">
        <v>520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589</v>
      </c>
      <c r="C73" s="1032"/>
      <c r="D73" s="1032"/>
      <c r="E73" s="1032"/>
      <c r="F73" s="1032"/>
      <c r="G73" s="1032"/>
      <c r="H73" s="1032"/>
      <c r="I73" s="1032"/>
      <c r="J73" s="1032"/>
      <c r="K73" s="1032"/>
      <c r="L73" s="1032"/>
      <c r="M73" s="1032"/>
      <c r="N73" s="1032"/>
      <c r="O73" s="1032"/>
      <c r="P73" s="1033"/>
      <c r="Q73" s="1034">
        <v>155</v>
      </c>
      <c r="R73" s="1028"/>
      <c r="S73" s="1028"/>
      <c r="T73" s="1028"/>
      <c r="U73" s="1028"/>
      <c r="V73" s="1028">
        <v>146</v>
      </c>
      <c r="W73" s="1028"/>
      <c r="X73" s="1028"/>
      <c r="Y73" s="1028"/>
      <c r="Z73" s="1028"/>
      <c r="AA73" s="1028">
        <v>9</v>
      </c>
      <c r="AB73" s="1028"/>
      <c r="AC73" s="1028"/>
      <c r="AD73" s="1028"/>
      <c r="AE73" s="1028"/>
      <c r="AF73" s="1028">
        <v>9</v>
      </c>
      <c r="AG73" s="1028"/>
      <c r="AH73" s="1028"/>
      <c r="AI73" s="1028"/>
      <c r="AJ73" s="1028"/>
      <c r="AK73" s="1028" t="s">
        <v>520</v>
      </c>
      <c r="AL73" s="1028"/>
      <c r="AM73" s="1028"/>
      <c r="AN73" s="1028"/>
      <c r="AO73" s="1028"/>
      <c r="AP73" s="1028" t="s">
        <v>520</v>
      </c>
      <c r="AQ73" s="1028"/>
      <c r="AR73" s="1028"/>
      <c r="AS73" s="1028"/>
      <c r="AT73" s="1028"/>
      <c r="AU73" s="1028" t="s">
        <v>520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4">
        <v>159616</v>
      </c>
      <c r="R74" s="1028"/>
      <c r="S74" s="1028"/>
      <c r="T74" s="1028"/>
      <c r="U74" s="1028"/>
      <c r="V74" s="1028">
        <v>155075</v>
      </c>
      <c r="W74" s="1028"/>
      <c r="X74" s="1028"/>
      <c r="Y74" s="1028"/>
      <c r="Z74" s="1028"/>
      <c r="AA74" s="1028">
        <v>4541</v>
      </c>
      <c r="AB74" s="1028"/>
      <c r="AC74" s="1028"/>
      <c r="AD74" s="1028"/>
      <c r="AE74" s="1028"/>
      <c r="AF74" s="1028">
        <v>4541</v>
      </c>
      <c r="AG74" s="1028"/>
      <c r="AH74" s="1028"/>
      <c r="AI74" s="1028"/>
      <c r="AJ74" s="1028"/>
      <c r="AK74" s="1028" t="s">
        <v>586</v>
      </c>
      <c r="AL74" s="1028"/>
      <c r="AM74" s="1028"/>
      <c r="AN74" s="1028"/>
      <c r="AO74" s="1028"/>
      <c r="AP74" s="1028" t="s">
        <v>520</v>
      </c>
      <c r="AQ74" s="1028"/>
      <c r="AR74" s="1028"/>
      <c r="AS74" s="1028"/>
      <c r="AT74" s="1028"/>
      <c r="AU74" s="1028" t="s">
        <v>520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v>1</v>
      </c>
      <c r="R75" s="1036"/>
      <c r="S75" s="1036"/>
      <c r="T75" s="1036"/>
      <c r="U75" s="1037"/>
      <c r="V75" s="1038">
        <v>0</v>
      </c>
      <c r="W75" s="1036"/>
      <c r="X75" s="1036"/>
      <c r="Y75" s="1036"/>
      <c r="Z75" s="1037"/>
      <c r="AA75" s="1038">
        <v>1</v>
      </c>
      <c r="AB75" s="1036"/>
      <c r="AC75" s="1036"/>
      <c r="AD75" s="1036"/>
      <c r="AE75" s="1037"/>
      <c r="AF75" s="1038">
        <v>1</v>
      </c>
      <c r="AG75" s="1036"/>
      <c r="AH75" s="1036"/>
      <c r="AI75" s="1036"/>
      <c r="AJ75" s="1037"/>
      <c r="AK75" s="1038" t="s">
        <v>520</v>
      </c>
      <c r="AL75" s="1036"/>
      <c r="AM75" s="1036"/>
      <c r="AN75" s="1036"/>
      <c r="AO75" s="1037"/>
      <c r="AP75" s="1038" t="s">
        <v>520</v>
      </c>
      <c r="AQ75" s="1036"/>
      <c r="AR75" s="1036"/>
      <c r="AS75" s="1036"/>
      <c r="AT75" s="1037"/>
      <c r="AU75" s="1038" t="s">
        <v>520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592</v>
      </c>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589</v>
      </c>
      <c r="C77" s="1032"/>
      <c r="D77" s="1032"/>
      <c r="E77" s="1032"/>
      <c r="F77" s="1032"/>
      <c r="G77" s="1032"/>
      <c r="H77" s="1032"/>
      <c r="I77" s="1032"/>
      <c r="J77" s="1032"/>
      <c r="K77" s="1032"/>
      <c r="L77" s="1032"/>
      <c r="M77" s="1032"/>
      <c r="N77" s="1032"/>
      <c r="O77" s="1032"/>
      <c r="P77" s="1033"/>
      <c r="Q77" s="1035">
        <v>45</v>
      </c>
      <c r="R77" s="1036"/>
      <c r="S77" s="1036"/>
      <c r="T77" s="1036"/>
      <c r="U77" s="1037"/>
      <c r="V77" s="1038">
        <v>41</v>
      </c>
      <c r="W77" s="1036"/>
      <c r="X77" s="1036"/>
      <c r="Y77" s="1036"/>
      <c r="Z77" s="1037"/>
      <c r="AA77" s="1038">
        <v>4</v>
      </c>
      <c r="AB77" s="1036"/>
      <c r="AC77" s="1036"/>
      <c r="AD77" s="1036"/>
      <c r="AE77" s="1037"/>
      <c r="AF77" s="1038">
        <v>4</v>
      </c>
      <c r="AG77" s="1036"/>
      <c r="AH77" s="1036"/>
      <c r="AI77" s="1036"/>
      <c r="AJ77" s="1037"/>
      <c r="AK77" s="1038" t="s">
        <v>520</v>
      </c>
      <c r="AL77" s="1036"/>
      <c r="AM77" s="1036"/>
      <c r="AN77" s="1036"/>
      <c r="AO77" s="1037"/>
      <c r="AP77" s="1038" t="s">
        <v>520</v>
      </c>
      <c r="AQ77" s="1036"/>
      <c r="AR77" s="1036"/>
      <c r="AS77" s="1036"/>
      <c r="AT77" s="1037"/>
      <c r="AU77" s="1038" t="s">
        <v>520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593</v>
      </c>
      <c r="C78" s="1032"/>
      <c r="D78" s="1032"/>
      <c r="E78" s="1032"/>
      <c r="F78" s="1032"/>
      <c r="G78" s="1032"/>
      <c r="H78" s="1032"/>
      <c r="I78" s="1032"/>
      <c r="J78" s="1032"/>
      <c r="K78" s="1032"/>
      <c r="L78" s="1032"/>
      <c r="M78" s="1032"/>
      <c r="N78" s="1032"/>
      <c r="O78" s="1032"/>
      <c r="P78" s="1033"/>
      <c r="Q78" s="1034">
        <v>6024</v>
      </c>
      <c r="R78" s="1028"/>
      <c r="S78" s="1028"/>
      <c r="T78" s="1028"/>
      <c r="U78" s="1028"/>
      <c r="V78" s="1028">
        <v>5486</v>
      </c>
      <c r="W78" s="1028"/>
      <c r="X78" s="1028"/>
      <c r="Y78" s="1028"/>
      <c r="Z78" s="1028"/>
      <c r="AA78" s="1028">
        <v>538</v>
      </c>
      <c r="AB78" s="1028"/>
      <c r="AC78" s="1028"/>
      <c r="AD78" s="1028"/>
      <c r="AE78" s="1028"/>
      <c r="AF78" s="1028">
        <v>538</v>
      </c>
      <c r="AG78" s="1028"/>
      <c r="AH78" s="1028"/>
      <c r="AI78" s="1028"/>
      <c r="AJ78" s="1028"/>
      <c r="AK78" s="1028" t="s">
        <v>520</v>
      </c>
      <c r="AL78" s="1028"/>
      <c r="AM78" s="1028"/>
      <c r="AN78" s="1028"/>
      <c r="AO78" s="1028"/>
      <c r="AP78" s="1028" t="s">
        <v>520</v>
      </c>
      <c r="AQ78" s="1028"/>
      <c r="AR78" s="1028"/>
      <c r="AS78" s="1028"/>
      <c r="AT78" s="1028"/>
      <c r="AU78" s="1028" t="s">
        <v>520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594</v>
      </c>
      <c r="C79" s="1032"/>
      <c r="D79" s="1032"/>
      <c r="E79" s="1032"/>
      <c r="F79" s="1032"/>
      <c r="G79" s="1032"/>
      <c r="H79" s="1032"/>
      <c r="I79" s="1032"/>
      <c r="J79" s="1032"/>
      <c r="K79" s="1032"/>
      <c r="L79" s="1032"/>
      <c r="M79" s="1032"/>
      <c r="N79" s="1032"/>
      <c r="O79" s="1032"/>
      <c r="P79" s="1033"/>
      <c r="Q79" s="1034">
        <v>88</v>
      </c>
      <c r="R79" s="1028"/>
      <c r="S79" s="1028"/>
      <c r="T79" s="1028"/>
      <c r="U79" s="1028"/>
      <c r="V79" s="1028">
        <v>64</v>
      </c>
      <c r="W79" s="1028"/>
      <c r="X79" s="1028"/>
      <c r="Y79" s="1028"/>
      <c r="Z79" s="1028"/>
      <c r="AA79" s="1028">
        <v>24</v>
      </c>
      <c r="AB79" s="1028"/>
      <c r="AC79" s="1028"/>
      <c r="AD79" s="1028"/>
      <c r="AE79" s="1028"/>
      <c r="AF79" s="1028">
        <v>24</v>
      </c>
      <c r="AG79" s="1028"/>
      <c r="AH79" s="1028"/>
      <c r="AI79" s="1028"/>
      <c r="AJ79" s="1028"/>
      <c r="AK79" s="1028" t="s">
        <v>520</v>
      </c>
      <c r="AL79" s="1028"/>
      <c r="AM79" s="1028"/>
      <c r="AN79" s="1028"/>
      <c r="AO79" s="1028"/>
      <c r="AP79" s="1028" t="s">
        <v>520</v>
      </c>
      <c r="AQ79" s="1028"/>
      <c r="AR79" s="1028"/>
      <c r="AS79" s="1028"/>
      <c r="AT79" s="1028"/>
      <c r="AU79" s="1028" t="s">
        <v>520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595</v>
      </c>
      <c r="C80" s="1032"/>
      <c r="D80" s="1032"/>
      <c r="E80" s="1032"/>
      <c r="F80" s="1032"/>
      <c r="G80" s="1032"/>
      <c r="H80" s="1032"/>
      <c r="I80" s="1032"/>
      <c r="J80" s="1032"/>
      <c r="K80" s="1032"/>
      <c r="L80" s="1032"/>
      <c r="M80" s="1032"/>
      <c r="N80" s="1032"/>
      <c r="O80" s="1032"/>
      <c r="P80" s="1033"/>
      <c r="Q80" s="1034">
        <v>2275</v>
      </c>
      <c r="R80" s="1028"/>
      <c r="S80" s="1028"/>
      <c r="T80" s="1028"/>
      <c r="U80" s="1028"/>
      <c r="V80" s="1028">
        <v>1866</v>
      </c>
      <c r="W80" s="1028"/>
      <c r="X80" s="1028"/>
      <c r="Y80" s="1028"/>
      <c r="Z80" s="1028"/>
      <c r="AA80" s="1028">
        <v>409</v>
      </c>
      <c r="AB80" s="1028"/>
      <c r="AC80" s="1028"/>
      <c r="AD80" s="1028"/>
      <c r="AE80" s="1028"/>
      <c r="AF80" s="1028">
        <v>307</v>
      </c>
      <c r="AG80" s="1028"/>
      <c r="AH80" s="1028"/>
      <c r="AI80" s="1028"/>
      <c r="AJ80" s="1028"/>
      <c r="AK80" s="1028" t="s">
        <v>520</v>
      </c>
      <c r="AL80" s="1028"/>
      <c r="AM80" s="1028"/>
      <c r="AN80" s="1028"/>
      <c r="AO80" s="1028"/>
      <c r="AP80" s="1028">
        <v>18569</v>
      </c>
      <c r="AQ80" s="1028"/>
      <c r="AR80" s="1028"/>
      <c r="AS80" s="1028"/>
      <c r="AT80" s="1028"/>
      <c r="AU80" s="1028">
        <v>908</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596</v>
      </c>
      <c r="C81" s="1032"/>
      <c r="D81" s="1032"/>
      <c r="E81" s="1032"/>
      <c r="F81" s="1032"/>
      <c r="G81" s="1032"/>
      <c r="H81" s="1032"/>
      <c r="I81" s="1032"/>
      <c r="J81" s="1032"/>
      <c r="K81" s="1032"/>
      <c r="L81" s="1032"/>
      <c r="M81" s="1032"/>
      <c r="N81" s="1032"/>
      <c r="O81" s="1032"/>
      <c r="P81" s="1033"/>
      <c r="Q81" s="1034">
        <v>4</v>
      </c>
      <c r="R81" s="1028"/>
      <c r="S81" s="1028"/>
      <c r="T81" s="1028"/>
      <c r="U81" s="1028"/>
      <c r="V81" s="1028">
        <v>3</v>
      </c>
      <c r="W81" s="1028"/>
      <c r="X81" s="1028"/>
      <c r="Y81" s="1028"/>
      <c r="Z81" s="1028"/>
      <c r="AA81" s="1028">
        <v>1</v>
      </c>
      <c r="AB81" s="1028"/>
      <c r="AC81" s="1028"/>
      <c r="AD81" s="1028"/>
      <c r="AE81" s="1028"/>
      <c r="AF81" s="1028">
        <v>0</v>
      </c>
      <c r="AG81" s="1028"/>
      <c r="AH81" s="1028"/>
      <c r="AI81" s="1028"/>
      <c r="AJ81" s="1028"/>
      <c r="AK81" s="1028" t="s">
        <v>520</v>
      </c>
      <c r="AL81" s="1028"/>
      <c r="AM81" s="1028"/>
      <c r="AN81" s="1028"/>
      <c r="AO81" s="1028"/>
      <c r="AP81" s="1028" t="s">
        <v>520</v>
      </c>
      <c r="AQ81" s="1028"/>
      <c r="AR81" s="1028"/>
      <c r="AS81" s="1028"/>
      <c r="AT81" s="1028"/>
      <c r="AU81" s="1028" t="s">
        <v>520</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169921</v>
      </c>
      <c r="AB110" s="944"/>
      <c r="AC110" s="944"/>
      <c r="AD110" s="944"/>
      <c r="AE110" s="945"/>
      <c r="AF110" s="946">
        <v>171404</v>
      </c>
      <c r="AG110" s="944"/>
      <c r="AH110" s="944"/>
      <c r="AI110" s="944"/>
      <c r="AJ110" s="945"/>
      <c r="AK110" s="946">
        <v>169055</v>
      </c>
      <c r="AL110" s="944"/>
      <c r="AM110" s="944"/>
      <c r="AN110" s="944"/>
      <c r="AO110" s="945"/>
      <c r="AP110" s="947">
        <v>16.600000000000001</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1905201</v>
      </c>
      <c r="BR110" s="891"/>
      <c r="BS110" s="891"/>
      <c r="BT110" s="891"/>
      <c r="BU110" s="891"/>
      <c r="BV110" s="891">
        <v>1998068</v>
      </c>
      <c r="BW110" s="891"/>
      <c r="BX110" s="891"/>
      <c r="BY110" s="891"/>
      <c r="BZ110" s="891"/>
      <c r="CA110" s="891">
        <v>1963907</v>
      </c>
      <c r="CB110" s="891"/>
      <c r="CC110" s="891"/>
      <c r="CD110" s="891"/>
      <c r="CE110" s="891"/>
      <c r="CF110" s="915">
        <v>193</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411</v>
      </c>
      <c r="DM110" s="891"/>
      <c r="DN110" s="891"/>
      <c r="DO110" s="891"/>
      <c r="DP110" s="891"/>
      <c r="DQ110" s="891" t="s">
        <v>438</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437</v>
      </c>
      <c r="AG111" s="972"/>
      <c r="AH111" s="972"/>
      <c r="AI111" s="972"/>
      <c r="AJ111" s="973"/>
      <c r="AK111" s="974" t="s">
        <v>441</v>
      </c>
      <c r="AL111" s="972"/>
      <c r="AM111" s="972"/>
      <c r="AN111" s="972"/>
      <c r="AO111" s="973"/>
      <c r="AP111" s="975" t="s">
        <v>442</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31312</v>
      </c>
      <c r="BR111" s="863"/>
      <c r="BS111" s="863"/>
      <c r="BT111" s="863"/>
      <c r="BU111" s="863"/>
      <c r="BV111" s="863">
        <v>19934</v>
      </c>
      <c r="BW111" s="863"/>
      <c r="BX111" s="863"/>
      <c r="BY111" s="863"/>
      <c r="BZ111" s="863"/>
      <c r="CA111" s="863">
        <v>8693</v>
      </c>
      <c r="CB111" s="863"/>
      <c r="CC111" s="863"/>
      <c r="CD111" s="863"/>
      <c r="CE111" s="863"/>
      <c r="CF111" s="924">
        <v>0.9</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437</v>
      </c>
      <c r="DM111" s="863"/>
      <c r="DN111" s="863"/>
      <c r="DO111" s="863"/>
      <c r="DP111" s="863"/>
      <c r="DQ111" s="863" t="s">
        <v>437</v>
      </c>
      <c r="DR111" s="863"/>
      <c r="DS111" s="863"/>
      <c r="DT111" s="863"/>
      <c r="DU111" s="863"/>
      <c r="DV111" s="840" t="s">
        <v>442</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437</v>
      </c>
      <c r="AB112" s="826"/>
      <c r="AC112" s="826"/>
      <c r="AD112" s="826"/>
      <c r="AE112" s="827"/>
      <c r="AF112" s="828" t="s">
        <v>437</v>
      </c>
      <c r="AG112" s="826"/>
      <c r="AH112" s="826"/>
      <c r="AI112" s="826"/>
      <c r="AJ112" s="827"/>
      <c r="AK112" s="828" t="s">
        <v>447</v>
      </c>
      <c r="AL112" s="826"/>
      <c r="AM112" s="826"/>
      <c r="AN112" s="826"/>
      <c r="AO112" s="827"/>
      <c r="AP112" s="873" t="s">
        <v>441</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191606</v>
      </c>
      <c r="BR112" s="863"/>
      <c r="BS112" s="863"/>
      <c r="BT112" s="863"/>
      <c r="BU112" s="863"/>
      <c r="BV112" s="863">
        <v>210627</v>
      </c>
      <c r="BW112" s="863"/>
      <c r="BX112" s="863"/>
      <c r="BY112" s="863"/>
      <c r="BZ112" s="863"/>
      <c r="CA112" s="863">
        <v>195431</v>
      </c>
      <c r="CB112" s="863"/>
      <c r="CC112" s="863"/>
      <c r="CD112" s="863"/>
      <c r="CE112" s="863"/>
      <c r="CF112" s="924">
        <v>19.2</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450</v>
      </c>
      <c r="DH112" s="863"/>
      <c r="DI112" s="863"/>
      <c r="DJ112" s="863"/>
      <c r="DK112" s="863"/>
      <c r="DL112" s="863" t="s">
        <v>438</v>
      </c>
      <c r="DM112" s="863"/>
      <c r="DN112" s="863"/>
      <c r="DO112" s="863"/>
      <c r="DP112" s="863"/>
      <c r="DQ112" s="863" t="s">
        <v>439</v>
      </c>
      <c r="DR112" s="863"/>
      <c r="DS112" s="863"/>
      <c r="DT112" s="863"/>
      <c r="DU112" s="863"/>
      <c r="DV112" s="840" t="s">
        <v>233</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5000</v>
      </c>
      <c r="AB113" s="972"/>
      <c r="AC113" s="972"/>
      <c r="AD113" s="972"/>
      <c r="AE113" s="973"/>
      <c r="AF113" s="974">
        <v>7000</v>
      </c>
      <c r="AG113" s="972"/>
      <c r="AH113" s="972"/>
      <c r="AI113" s="972"/>
      <c r="AJ113" s="973"/>
      <c r="AK113" s="974">
        <v>5364</v>
      </c>
      <c r="AL113" s="972"/>
      <c r="AM113" s="972"/>
      <c r="AN113" s="972"/>
      <c r="AO113" s="973"/>
      <c r="AP113" s="975">
        <v>0.5</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1193494</v>
      </c>
      <c r="BR113" s="863"/>
      <c r="BS113" s="863"/>
      <c r="BT113" s="863"/>
      <c r="BU113" s="863"/>
      <c r="BV113" s="863">
        <v>1088756</v>
      </c>
      <c r="BW113" s="863"/>
      <c r="BX113" s="863"/>
      <c r="BY113" s="863"/>
      <c r="BZ113" s="863"/>
      <c r="CA113" s="863">
        <v>984974</v>
      </c>
      <c r="CB113" s="863"/>
      <c r="CC113" s="863"/>
      <c r="CD113" s="863"/>
      <c r="CE113" s="863"/>
      <c r="CF113" s="924">
        <v>96.8</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447</v>
      </c>
      <c r="DM113" s="826"/>
      <c r="DN113" s="826"/>
      <c r="DO113" s="826"/>
      <c r="DP113" s="827"/>
      <c r="DQ113" s="828" t="s">
        <v>442</v>
      </c>
      <c r="DR113" s="826"/>
      <c r="DS113" s="826"/>
      <c r="DT113" s="826"/>
      <c r="DU113" s="827"/>
      <c r="DV113" s="873" t="s">
        <v>454</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93488</v>
      </c>
      <c r="AB114" s="826"/>
      <c r="AC114" s="826"/>
      <c r="AD114" s="826"/>
      <c r="AE114" s="827"/>
      <c r="AF114" s="828">
        <v>89776</v>
      </c>
      <c r="AG114" s="826"/>
      <c r="AH114" s="826"/>
      <c r="AI114" s="826"/>
      <c r="AJ114" s="827"/>
      <c r="AK114" s="828">
        <v>89311</v>
      </c>
      <c r="AL114" s="826"/>
      <c r="AM114" s="826"/>
      <c r="AN114" s="826"/>
      <c r="AO114" s="827"/>
      <c r="AP114" s="873">
        <v>8.8000000000000007</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29966</v>
      </c>
      <c r="BR114" s="863"/>
      <c r="BS114" s="863"/>
      <c r="BT114" s="863"/>
      <c r="BU114" s="863"/>
      <c r="BV114" s="863">
        <v>163882</v>
      </c>
      <c r="BW114" s="863"/>
      <c r="BX114" s="863"/>
      <c r="BY114" s="863"/>
      <c r="BZ114" s="863"/>
      <c r="CA114" s="863">
        <v>10112</v>
      </c>
      <c r="CB114" s="863"/>
      <c r="CC114" s="863"/>
      <c r="CD114" s="863"/>
      <c r="CE114" s="863"/>
      <c r="CF114" s="924">
        <v>1</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437</v>
      </c>
      <c r="DH114" s="826"/>
      <c r="DI114" s="826"/>
      <c r="DJ114" s="826"/>
      <c r="DK114" s="827"/>
      <c r="DL114" s="828" t="s">
        <v>458</v>
      </c>
      <c r="DM114" s="826"/>
      <c r="DN114" s="826"/>
      <c r="DO114" s="826"/>
      <c r="DP114" s="827"/>
      <c r="DQ114" s="828" t="s">
        <v>437</v>
      </c>
      <c r="DR114" s="826"/>
      <c r="DS114" s="826"/>
      <c r="DT114" s="826"/>
      <c r="DU114" s="827"/>
      <c r="DV114" s="873" t="s">
        <v>394</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11392</v>
      </c>
      <c r="AB115" s="972"/>
      <c r="AC115" s="972"/>
      <c r="AD115" s="972"/>
      <c r="AE115" s="973"/>
      <c r="AF115" s="974">
        <v>11298</v>
      </c>
      <c r="AG115" s="972"/>
      <c r="AH115" s="972"/>
      <c r="AI115" s="972"/>
      <c r="AJ115" s="973"/>
      <c r="AK115" s="974">
        <v>11240</v>
      </c>
      <c r="AL115" s="972"/>
      <c r="AM115" s="972"/>
      <c r="AN115" s="972"/>
      <c r="AO115" s="973"/>
      <c r="AP115" s="975">
        <v>1.1000000000000001</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454</v>
      </c>
      <c r="BR115" s="863"/>
      <c r="BS115" s="863"/>
      <c r="BT115" s="863"/>
      <c r="BU115" s="863"/>
      <c r="BV115" s="863" t="s">
        <v>454</v>
      </c>
      <c r="BW115" s="863"/>
      <c r="BX115" s="863"/>
      <c r="BY115" s="863"/>
      <c r="BZ115" s="863"/>
      <c r="CA115" s="863" t="s">
        <v>437</v>
      </c>
      <c r="CB115" s="863"/>
      <c r="CC115" s="863"/>
      <c r="CD115" s="863"/>
      <c r="CE115" s="863"/>
      <c r="CF115" s="924" t="s">
        <v>437</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394</v>
      </c>
      <c r="DH115" s="826"/>
      <c r="DI115" s="826"/>
      <c r="DJ115" s="826"/>
      <c r="DK115" s="827"/>
      <c r="DL115" s="828" t="s">
        <v>458</v>
      </c>
      <c r="DM115" s="826"/>
      <c r="DN115" s="826"/>
      <c r="DO115" s="826"/>
      <c r="DP115" s="827"/>
      <c r="DQ115" s="828" t="s">
        <v>442</v>
      </c>
      <c r="DR115" s="826"/>
      <c r="DS115" s="826"/>
      <c r="DT115" s="826"/>
      <c r="DU115" s="827"/>
      <c r="DV115" s="873" t="s">
        <v>454</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437</v>
      </c>
      <c r="AB116" s="826"/>
      <c r="AC116" s="826"/>
      <c r="AD116" s="826"/>
      <c r="AE116" s="827"/>
      <c r="AF116" s="828" t="s">
        <v>463</v>
      </c>
      <c r="AG116" s="826"/>
      <c r="AH116" s="826"/>
      <c r="AI116" s="826"/>
      <c r="AJ116" s="827"/>
      <c r="AK116" s="828">
        <v>93</v>
      </c>
      <c r="AL116" s="826"/>
      <c r="AM116" s="826"/>
      <c r="AN116" s="826"/>
      <c r="AO116" s="827"/>
      <c r="AP116" s="873">
        <v>0</v>
      </c>
      <c r="AQ116" s="874"/>
      <c r="AR116" s="874"/>
      <c r="AS116" s="874"/>
      <c r="AT116" s="875"/>
      <c r="AU116" s="985"/>
      <c r="AV116" s="986"/>
      <c r="AW116" s="986"/>
      <c r="AX116" s="986"/>
      <c r="AY116" s="986"/>
      <c r="AZ116" s="912" t="s">
        <v>464</v>
      </c>
      <c r="BA116" s="913"/>
      <c r="BB116" s="913"/>
      <c r="BC116" s="913"/>
      <c r="BD116" s="913"/>
      <c r="BE116" s="913"/>
      <c r="BF116" s="913"/>
      <c r="BG116" s="913"/>
      <c r="BH116" s="913"/>
      <c r="BI116" s="913"/>
      <c r="BJ116" s="913"/>
      <c r="BK116" s="913"/>
      <c r="BL116" s="913"/>
      <c r="BM116" s="913"/>
      <c r="BN116" s="913"/>
      <c r="BO116" s="913"/>
      <c r="BP116" s="914"/>
      <c r="BQ116" s="862" t="s">
        <v>450</v>
      </c>
      <c r="BR116" s="863"/>
      <c r="BS116" s="863"/>
      <c r="BT116" s="863"/>
      <c r="BU116" s="863"/>
      <c r="BV116" s="863" t="s">
        <v>437</v>
      </c>
      <c r="BW116" s="863"/>
      <c r="BX116" s="863"/>
      <c r="BY116" s="863"/>
      <c r="BZ116" s="863"/>
      <c r="CA116" s="863" t="s">
        <v>394</v>
      </c>
      <c r="CB116" s="863"/>
      <c r="CC116" s="863"/>
      <c r="CD116" s="863"/>
      <c r="CE116" s="863"/>
      <c r="CF116" s="924" t="s">
        <v>441</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31312</v>
      </c>
      <c r="DH116" s="826"/>
      <c r="DI116" s="826"/>
      <c r="DJ116" s="826"/>
      <c r="DK116" s="827"/>
      <c r="DL116" s="828">
        <v>19934</v>
      </c>
      <c r="DM116" s="826"/>
      <c r="DN116" s="826"/>
      <c r="DO116" s="826"/>
      <c r="DP116" s="827"/>
      <c r="DQ116" s="828">
        <v>8693</v>
      </c>
      <c r="DR116" s="826"/>
      <c r="DS116" s="826"/>
      <c r="DT116" s="826"/>
      <c r="DU116" s="827"/>
      <c r="DV116" s="873">
        <v>0.9</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279801</v>
      </c>
      <c r="AB117" s="958"/>
      <c r="AC117" s="958"/>
      <c r="AD117" s="958"/>
      <c r="AE117" s="959"/>
      <c r="AF117" s="960">
        <v>279478</v>
      </c>
      <c r="AG117" s="958"/>
      <c r="AH117" s="958"/>
      <c r="AI117" s="958"/>
      <c r="AJ117" s="959"/>
      <c r="AK117" s="960">
        <v>275063</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442</v>
      </c>
      <c r="BR117" s="863"/>
      <c r="BS117" s="863"/>
      <c r="BT117" s="863"/>
      <c r="BU117" s="863"/>
      <c r="BV117" s="863" t="s">
        <v>411</v>
      </c>
      <c r="BW117" s="863"/>
      <c r="BX117" s="863"/>
      <c r="BY117" s="863"/>
      <c r="BZ117" s="863"/>
      <c r="CA117" s="863" t="s">
        <v>411</v>
      </c>
      <c r="CB117" s="863"/>
      <c r="CC117" s="863"/>
      <c r="CD117" s="863"/>
      <c r="CE117" s="863"/>
      <c r="CF117" s="924" t="s">
        <v>394</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233</v>
      </c>
      <c r="DM117" s="826"/>
      <c r="DN117" s="826"/>
      <c r="DO117" s="826"/>
      <c r="DP117" s="827"/>
      <c r="DQ117" s="828" t="s">
        <v>438</v>
      </c>
      <c r="DR117" s="826"/>
      <c r="DS117" s="826"/>
      <c r="DT117" s="826"/>
      <c r="DU117" s="827"/>
      <c r="DV117" s="873" t="s">
        <v>394</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442</v>
      </c>
      <c r="BR118" s="894"/>
      <c r="BS118" s="894"/>
      <c r="BT118" s="894"/>
      <c r="BU118" s="894"/>
      <c r="BV118" s="894" t="s">
        <v>233</v>
      </c>
      <c r="BW118" s="894"/>
      <c r="BX118" s="894"/>
      <c r="BY118" s="894"/>
      <c r="BZ118" s="894"/>
      <c r="CA118" s="894" t="s">
        <v>394</v>
      </c>
      <c r="CB118" s="894"/>
      <c r="CC118" s="894"/>
      <c r="CD118" s="894"/>
      <c r="CE118" s="894"/>
      <c r="CF118" s="924" t="s">
        <v>447</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447</v>
      </c>
      <c r="DH118" s="826"/>
      <c r="DI118" s="826"/>
      <c r="DJ118" s="826"/>
      <c r="DK118" s="827"/>
      <c r="DL118" s="828" t="s">
        <v>394</v>
      </c>
      <c r="DM118" s="826"/>
      <c r="DN118" s="826"/>
      <c r="DO118" s="826"/>
      <c r="DP118" s="827"/>
      <c r="DQ118" s="828" t="s">
        <v>411</v>
      </c>
      <c r="DR118" s="826"/>
      <c r="DS118" s="826"/>
      <c r="DT118" s="826"/>
      <c r="DU118" s="827"/>
      <c r="DV118" s="873" t="s">
        <v>438</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411</v>
      </c>
      <c r="AB119" s="944"/>
      <c r="AC119" s="944"/>
      <c r="AD119" s="944"/>
      <c r="AE119" s="945"/>
      <c r="AF119" s="946" t="s">
        <v>438</v>
      </c>
      <c r="AG119" s="944"/>
      <c r="AH119" s="944"/>
      <c r="AI119" s="944"/>
      <c r="AJ119" s="945"/>
      <c r="AK119" s="946" t="s">
        <v>447</v>
      </c>
      <c r="AL119" s="944"/>
      <c r="AM119" s="944"/>
      <c r="AN119" s="944"/>
      <c r="AO119" s="945"/>
      <c r="AP119" s="947" t="s">
        <v>411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471</v>
      </c>
      <c r="BP119" s="927"/>
      <c r="BQ119" s="931">
        <v>3351579</v>
      </c>
      <c r="BR119" s="894"/>
      <c r="BS119" s="894"/>
      <c r="BT119" s="894"/>
      <c r="BU119" s="894"/>
      <c r="BV119" s="894">
        <v>3481267</v>
      </c>
      <c r="BW119" s="894"/>
      <c r="BX119" s="894"/>
      <c r="BY119" s="894"/>
      <c r="BZ119" s="894"/>
      <c r="CA119" s="894">
        <v>3163117</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411</v>
      </c>
      <c r="DH119" s="809"/>
      <c r="DI119" s="809"/>
      <c r="DJ119" s="809"/>
      <c r="DK119" s="810"/>
      <c r="DL119" s="811" t="s">
        <v>411</v>
      </c>
      <c r="DM119" s="809"/>
      <c r="DN119" s="809"/>
      <c r="DO119" s="809"/>
      <c r="DP119" s="810"/>
      <c r="DQ119" s="811" t="s">
        <v>454</v>
      </c>
      <c r="DR119" s="809"/>
      <c r="DS119" s="809"/>
      <c r="DT119" s="809"/>
      <c r="DU119" s="810"/>
      <c r="DV119" s="897" t="s">
        <v>438</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458</v>
      </c>
      <c r="AB120" s="826"/>
      <c r="AC120" s="826"/>
      <c r="AD120" s="826"/>
      <c r="AE120" s="827"/>
      <c r="AF120" s="828" t="s">
        <v>394</v>
      </c>
      <c r="AG120" s="826"/>
      <c r="AH120" s="826"/>
      <c r="AI120" s="826"/>
      <c r="AJ120" s="827"/>
      <c r="AK120" s="828" t="s">
        <v>438</v>
      </c>
      <c r="AL120" s="826"/>
      <c r="AM120" s="826"/>
      <c r="AN120" s="826"/>
      <c r="AO120" s="827"/>
      <c r="AP120" s="873" t="s">
        <v>463</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689812</v>
      </c>
      <c r="BR120" s="891"/>
      <c r="BS120" s="891"/>
      <c r="BT120" s="891"/>
      <c r="BU120" s="891"/>
      <c r="BV120" s="891">
        <v>657522</v>
      </c>
      <c r="BW120" s="891"/>
      <c r="BX120" s="891"/>
      <c r="BY120" s="891"/>
      <c r="BZ120" s="891"/>
      <c r="CA120" s="891">
        <v>608184</v>
      </c>
      <c r="CB120" s="891"/>
      <c r="CC120" s="891"/>
      <c r="CD120" s="891"/>
      <c r="CE120" s="891"/>
      <c r="CF120" s="915">
        <v>59.8</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t="s">
        <v>394</v>
      </c>
      <c r="DH120" s="891"/>
      <c r="DI120" s="891"/>
      <c r="DJ120" s="891"/>
      <c r="DK120" s="891"/>
      <c r="DL120" s="891" t="s">
        <v>442</v>
      </c>
      <c r="DM120" s="891"/>
      <c r="DN120" s="891"/>
      <c r="DO120" s="891"/>
      <c r="DP120" s="891"/>
      <c r="DQ120" s="891">
        <v>195431</v>
      </c>
      <c r="DR120" s="891"/>
      <c r="DS120" s="891"/>
      <c r="DT120" s="891"/>
      <c r="DU120" s="891"/>
      <c r="DV120" s="892">
        <v>19.2</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394</v>
      </c>
      <c r="AB121" s="826"/>
      <c r="AC121" s="826"/>
      <c r="AD121" s="826"/>
      <c r="AE121" s="827"/>
      <c r="AF121" s="828" t="s">
        <v>438</v>
      </c>
      <c r="AG121" s="826"/>
      <c r="AH121" s="826"/>
      <c r="AI121" s="826"/>
      <c r="AJ121" s="827"/>
      <c r="AK121" s="828" t="s">
        <v>438</v>
      </c>
      <c r="AL121" s="826"/>
      <c r="AM121" s="826"/>
      <c r="AN121" s="826"/>
      <c r="AO121" s="827"/>
      <c r="AP121" s="873" t="s">
        <v>442</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t="s">
        <v>454</v>
      </c>
      <c r="BR121" s="863"/>
      <c r="BS121" s="863"/>
      <c r="BT121" s="863"/>
      <c r="BU121" s="863"/>
      <c r="BV121" s="863" t="s">
        <v>442</v>
      </c>
      <c r="BW121" s="863"/>
      <c r="BX121" s="863"/>
      <c r="BY121" s="863"/>
      <c r="BZ121" s="863"/>
      <c r="CA121" s="863">
        <v>94402</v>
      </c>
      <c r="CB121" s="863"/>
      <c r="CC121" s="863"/>
      <c r="CD121" s="863"/>
      <c r="CE121" s="863"/>
      <c r="CF121" s="924">
        <v>9.3000000000000007</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t="s">
        <v>411</v>
      </c>
      <c r="DH121" s="863"/>
      <c r="DI121" s="863"/>
      <c r="DJ121" s="863"/>
      <c r="DK121" s="863"/>
      <c r="DL121" s="863" t="s">
        <v>447</v>
      </c>
      <c r="DM121" s="863"/>
      <c r="DN121" s="863"/>
      <c r="DO121" s="863"/>
      <c r="DP121" s="863"/>
      <c r="DQ121" s="863" t="s">
        <v>233</v>
      </c>
      <c r="DR121" s="863"/>
      <c r="DS121" s="863"/>
      <c r="DT121" s="863"/>
      <c r="DU121" s="863"/>
      <c r="DV121" s="840" t="s">
        <v>442</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394</v>
      </c>
      <c r="AB122" s="826"/>
      <c r="AC122" s="826"/>
      <c r="AD122" s="826"/>
      <c r="AE122" s="827"/>
      <c r="AF122" s="828" t="s">
        <v>411</v>
      </c>
      <c r="AG122" s="826"/>
      <c r="AH122" s="826"/>
      <c r="AI122" s="826"/>
      <c r="AJ122" s="827"/>
      <c r="AK122" s="828" t="s">
        <v>438</v>
      </c>
      <c r="AL122" s="826"/>
      <c r="AM122" s="826"/>
      <c r="AN122" s="826"/>
      <c r="AO122" s="827"/>
      <c r="AP122" s="873" t="s">
        <v>233</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1562856</v>
      </c>
      <c r="BR122" s="894"/>
      <c r="BS122" s="894"/>
      <c r="BT122" s="894"/>
      <c r="BU122" s="894"/>
      <c r="BV122" s="894">
        <v>1463724</v>
      </c>
      <c r="BW122" s="894"/>
      <c r="BX122" s="894"/>
      <c r="BY122" s="894"/>
      <c r="BZ122" s="894"/>
      <c r="CA122" s="894">
        <v>1394207</v>
      </c>
      <c r="CB122" s="894"/>
      <c r="CC122" s="894"/>
      <c r="CD122" s="894"/>
      <c r="CE122" s="894"/>
      <c r="CF122" s="895">
        <v>137</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t="s">
        <v>442</v>
      </c>
      <c r="DH122" s="863"/>
      <c r="DI122" s="863"/>
      <c r="DJ122" s="863"/>
      <c r="DK122" s="863"/>
      <c r="DL122" s="863" t="s">
        <v>458</v>
      </c>
      <c r="DM122" s="863"/>
      <c r="DN122" s="863"/>
      <c r="DO122" s="863"/>
      <c r="DP122" s="863"/>
      <c r="DQ122" s="863" t="s">
        <v>394</v>
      </c>
      <c r="DR122" s="863"/>
      <c r="DS122" s="863"/>
      <c r="DT122" s="863"/>
      <c r="DU122" s="863"/>
      <c r="DV122" s="840" t="s">
        <v>394</v>
      </c>
      <c r="DW122" s="840"/>
      <c r="DX122" s="840"/>
      <c r="DY122" s="840"/>
      <c r="DZ122" s="841"/>
    </row>
    <row r="123" spans="1:130" s="248" customFormat="1" ht="26.25" customHeight="1" x14ac:dyDescent="0.15">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447</v>
      </c>
      <c r="AB123" s="826"/>
      <c r="AC123" s="826"/>
      <c r="AD123" s="826"/>
      <c r="AE123" s="827"/>
      <c r="AF123" s="828" t="s">
        <v>442</v>
      </c>
      <c r="AG123" s="826"/>
      <c r="AH123" s="826"/>
      <c r="AI123" s="826"/>
      <c r="AJ123" s="827"/>
      <c r="AK123" s="828" t="s">
        <v>454</v>
      </c>
      <c r="AL123" s="826"/>
      <c r="AM123" s="826"/>
      <c r="AN123" s="826"/>
      <c r="AO123" s="827"/>
      <c r="AP123" s="873" t="s">
        <v>233</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482</v>
      </c>
      <c r="BP123" s="927"/>
      <c r="BQ123" s="881">
        <v>2252668</v>
      </c>
      <c r="BR123" s="882"/>
      <c r="BS123" s="882"/>
      <c r="BT123" s="882"/>
      <c r="BU123" s="882"/>
      <c r="BV123" s="882">
        <v>2121246</v>
      </c>
      <c r="BW123" s="882"/>
      <c r="BX123" s="882"/>
      <c r="BY123" s="882"/>
      <c r="BZ123" s="882"/>
      <c r="CA123" s="882">
        <v>2096793</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442</v>
      </c>
      <c r="AB124" s="826"/>
      <c r="AC124" s="826"/>
      <c r="AD124" s="826"/>
      <c r="AE124" s="827"/>
      <c r="AF124" s="828" t="s">
        <v>442</v>
      </c>
      <c r="AG124" s="826"/>
      <c r="AH124" s="826"/>
      <c r="AI124" s="826"/>
      <c r="AJ124" s="827"/>
      <c r="AK124" s="828" t="s">
        <v>458</v>
      </c>
      <c r="AL124" s="826"/>
      <c r="AM124" s="826"/>
      <c r="AN124" s="826"/>
      <c r="AO124" s="827"/>
      <c r="AP124" s="873" t="s">
        <v>442</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116.5</v>
      </c>
      <c r="BR124" s="880"/>
      <c r="BS124" s="880"/>
      <c r="BT124" s="880"/>
      <c r="BU124" s="880"/>
      <c r="BV124" s="880">
        <v>142.5</v>
      </c>
      <c r="BW124" s="880"/>
      <c r="BX124" s="880"/>
      <c r="BY124" s="880"/>
      <c r="BZ124" s="880"/>
      <c r="CA124" s="880">
        <v>104.8</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233</v>
      </c>
      <c r="DH124" s="809"/>
      <c r="DI124" s="809"/>
      <c r="DJ124" s="809"/>
      <c r="DK124" s="810"/>
      <c r="DL124" s="811" t="s">
        <v>233</v>
      </c>
      <c r="DM124" s="809"/>
      <c r="DN124" s="809"/>
      <c r="DO124" s="809"/>
      <c r="DP124" s="810"/>
      <c r="DQ124" s="811" t="s">
        <v>394</v>
      </c>
      <c r="DR124" s="809"/>
      <c r="DS124" s="809"/>
      <c r="DT124" s="809"/>
      <c r="DU124" s="810"/>
      <c r="DV124" s="897" t="s">
        <v>394</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394</v>
      </c>
      <c r="AB125" s="826"/>
      <c r="AC125" s="826"/>
      <c r="AD125" s="826"/>
      <c r="AE125" s="827"/>
      <c r="AF125" s="828" t="s">
        <v>233</v>
      </c>
      <c r="AG125" s="826"/>
      <c r="AH125" s="826"/>
      <c r="AI125" s="826"/>
      <c r="AJ125" s="827"/>
      <c r="AK125" s="828" t="s">
        <v>233</v>
      </c>
      <c r="AL125" s="826"/>
      <c r="AM125" s="826"/>
      <c r="AN125" s="826"/>
      <c r="AO125" s="827"/>
      <c r="AP125" s="873" t="s">
        <v>394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233</v>
      </c>
      <c r="DH125" s="891"/>
      <c r="DI125" s="891"/>
      <c r="DJ125" s="891"/>
      <c r="DK125" s="891"/>
      <c r="DL125" s="891" t="s">
        <v>394</v>
      </c>
      <c r="DM125" s="891"/>
      <c r="DN125" s="891"/>
      <c r="DO125" s="891"/>
      <c r="DP125" s="891"/>
      <c r="DQ125" s="891" t="s">
        <v>394</v>
      </c>
      <c r="DR125" s="891"/>
      <c r="DS125" s="891"/>
      <c r="DT125" s="891"/>
      <c r="DU125" s="891"/>
      <c r="DV125" s="892" t="s">
        <v>394</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442</v>
      </c>
      <c r="AB126" s="826"/>
      <c r="AC126" s="826"/>
      <c r="AD126" s="826"/>
      <c r="AE126" s="827"/>
      <c r="AF126" s="828" t="s">
        <v>394</v>
      </c>
      <c r="AG126" s="826"/>
      <c r="AH126" s="826"/>
      <c r="AI126" s="826"/>
      <c r="AJ126" s="827"/>
      <c r="AK126" s="828" t="s">
        <v>233</v>
      </c>
      <c r="AL126" s="826"/>
      <c r="AM126" s="826"/>
      <c r="AN126" s="826"/>
      <c r="AO126" s="827"/>
      <c r="AP126" s="873" t="s">
        <v>394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447</v>
      </c>
      <c r="DH126" s="863"/>
      <c r="DI126" s="863"/>
      <c r="DJ126" s="863"/>
      <c r="DK126" s="863"/>
      <c r="DL126" s="863" t="s">
        <v>394</v>
      </c>
      <c r="DM126" s="863"/>
      <c r="DN126" s="863"/>
      <c r="DO126" s="863"/>
      <c r="DP126" s="863"/>
      <c r="DQ126" s="863" t="s">
        <v>394</v>
      </c>
      <c r="DR126" s="863"/>
      <c r="DS126" s="863"/>
      <c r="DT126" s="863"/>
      <c r="DU126" s="863"/>
      <c r="DV126" s="840" t="s">
        <v>394</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11392</v>
      </c>
      <c r="AB127" s="826"/>
      <c r="AC127" s="826"/>
      <c r="AD127" s="826"/>
      <c r="AE127" s="827"/>
      <c r="AF127" s="828">
        <v>11298</v>
      </c>
      <c r="AG127" s="826"/>
      <c r="AH127" s="826"/>
      <c r="AI127" s="826"/>
      <c r="AJ127" s="827"/>
      <c r="AK127" s="828">
        <v>11240</v>
      </c>
      <c r="AL127" s="826"/>
      <c r="AM127" s="826"/>
      <c r="AN127" s="826"/>
      <c r="AO127" s="827"/>
      <c r="AP127" s="873">
        <v>1.1000000000000001</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t="s">
        <v>233</v>
      </c>
      <c r="DH127" s="863"/>
      <c r="DI127" s="863"/>
      <c r="DJ127" s="863"/>
      <c r="DK127" s="863"/>
      <c r="DL127" s="863" t="s">
        <v>394</v>
      </c>
      <c r="DM127" s="863"/>
      <c r="DN127" s="863"/>
      <c r="DO127" s="863"/>
      <c r="DP127" s="863"/>
      <c r="DQ127" s="863" t="s">
        <v>394</v>
      </c>
      <c r="DR127" s="863"/>
      <c r="DS127" s="863"/>
      <c r="DT127" s="863"/>
      <c r="DU127" s="863"/>
      <c r="DV127" s="840" t="s">
        <v>394</v>
      </c>
      <c r="DW127" s="840"/>
      <c r="DX127" s="840"/>
      <c r="DY127" s="840"/>
      <c r="DZ127" s="841"/>
    </row>
    <row r="128" spans="1:130" s="248" customFormat="1" ht="26.25" customHeight="1" thickBot="1" x14ac:dyDescent="0.2">
      <c r="A128" s="842" t="s">
        <v>494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495</v>
      </c>
      <c r="X128" s="844"/>
      <c r="Y128" s="844"/>
      <c r="Z128" s="845"/>
      <c r="AA128" s="846">
        <v>14789</v>
      </c>
      <c r="AB128" s="847"/>
      <c r="AC128" s="847"/>
      <c r="AD128" s="847"/>
      <c r="AE128" s="848"/>
      <c r="AF128" s="849">
        <v>12110</v>
      </c>
      <c r="AG128" s="847"/>
      <c r="AH128" s="847"/>
      <c r="AI128" s="847"/>
      <c r="AJ128" s="848"/>
      <c r="AK128" s="849">
        <v>4017</v>
      </c>
      <c r="AL128" s="847"/>
      <c r="AM128" s="847"/>
      <c r="AN128" s="847"/>
      <c r="AO128" s="848"/>
      <c r="AP128" s="850"/>
      <c r="AQ128" s="851"/>
      <c r="AR128" s="851"/>
      <c r="AS128" s="851"/>
      <c r="AT128" s="852"/>
      <c r="AU128" s="284"/>
      <c r="AV128" s="284"/>
      <c r="AW128" s="284"/>
      <c r="AX128" s="853" t="s">
        <v>496</v>
      </c>
      <c r="AY128" s="854"/>
      <c r="AZ128" s="854"/>
      <c r="BA128" s="854"/>
      <c r="BB128" s="854"/>
      <c r="BC128" s="854"/>
      <c r="BD128" s="854"/>
      <c r="BE128" s="855"/>
      <c r="BF128" s="832" t="s">
        <v>463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497</v>
      </c>
      <c r="CQ128" s="774"/>
      <c r="CR128" s="774"/>
      <c r="CS128" s="774"/>
      <c r="CT128" s="774"/>
      <c r="CU128" s="774"/>
      <c r="CV128" s="774"/>
      <c r="CW128" s="774"/>
      <c r="CX128" s="774"/>
      <c r="CY128" s="774"/>
      <c r="CZ128" s="774"/>
      <c r="DA128" s="774"/>
      <c r="DB128" s="774"/>
      <c r="DC128" s="774"/>
      <c r="DD128" s="774"/>
      <c r="DE128" s="774"/>
      <c r="DF128" s="775"/>
      <c r="DG128" s="836" t="s">
        <v>438</v>
      </c>
      <c r="DH128" s="837"/>
      <c r="DI128" s="837"/>
      <c r="DJ128" s="837"/>
      <c r="DK128" s="837"/>
      <c r="DL128" s="837" t="s">
        <v>438</v>
      </c>
      <c r="DM128" s="837"/>
      <c r="DN128" s="837"/>
      <c r="DO128" s="837"/>
      <c r="DP128" s="837"/>
      <c r="DQ128" s="837" t="s">
        <v>438</v>
      </c>
      <c r="DR128" s="837"/>
      <c r="DS128" s="837"/>
      <c r="DT128" s="837"/>
      <c r="DU128" s="837"/>
      <c r="DV128" s="838" t="s">
        <v>438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1104318</v>
      </c>
      <c r="AB129" s="826"/>
      <c r="AC129" s="826"/>
      <c r="AD129" s="826"/>
      <c r="AE129" s="827"/>
      <c r="AF129" s="828">
        <v>1115071</v>
      </c>
      <c r="AG129" s="826"/>
      <c r="AH129" s="826"/>
      <c r="AI129" s="826"/>
      <c r="AJ129" s="827"/>
      <c r="AK129" s="828">
        <v>1174228</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500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161072</v>
      </c>
      <c r="AB130" s="826"/>
      <c r="AC130" s="826"/>
      <c r="AD130" s="826"/>
      <c r="AE130" s="827"/>
      <c r="AF130" s="828">
        <v>160806</v>
      </c>
      <c r="AG130" s="826"/>
      <c r="AH130" s="826"/>
      <c r="AI130" s="826"/>
      <c r="AJ130" s="827"/>
      <c r="AK130" s="828">
        <v>156862</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11.1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943246</v>
      </c>
      <c r="AB131" s="809"/>
      <c r="AC131" s="809"/>
      <c r="AD131" s="809"/>
      <c r="AE131" s="810"/>
      <c r="AF131" s="811">
        <v>954265</v>
      </c>
      <c r="AG131" s="809"/>
      <c r="AH131" s="809"/>
      <c r="AI131" s="809"/>
      <c r="AJ131" s="810"/>
      <c r="AK131" s="811">
        <v>1017366</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104.8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11.01939473</v>
      </c>
      <c r="AB132" s="789"/>
      <c r="AC132" s="789"/>
      <c r="AD132" s="789"/>
      <c r="AE132" s="790"/>
      <c r="AF132" s="791">
        <v>11.16691904</v>
      </c>
      <c r="AG132" s="789"/>
      <c r="AH132" s="789"/>
      <c r="AI132" s="789"/>
      <c r="AJ132" s="790"/>
      <c r="AK132" s="791">
        <v>11.223492820000001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10.8</v>
      </c>
      <c r="AB133" s="768"/>
      <c r="AC133" s="768"/>
      <c r="AD133" s="768"/>
      <c r="AE133" s="769"/>
      <c r="AF133" s="767">
        <v>11.1</v>
      </c>
      <c r="AG133" s="768"/>
      <c r="AH133" s="768"/>
      <c r="AI133" s="768"/>
      <c r="AJ133" s="769"/>
      <c r="AK133" s="767">
        <v>11.1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g5zDpDlEmzX2TU65dyBgfkhGGovi/jrQUckOD1gGVbt6ddLyJY8eYF1wNMz4Rx0kPi9TKaND+8toEs8go157Q==" saltValue="yM65yYJDvtQku60JKXYT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ta1ripJFZxxphIKjQ7uaQlJrHaKsAYO569AFG6U7wlHRHLBtVhN0fZnoWzCpu+hQejConASrhOaYz2R9k9ymQ==" saltValue="96pNg/aBjpL5Zmo2ceFR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byK9KyFtOgcszoH/DCAG9reK1xtGbpLDBDDgzdamsaLO24KJvat9AqlKLLyYsNSHs8jX39/yevI+RlVuU1s1g==" saltValue="lebAs8JwJ5v9vJOrVyHWR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311661</v>
      </c>
      <c r="AP9" s="314">
        <v>97030</v>
      </c>
      <c r="AQ9" s="315">
        <v>239985</v>
      </c>
      <c r="AR9" s="316">
        <v>-59.6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43292</v>
      </c>
      <c r="AP10" s="317">
        <v>13478</v>
      </c>
      <c r="AQ10" s="318">
        <v>24622</v>
      </c>
      <c r="AR10" s="319">
        <v>-45.3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t="s">
        <v>520</v>
      </c>
      <c r="AP11" s="317" t="s">
        <v>520</v>
      </c>
      <c r="AQ11" s="318">
        <v>3358</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11255</v>
      </c>
      <c r="AP13" s="317">
        <v>3504</v>
      </c>
      <c r="AQ13" s="318">
        <v>7864</v>
      </c>
      <c r="AR13" s="319">
        <v>-55.4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5304</v>
      </c>
      <c r="AP14" s="317">
        <v>1651</v>
      </c>
      <c r="AQ14" s="318">
        <v>6185</v>
      </c>
      <c r="AR14" s="319">
        <v>-73.3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-21519</v>
      </c>
      <c r="AP15" s="317">
        <v>-6700</v>
      </c>
      <c r="AQ15" s="318">
        <v>-18737</v>
      </c>
      <c r="AR15" s="319">
        <v>-64.2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349993</v>
      </c>
      <c r="AP16" s="317">
        <v>108964</v>
      </c>
      <c r="AQ16" s="318">
        <v>263276</v>
      </c>
      <c r="AR16" s="319">
        <v>-58.6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8.41</v>
      </c>
      <c r="AP21" s="331">
        <v>24.56</v>
      </c>
      <c r="AQ21" s="332">
        <v>-16.149999999999999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90.9</v>
      </c>
      <c r="AP22" s="336">
        <v>94.3</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169055</v>
      </c>
      <c r="AP32" s="345">
        <v>52632</v>
      </c>
      <c r="AQ32" s="346">
        <v>149198</v>
      </c>
      <c r="AR32" s="347">
        <v>-64.7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5364</v>
      </c>
      <c r="AP35" s="345">
        <v>1670</v>
      </c>
      <c r="AQ35" s="346">
        <v>31871</v>
      </c>
      <c r="AR35" s="347">
        <v>-94.8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89311</v>
      </c>
      <c r="AP36" s="345">
        <v>27805</v>
      </c>
      <c r="AQ36" s="346">
        <v>4984</v>
      </c>
      <c r="AR36" s="347">
        <v>457.9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11240</v>
      </c>
      <c r="AP37" s="345">
        <v>3499</v>
      </c>
      <c r="AQ37" s="346">
        <v>1220</v>
      </c>
      <c r="AR37" s="347">
        <v>186.8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v>93</v>
      </c>
      <c r="AP38" s="348">
        <v>29</v>
      </c>
      <c r="AQ38" s="349">
        <v>35</v>
      </c>
      <c r="AR38" s="337">
        <v>-17.100000000000001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-4017</v>
      </c>
      <c r="AP39" s="345">
        <v>-1251</v>
      </c>
      <c r="AQ39" s="346">
        <v>-8070</v>
      </c>
      <c r="AR39" s="347">
        <v>-84.5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-156862</v>
      </c>
      <c r="AP40" s="345">
        <v>-48836</v>
      </c>
      <c r="AQ40" s="346">
        <v>-130648</v>
      </c>
      <c r="AR40" s="347">
        <v>-62.6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114184</v>
      </c>
      <c r="AP41" s="345">
        <v>35549</v>
      </c>
      <c r="AQ41" s="346">
        <v>48590</v>
      </c>
      <c r="AR41" s="347">
        <v>-26.8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414141</v>
      </c>
      <c r="AN51" s="367">
        <v>137588</v>
      </c>
      <c r="AO51" s="368">
        <v>143.1</v>
      </c>
      <c r="AP51" s="369">
        <v>310300</v>
      </c>
      <c r="AQ51" s="370">
        <v>7.8</v>
      </c>
      <c r="AR51" s="371">
        <v>135.30000000000001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306978</v>
      </c>
      <c r="AN52" s="375">
        <v>101986</v>
      </c>
      <c r="AO52" s="376">
        <v>264.8</v>
      </c>
      <c r="AP52" s="377">
        <v>157576</v>
      </c>
      <c r="AQ52" s="378">
        <v>7.5</v>
      </c>
      <c r="AR52" s="379">
        <v>257.3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478616</v>
      </c>
      <c r="AN53" s="367">
        <v>156206</v>
      </c>
      <c r="AO53" s="368">
        <v>13.5</v>
      </c>
      <c r="AP53" s="369">
        <v>317319</v>
      </c>
      <c r="AQ53" s="370">
        <v>2.2999999999999998</v>
      </c>
      <c r="AR53" s="371">
        <v>11.2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146787</v>
      </c>
      <c r="AN54" s="375">
        <v>47907</v>
      </c>
      <c r="AO54" s="376">
        <v>-53</v>
      </c>
      <c r="AP54" s="377">
        <v>164214</v>
      </c>
      <c r="AQ54" s="378">
        <v>4.2</v>
      </c>
      <c r="AR54" s="379">
        <v>-57.2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220738</v>
      </c>
      <c r="AN55" s="367">
        <v>70591</v>
      </c>
      <c r="AO55" s="368">
        <v>-54.8</v>
      </c>
      <c r="AP55" s="369">
        <v>289738</v>
      </c>
      <c r="AQ55" s="370">
        <v>-8.6999999999999993</v>
      </c>
      <c r="AR55" s="371">
        <v>-46.1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78139</v>
      </c>
      <c r="AN56" s="375">
        <v>24988</v>
      </c>
      <c r="AO56" s="376">
        <v>-47.8</v>
      </c>
      <c r="AP56" s="377">
        <v>156238</v>
      </c>
      <c r="AQ56" s="378">
        <v>-4.9000000000000004</v>
      </c>
      <c r="AR56" s="379">
        <v>-42.9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505238</v>
      </c>
      <c r="AN57" s="367">
        <v>159835</v>
      </c>
      <c r="AO57" s="368">
        <v>126.4</v>
      </c>
      <c r="AP57" s="369">
        <v>316937</v>
      </c>
      <c r="AQ57" s="370">
        <v>9.4</v>
      </c>
      <c r="AR57" s="371">
        <v>117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75210</v>
      </c>
      <c r="AN58" s="375">
        <v>23793</v>
      </c>
      <c r="AO58" s="376">
        <v>-4.8</v>
      </c>
      <c r="AP58" s="377">
        <v>199150</v>
      </c>
      <c r="AQ58" s="378">
        <v>27.5</v>
      </c>
      <c r="AR58" s="379">
        <v>-32.299999999999997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234586</v>
      </c>
      <c r="AN59" s="367">
        <v>73034</v>
      </c>
      <c r="AO59" s="368">
        <v>-54.3</v>
      </c>
      <c r="AP59" s="369">
        <v>332350</v>
      </c>
      <c r="AQ59" s="370">
        <v>4.9000000000000004</v>
      </c>
      <c r="AR59" s="371">
        <v>-59.2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145126</v>
      </c>
      <c r="AN60" s="375">
        <v>45182</v>
      </c>
      <c r="AO60" s="376">
        <v>89.9</v>
      </c>
      <c r="AP60" s="377">
        <v>200453</v>
      </c>
      <c r="AQ60" s="378">
        <v>0.7</v>
      </c>
      <c r="AR60" s="379">
        <v>89.2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370664</v>
      </c>
      <c r="AN61" s="382">
        <v>119451</v>
      </c>
      <c r="AO61" s="383">
        <v>34.799999999999997</v>
      </c>
      <c r="AP61" s="384">
        <v>313329</v>
      </c>
      <c r="AQ61" s="385">
        <v>3.1</v>
      </c>
      <c r="AR61" s="371">
        <v>31.7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150448</v>
      </c>
      <c r="AN62" s="375">
        <v>48771</v>
      </c>
      <c r="AO62" s="376">
        <v>49.8</v>
      </c>
      <c r="AP62" s="377">
        <v>175526</v>
      </c>
      <c r="AQ62" s="378">
        <v>7</v>
      </c>
      <c r="AR62" s="379">
        <v>42.8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ncYoNzl8XDP/rzmtYWaxNCbeuEjoYYetFivRUmzOjThrr8Gsnpq1x3Jru785IFy8HsEoeCEYkEEECbCOkt6SA==" saltValue="01w2+54enmMJqtrweIWM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8tmHN8MfQn2DAUpgc5nq5csZtHLMluM4wbsi32DTomx8cC3C26CGNT2fOm8RBsqp0RZQCOKq/2vN3xNXf97img==" saltValue="6cAI+v0f8lSSYVjqeZa1n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n1BEhSY2HGbyWoEgRtj9qz3x1ofr7fSSEfb/ShzRpJ4PCRNOk2P0tpUMTYAEpALVIVxBS7hirhRL6MQnKj2WHQ==" saltValue="OXMxT5S/svF5v+KF4FEc4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69.92</v>
      </c>
      <c r="G47" s="12">
        <v>65.72</v>
      </c>
      <c r="H47" s="12">
        <v>57.95</v>
      </c>
      <c r="I47" s="12">
        <v>54.71</v>
      </c>
      <c r="J47" s="13">
        <v>47.27</v>
      </c>
    </row>
    <row r="48" spans="2:10" ht="57.75" customHeight="1" x14ac:dyDescent="0.15">
      <c r="B48" s="14"/>
      <c r="C48" s="1202" t="s">
        <v>4</v>
      </c>
      <c r="D48" s="1202"/>
      <c r="E48" s="1203"/>
      <c r="F48" s="15">
        <v>7.79</v>
      </c>
      <c r="G48" s="16">
        <v>5.17</v>
      </c>
      <c r="H48" s="16">
        <v>6.27</v>
      </c>
      <c r="I48" s="16">
        <v>4.51</v>
      </c>
      <c r="J48" s="17">
        <v>9.56</v>
      </c>
    </row>
    <row r="49" spans="2:10" ht="57.75" customHeight="1" thickBot="1" x14ac:dyDescent="0.2">
      <c r="B49" s="18"/>
      <c r="C49" s="1204" t="s">
        <v>5</v>
      </c>
      <c r="D49" s="1204"/>
      <c r="E49" s="1205"/>
      <c r="F49" s="19" t="s">
        <v>567</v>
      </c>
      <c r="G49" s="20" t="s">
        <v>568</v>
      </c>
      <c r="H49" s="20" t="s">
        <v>569</v>
      </c>
      <c r="I49" s="20" t="s">
        <v>570</v>
      </c>
      <c r="J49" s="21">
        <v>0.77</v>
      </c>
    </row>
    <row r="50" spans="2:10" ht="13.5" customHeight="1" x14ac:dyDescent="0.15"/>
  </sheetData>
  <sheetProtection algorithmName="SHA-512" hashValue="Fum0Ayf7ZXdVEnMmmlwZ3LUVsy/whufJ5Cqt38HTiNc2+0CSqwEg7/h2jTiyRZ9PtqIdLMzt3rmMcXXrpazNmw==" saltValue="VcAJ+6zycgK2GJNPA/5q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2022-03-15T23:53:21Z</cp:lastPrinted>
  <dcterms:created xsi:type="dcterms:W3CDTF">2022-02-02T04:49:55Z</dcterms:created>
  <dcterms:modified xsi:type="dcterms:W3CDTF">2022-11-02T00:04:26Z</dcterms:modified>
  <cp:category/>
</cp:coreProperties>
</file>