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市町村支援課移行データ\財政係\03　決算統計（地方財政状況調査）\01普通会計\★R02決算統計（R03）\220905令和２年度財政状況資料集の作成について（2回目）\04HP掲載用データ\"/>
    </mc:Choice>
  </mc:AlternateContent>
  <bookViews>
    <workbookView xWindow="0" yWindow="0" windowWidth="28800" windowHeight="1212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E38" i="10"/>
  <c r="AM38" i="10"/>
  <c r="U38" i="10"/>
  <c r="C38" i="10"/>
  <c r="BE37" i="10"/>
  <c r="AM37" i="10"/>
  <c r="U37" i="10"/>
  <c r="C37" i="10"/>
  <c r="BE36" i="10"/>
  <c r="C36" i="10"/>
  <c r="BE35" i="10"/>
  <c r="C35" i="10"/>
  <c r="CO34" i="10"/>
  <c r="CO35" i="10" s="1"/>
  <c r="CO36" i="10" s="1"/>
  <c r="CO37" i="10" s="1"/>
  <c r="CO38" i="10" s="1"/>
  <c r="CO39" i="10" s="1"/>
  <c r="CO40" i="10" s="1"/>
  <c r="CO41" i="10" s="1"/>
  <c r="CO42" i="10" s="1"/>
  <c r="BW34" i="10"/>
  <c r="BW35" i="10" s="1"/>
  <c r="BW36" i="10" s="1"/>
  <c r="BW37" i="10" s="1"/>
  <c r="BW38" i="10" s="1"/>
  <c r="BE34" i="10"/>
  <c r="C34" i="10"/>
  <c r="U34" i="10" s="1"/>
  <c r="U35" i="10" s="1"/>
  <c r="U36" i="10" s="1"/>
  <c r="AM34" i="10" l="1"/>
  <c r="AM35" i="10" s="1"/>
  <c r="AM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<sst xmlns="http://schemas.openxmlformats.org/spreadsheetml/2006/main" count="1141" uniqueCount="621">
  <si>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</si>
  <si>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</si>
  <si>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</si>
  <si>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</si>
  <si>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</si>
  <si>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</si>
  <si>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</si>
  <si>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</si>
  <si>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</si>
  <si>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</si>
  <si>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</si>
  <si>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</si>
  <si>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</si>
  <si>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</si>
  <si>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</si>
  <si>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</si>
  <si>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</si>
  <si>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</si>
  <si>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</si>
  <si>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</si>
  <si>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</si>
  <si>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</si>
  <si>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</si>
  <si>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</si>
  <si>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</si>
  <si>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</si>
  <si>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</si>
  <si>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</si>
  <si>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</si>
  <si>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</si>
  <si>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</si>
  <si>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</si>
  <si>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</si>
  <si>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</si>
  <si>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</si>
  <si>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</si>
  <si>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</si>
  <si>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</si>
  <si>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</si>
  <si>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</si>
  <si>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</si>
  <si>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</si>
  <si>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</si>
  <si>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</si>
  <si>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</si>
  <si>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</si>
  <si>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</si>
  <si>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</si>
  <si>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</si>
  <si>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</si>
  <si>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</si>
  <si>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</si>
  <si>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</si>
  <si>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</si>
  <si>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</si>
  <si>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</si>
  <si>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</si>
  <si>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</si>
  <si>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</si>
  <si>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</si>
  <si>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</si>
  <si>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</si>
  <si>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</si>
  <si>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</si>
  <si>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</si>
  <si>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</si>
  <si>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</si>
  <si>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</si>
  <si>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</si>
  <si>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</si>
  <si>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</si>
  <si>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</si>
  <si>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</si>
  <si>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</si>
  <si>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</si>
  <si>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</si>
  <si>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</si>
  <si>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</si>
  <si>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</si>
  <si>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</si>
  <si>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</si>
  <si>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</si>
  <si>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</si>
  <si>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</si>
  <si>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</si>
  <si>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</si>
  <si>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Ⅱ－３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</si>
  <si>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</si>
  <si>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</si>
  <si>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</si>
  <si>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</si>
  <si>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</si>
  <si>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</si>
  <si>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</si>
  <si>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</si>
  <si>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</si>
  <si>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</si>
  <si>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</si>
  <si>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</si>
  <si>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射水市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</si>
  <si>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</si>
  <si>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</si>
  <si>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</si>
  <si>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</si>
  <si>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</si>
  <si>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</si>
  <si>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</si>
  <si>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</si>
  <si>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</si>
  <si>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</si>
  <si>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</si>
  <si>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</si>
  <si>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</si>
  <si>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</si>
  <si>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</si>
  <si>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</si>
  <si>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</si>
  <si>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</si>
  <si>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</si>
  <si>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</si>
  <si>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</si>
  <si>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</si>
  <si>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</si>
  <si>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</si>
  <si>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</si>
  <si>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</si>
  <si>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</si>
  <si>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</si>
  <si>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</si>
  <si>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</si>
  <si>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</si>
  <si>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</si>
  <si>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</si>
  <si>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</si>
  <si>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</si>
  <si>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</si>
  <si>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</si>
  <si>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</si>
  <si>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</si>
  <si>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</si>
  <si>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</si>
  <si>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</si>
  <si>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</si>
  <si>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</si>
  <si>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</si>
  <si>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</si>
  <si>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</si>
  <si>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</si>
  <si>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</si>
  <si>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</si>
  <si>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</si>
  <si>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</si>
  <si>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5"/>
  </si>
  <si>
    <t>病院事業会計</t>
    <phoneticPr fontId="5"/>
  </si>
  <si>
    <t>うち日本人(％)</t>
    <phoneticPr fontId="5"/>
  </si>
  <si>
    <t>-0.6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</si>
  <si>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</si>
  <si>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</si>
  <si>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</si>
  <si>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</si>
  <si>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</si>
  <si>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</si>
  <si>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</si>
  <si>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</si>
  <si>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</si>
  <si>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</si>
  <si>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</si>
  <si>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</si>
  <si>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</si>
  <si>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</si>
  <si>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</si>
  <si>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</si>
  <si>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</si>
  <si>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</si>
  <si>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</si>
  <si>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</si>
  <si>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</si>
  <si>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</si>
  <si>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</si>
  <si>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</si>
  <si>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</si>
  <si>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</si>
  <si>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</si>
  <si>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</si>
  <si>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</si>
  <si>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</si>
  <si>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</si>
  <si>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</si>
  <si>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</si>
  <si>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</si>
  <si>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</si>
  <si>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</si>
  <si>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</si>
  <si>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</si>
  <si>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</si>
  <si>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</si>
  <si>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</si>
  <si>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</si>
  <si>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</si>
  <si>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</si>
  <si>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</si>
  <si>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</si>
  <si>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</si>
  <si>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</si>
  <si>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</si>
  <si>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</si>
  <si>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</si>
  <si>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</si>
  <si>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</si>
  <si>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</si>
  <si>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</si>
  <si>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</si>
  <si>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</si>
  <si>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富山県射水市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</si>
  <si>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</si>
  <si>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</si>
  <si>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</si>
  <si>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</si>
  <si>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</si>
  <si>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</si>
  <si>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</si>
  <si>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</si>
  <si>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</si>
  <si>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</si>
  <si>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</si>
  <si>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</si>
  <si>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</si>
  <si>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</si>
  <si>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</si>
  <si>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</si>
  <si>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</si>
  <si>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</si>
  <si>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</si>
  <si>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</si>
  <si>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</si>
  <si>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</si>
  <si>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</si>
  <si>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</si>
  <si>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</si>
  <si>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</si>
  <si>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</si>
  <si>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</si>
  <si>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</si>
  <si>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</si>
  <si>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</si>
  <si>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</si>
  <si>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</si>
  <si>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</si>
  <si>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</si>
  <si>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</si>
  <si>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</si>
  <si>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</si>
  <si>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</si>
  <si>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</si>
  <si>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</si>
  <si>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</si>
  <si>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</si>
  <si>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t>
    <phoneticPr fontId="5"/>
  </si>
  <si>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</si>
  <si>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</si>
  <si>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</si>
  <si>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</si>
  <si>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</si>
  <si>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</si>
  <si>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</si>
  <si>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</si>
  <si>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</si>
  <si>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</si>
  <si>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</si>
  <si>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</si>
  <si>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</si>
  <si>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</si>
  <si>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</si>
  <si>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</si>
  <si>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</si>
  <si>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</si>
  <si>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</si>
  <si>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</si>
  <si>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</si>
  <si>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</si>
  <si>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</si>
  <si>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</si>
  <si>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</si>
  <si>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</si>
  <si>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</si>
  <si>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</si>
  <si>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</si>
  <si>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</si>
  <si>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</si>
  <si>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</si>
  <si>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</si>
  <si>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</si>
  <si>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</si>
  <si>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</si>
  <si>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</si>
  <si>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</si>
  <si>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</si>
  <si>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</si>
  <si>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</si>
  <si>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</si>
  <si>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</si>
  <si>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</si>
  <si>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</si>
  <si>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</si>
  <si>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</si>
  <si>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</si>
  <si>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</si>
  <si>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</si>
  <si>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</si>
  <si>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</si>
  <si>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</si>
  <si>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</si>
  <si>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</si>
  <si>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</si>
  <si>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</si>
  <si>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</si>
  <si>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</si>
  <si>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</si>
  <si>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</si>
  <si>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</si>
  <si>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</si>
  <si>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</si>
  <si>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</si>
  <si>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</si>
  <si>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</si>
  <si>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</si>
  <si>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</si>
  <si>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</si>
  <si>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</si>
  <si>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</si>
  <si>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</si>
  <si>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</si>
  <si>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</si>
  <si>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</si>
  <si>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</si>
  <si>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</si>
  <si>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</si>
  <si>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</si>
  <si>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</si>
  <si>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</si>
  <si>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</si>
  <si>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</si>
  <si>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</si>
  <si>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</si>
  <si>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</si>
  <si>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</si>
  <si>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</si>
  <si>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</si>
  <si>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</si>
  <si>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</si>
  <si>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</si>
  <si>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</si>
  <si>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</si>
  <si>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</si>
  <si>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</si>
  <si>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</si>
  <si>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</si>
  <si>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</si>
  <si>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</si>
  <si>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</si>
  <si>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</si>
  <si>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</si>
  <si>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</si>
  <si>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</si>
  <si>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</si>
  <si>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</si>
  <si>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</si>
  <si>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</si>
  <si>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</si>
  <si>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</si>
  <si>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富山県射水市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</si>
  <si>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</si>
  <si>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</si>
  <si>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</si>
  <si>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</si>
  <si>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</si>
  <si>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</si>
  <si>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</si>
  <si>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</si>
  <si>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</si>
  <si>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</si>
  <si>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</si>
  <si>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</si>
  <si>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</si>
  <si>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</si>
  <si>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</si>
  <si>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</si>
  <si>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</si>
  <si>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</si>
  <si>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</si>
  <si>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</si>
  <si>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</si>
  <si>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</si>
  <si>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</si>
  <si>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</si>
  <si>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</si>
  <si>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</si>
  <si>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</si>
  <si>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</si>
  <si>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</si>
  <si>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</si>
  <si>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</si>
  <si>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</si>
  <si>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</si>
  <si>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</si>
  <si>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t>
    <phoneticPr fontId="5"/>
  </si>
  <si>
    <t>後期高齢者医療事業</t>
    <phoneticPr fontId="5"/>
  </si>
  <si>
    <t>介護保険事業</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</si>
  <si>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</si>
  <si>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</si>
  <si>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</si>
  <si>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</si>
  <si>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</si>
  <si>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</si>
  <si>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</si>
  <si>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</si>
  <si>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</si>
  <si>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</si>
  <si>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</si>
  <si>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</si>
  <si>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</si>
  <si>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</si>
  <si>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</si>
  <si>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</si>
  <si>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</si>
  <si>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</si>
  <si>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</si>
  <si>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</si>
  <si>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</si>
  <si>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</si>
  <si>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</si>
  <si>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</si>
  <si>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</si>
  <si>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</si>
  <si>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</si>
  <si>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</si>
  <si>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</si>
  <si>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</si>
  <si>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</si>
  <si>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</si>
  <si>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</si>
  <si>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</si>
  <si>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</si>
  <si>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</si>
  <si>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</si>
  <si>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</si>
  <si>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</si>
  <si>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</si>
  <si>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</si>
  <si>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</si>
  <si>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</si>
  <si>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</si>
  <si>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</si>
  <si>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</si>
  <si>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</si>
  <si>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</si>
  <si>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</si>
  <si>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</si>
  <si>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</si>
  <si>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</si>
  <si>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</si>
  <si>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</si>
  <si>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</si>
  <si>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</si>
  <si>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</si>
  <si>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</si>
  <si>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</si>
  <si>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</si>
  <si>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</si>
  <si>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</si>
  <si>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</si>
  <si>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</si>
  <si>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</si>
  <si>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</si>
  <si>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</si>
  <si>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</si>
  <si>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</si>
  <si>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</si>
  <si>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</si>
  <si>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</si>
  <si>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</si>
  <si>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</si>
  <si>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</si>
  <si>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</si>
  <si>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</si>
  <si>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</si>
  <si>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</si>
  <si>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</si>
  <si>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</si>
  <si>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</si>
  <si>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</si>
  <si>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</si>
  <si>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</si>
  <si>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</si>
  <si>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</si>
  <si>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</si>
  <si>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</si>
  <si>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</si>
  <si>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</si>
  <si>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</si>
  <si>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</si>
  <si>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</si>
  <si>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</si>
  <si>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</si>
  <si>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</si>
  <si>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</si>
  <si>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</si>
  <si>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</si>
  <si>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</si>
  <si>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</si>
  <si>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</si>
  <si>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</si>
  <si>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</si>
  <si>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</si>
  <si>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</si>
  <si>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</si>
  <si>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</si>
  <si>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</si>
  <si>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</si>
  <si>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</si>
  <si>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</si>
  <si>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</si>
  <si>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</si>
  <si>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</si>
  <si>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</si>
  <si>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</si>
  <si>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</si>
  <si>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</si>
  <si>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</si>
  <si>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</si>
  <si>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</si>
  <si>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</si>
  <si>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</si>
  <si>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</si>
  <si>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</si>
  <si>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</si>
  <si>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</si>
  <si>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</si>
  <si>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</si>
  <si>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</si>
  <si>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</si>
  <si>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</si>
  <si>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</si>
  <si>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</si>
  <si>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</si>
  <si>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</si>
  <si>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</si>
  <si>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</si>
  <si>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</si>
  <si>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</si>
  <si>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</si>
  <si>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</si>
  <si>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</si>
  <si>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</si>
  <si>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</si>
  <si>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</si>
  <si>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</si>
  <si>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</si>
  <si>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</si>
  <si>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</si>
  <si>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</si>
  <si>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</si>
  <si>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</si>
  <si>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</si>
  <si>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</si>
  <si>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</si>
  <si>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</si>
  <si>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</si>
  <si>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</si>
  <si>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</si>
  <si>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</si>
  <si>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</si>
  <si>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病院事業会計</t>
  </si>
  <si>
    <t>▲ 0.35</t>
  </si>
  <si>
    <t>▲ 0.82</t>
  </si>
  <si>
    <t>▲ 1.12</t>
  </si>
  <si>
    <t>一般会計</t>
  </si>
  <si>
    <t>水道事業会計</t>
  </si>
  <si>
    <t>下水道事業会計</t>
  </si>
  <si>
    <t>介護保険事業</t>
  </si>
  <si>
    <t>国民健康保険事業</t>
  </si>
  <si>
    <t>後期高齢者医療事業</t>
  </si>
  <si>
    <t>その他会計（赤字）</t>
  </si>
  <si>
    <t>その他会計（黒字）</t>
  </si>
  <si>
    <t>H27末</t>
    <phoneticPr fontId="5"/>
  </si>
  <si>
    <t>H28末</t>
    <phoneticPr fontId="5"/>
  </si>
  <si>
    <t>H29末</t>
    <phoneticPr fontId="5"/>
  </si>
  <si>
    <t>H30末</t>
    <phoneticPr fontId="5"/>
  </si>
  <si>
    <t>R01末</t>
    <phoneticPr fontId="5"/>
  </si>
  <si>
    <t>富山県市町村管理組合（一般会計）</t>
    <rPh sb="0" eb="3">
      <t>トヤマケン</t>
    </rPh>
    <rPh sb="3" eb="6">
      <t>シチョウソン</t>
    </rPh>
    <rPh sb="6" eb="8">
      <t>カンリ</t>
    </rPh>
    <rPh sb="8" eb="10">
      <t>クミアイ</t>
    </rPh>
    <rPh sb="11" eb="13">
      <t>イッパン</t>
    </rPh>
    <rPh sb="13" eb="15">
      <t>カイケイ</t>
    </rPh>
    <phoneticPr fontId="2"/>
  </si>
  <si>
    <t>富山県市町村総合事務組合（一般会計）</t>
    <rPh sb="0" eb="3">
      <t>トヤマケン</t>
    </rPh>
    <rPh sb="3" eb="6">
      <t>シチョウソン</t>
    </rPh>
    <rPh sb="6" eb="8">
      <t>ソウゴウ</t>
    </rPh>
    <rPh sb="8" eb="10">
      <t>ジム</t>
    </rPh>
    <rPh sb="10" eb="12">
      <t>クミアイ</t>
    </rPh>
    <rPh sb="13" eb="15">
      <t>イッパン</t>
    </rPh>
    <rPh sb="15" eb="17">
      <t>カイケイ</t>
    </rPh>
    <phoneticPr fontId="2"/>
  </si>
  <si>
    <t>庄川水害予防組合（一般会計）</t>
    <rPh sb="0" eb="2">
      <t>ショウガワ</t>
    </rPh>
    <rPh sb="2" eb="4">
      <t>スイガイ</t>
    </rPh>
    <rPh sb="4" eb="6">
      <t>ヨボウ</t>
    </rPh>
    <rPh sb="6" eb="8">
      <t>クミアイ</t>
    </rPh>
    <rPh sb="9" eb="11">
      <t>イッパン</t>
    </rPh>
    <rPh sb="11" eb="13">
      <t>カイケイ</t>
    </rPh>
    <phoneticPr fontId="2"/>
  </si>
  <si>
    <t>富山県後期高齢者医療広域連合（一般会計）</t>
    <rPh sb="0" eb="3">
      <t>トヤマケン</t>
    </rPh>
    <rPh sb="3" eb="5">
      <t>コウキ</t>
    </rPh>
    <rPh sb="5" eb="8">
      <t>コウレイシャ</t>
    </rPh>
    <rPh sb="8" eb="10">
      <t>イリョウ</t>
    </rPh>
    <rPh sb="10" eb="12">
      <t>コウイキ</t>
    </rPh>
    <rPh sb="12" eb="14">
      <t>レンゴウ</t>
    </rPh>
    <rPh sb="15" eb="17">
      <t>イッパン</t>
    </rPh>
    <rPh sb="17" eb="19">
      <t>カイケイ</t>
    </rPh>
    <phoneticPr fontId="2"/>
  </si>
  <si>
    <t>富山県後期高齢者医療広域連合（特別会計）</t>
    <rPh sb="0" eb="3">
      <t>トヤマケン</t>
    </rPh>
    <rPh sb="3" eb="5">
      <t>コウキ</t>
    </rPh>
    <rPh sb="5" eb="8">
      <t>コウレイシャ</t>
    </rPh>
    <rPh sb="8" eb="10">
      <t>イリョウ</t>
    </rPh>
    <rPh sb="10" eb="12">
      <t>コウイキ</t>
    </rPh>
    <rPh sb="12" eb="14">
      <t>レンゴウ</t>
    </rPh>
    <rPh sb="15" eb="17">
      <t>トクベツ</t>
    </rPh>
    <rPh sb="17" eb="19">
      <t>カイケイ</t>
    </rPh>
    <phoneticPr fontId="2"/>
  </si>
  <si>
    <t>〇</t>
  </si>
  <si>
    <t>（公財）射水市体育協会</t>
    <rPh sb="1" eb="2">
      <t>コウ</t>
    </rPh>
    <rPh sb="2" eb="3">
      <t>ザイ</t>
    </rPh>
    <rPh sb="4" eb="7">
      <t>イミズシ</t>
    </rPh>
    <rPh sb="7" eb="9">
      <t>タイイク</t>
    </rPh>
    <rPh sb="9" eb="11">
      <t>キョウカイ</t>
    </rPh>
    <phoneticPr fontId="2"/>
  </si>
  <si>
    <t>射水市土地開発公社</t>
    <rPh sb="0" eb="3">
      <t>イミズシ</t>
    </rPh>
    <rPh sb="3" eb="5">
      <t>トチ</t>
    </rPh>
    <rPh sb="5" eb="7">
      <t>カイハツ</t>
    </rPh>
    <rPh sb="7" eb="9">
      <t>コウシャ</t>
    </rPh>
    <phoneticPr fontId="2"/>
  </si>
  <si>
    <t>（一財）射水市公園等管理業務公社</t>
    <rPh sb="1" eb="2">
      <t>イチ</t>
    </rPh>
    <rPh sb="2" eb="3">
      <t>ザイ</t>
    </rPh>
    <rPh sb="4" eb="7">
      <t>イミズシ</t>
    </rPh>
    <rPh sb="7" eb="9">
      <t>コウエン</t>
    </rPh>
    <rPh sb="9" eb="10">
      <t>トウ</t>
    </rPh>
    <rPh sb="10" eb="12">
      <t>カンリ</t>
    </rPh>
    <rPh sb="12" eb="14">
      <t>ギョウム</t>
    </rPh>
    <rPh sb="14" eb="16">
      <t>コウシャ</t>
    </rPh>
    <phoneticPr fontId="2"/>
  </si>
  <si>
    <t>（公財）射水市絵本文化振興財団</t>
    <rPh sb="1" eb="2">
      <t>コウ</t>
    </rPh>
    <rPh sb="2" eb="3">
      <t>ザイ</t>
    </rPh>
    <rPh sb="4" eb="7">
      <t>イミズシ</t>
    </rPh>
    <rPh sb="7" eb="9">
      <t>エホン</t>
    </rPh>
    <rPh sb="9" eb="11">
      <t>ブンカ</t>
    </rPh>
    <rPh sb="11" eb="13">
      <t>シンコウ</t>
    </rPh>
    <rPh sb="13" eb="15">
      <t>ザイダン</t>
    </rPh>
    <phoneticPr fontId="2"/>
  </si>
  <si>
    <t>（公財）射水市文化振興財団</t>
    <rPh sb="1" eb="2">
      <t>コウ</t>
    </rPh>
    <rPh sb="2" eb="3">
      <t>ザイ</t>
    </rPh>
    <rPh sb="4" eb="7">
      <t>イミズシ</t>
    </rPh>
    <rPh sb="7" eb="9">
      <t>ブンカ</t>
    </rPh>
    <rPh sb="9" eb="11">
      <t>シンコウ</t>
    </rPh>
    <rPh sb="11" eb="13">
      <t>ザイダン</t>
    </rPh>
    <phoneticPr fontId="2"/>
  </si>
  <si>
    <t>（公財）とやま国際センター</t>
    <rPh sb="1" eb="2">
      <t>コウ</t>
    </rPh>
    <rPh sb="2" eb="3">
      <t>ザイ</t>
    </rPh>
    <rPh sb="7" eb="9">
      <t>コクサイ</t>
    </rPh>
    <phoneticPr fontId="2"/>
  </si>
  <si>
    <t>（公財）伏木富山港・海王丸財団</t>
    <rPh sb="1" eb="2">
      <t>コウ</t>
    </rPh>
    <rPh sb="2" eb="3">
      <t>ザイ</t>
    </rPh>
    <rPh sb="4" eb="6">
      <t>フシキ</t>
    </rPh>
    <rPh sb="6" eb="8">
      <t>トヤマ</t>
    </rPh>
    <rPh sb="8" eb="9">
      <t>コウ</t>
    </rPh>
    <rPh sb="10" eb="12">
      <t>カイオウ</t>
    </rPh>
    <rPh sb="12" eb="13">
      <t>マル</t>
    </rPh>
    <rPh sb="13" eb="15">
      <t>ザイダン</t>
    </rPh>
    <phoneticPr fontId="2"/>
  </si>
  <si>
    <t>万葉線（株）</t>
    <rPh sb="0" eb="2">
      <t>マンヨウ</t>
    </rPh>
    <rPh sb="2" eb="3">
      <t>セン</t>
    </rPh>
    <rPh sb="4" eb="5">
      <t>カブ</t>
    </rPh>
    <phoneticPr fontId="2"/>
  </si>
  <si>
    <t>（福）小杉福祉会</t>
    <rPh sb="1" eb="2">
      <t>フク</t>
    </rPh>
    <rPh sb="3" eb="5">
      <t>コスギ</t>
    </rPh>
    <rPh sb="5" eb="7">
      <t>フクシ</t>
    </rPh>
    <rPh sb="7" eb="8">
      <t>カイ</t>
    </rPh>
    <phoneticPr fontId="2"/>
  </si>
  <si>
    <t>合併地域振興基金</t>
  </si>
  <si>
    <t>公共施設建設等基金</t>
  </si>
  <si>
    <t>ふるさと射水応援基金</t>
  </si>
  <si>
    <t>小杉インターパーク管理基金</t>
  </si>
  <si>
    <t>小林與三次基金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</si>
  <si>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</si>
  <si>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</si>
  <si>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</si>
  <si>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将来負担比率、有形固定資産減価償却率はともに減少傾向にあるが、類似団体との比較においては、将来負担比率は高い水準、有形固定資産減価償却率はやや低い水準となっている。
これは、公共施設等総合管理計画に基づき公共施設の統廃合等を積極的に推進してきたことによる一方で、施設整備等に係る起債額が大きいためである。
　なお、令和２年度中に本江コミュニティセンター、下村コミュニティセンター及び斎場を新築したため、類似団体と比較して有形固定資産減価償却率の上昇の度合いは小さくなっている。また、有形固定資産減価償却率の上昇基調は変わらないものの、その度合いは前年度と比較して緩やかになってい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</si>
  <si>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</si>
  <si>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</si>
  <si>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</si>
  <si>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</si>
  <si>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</si>
  <si>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</si>
  <si>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将来負担比率、実質公債費比率とも類似団体よりも高い水準にあるが、いずれも年々減少している。
類似団体と比較して両指標とも高い要因については、統合庁舎等の公共施設の統廃合等に伴う普通建設事業の実施により地方債残高が大きいことなどの要因が考えられるが、本市では、地方債の発行に当たり緊急防災・減災事業債、合併特例事業債等の交付税措置率の高い有利な起債の活用や積極的な繰上償還の実施をしており、両指標ともに改善してきている。
　引き続き、計画的な繰上償還や有利な起債の活用、充当可能基金の積み増し、事業の重要性や緊急性を勘案しながら新規借入れの抑制に努めるなど、財政の健全化に努めていく。　　</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</si>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</sst>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7" fillId="0" borderId="31" xfId="8" applyFont="1" applyFill="1" applyBorder="1">
      <alignment vertical="center"/>
    </xf>
    <xf numFmtId="0" fontId="27" fillId="0" borderId="42" xfId="8" applyFont="1" applyFill="1" applyBorder="1">
      <alignmen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44504</c:v>
                </c:pt>
                <c:pt idx="1">
                  <c:v>47820</c:v>
                </c:pt>
                <c:pt idx="2">
                  <c:v>41934</c:v>
                </c:pt>
                <c:pt idx="3">
                  <c:v>45588</c:v>
                </c:pt>
                <c:pt idx="4">
                  <c:v>45483</c:v>
                </c:pt>
              </c:numCache>
            </c:numRef>
          </c:val>
          <c:smooth val="0"/>
          <c:extLst>
            <c:ext xmlns:c16="http://schemas.microsoft.com/office/drawing/2014/chart" uri="{C3380CC4-5D6E-409C-BE32-E72D297353CC}">
              <c16:uniqueId val="{00000000-F9F2-43A9-BB2D-7607DC3AA7E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91011</c:v>
                </c:pt>
                <c:pt idx="1">
                  <c:v>53724</c:v>
                </c:pt>
                <c:pt idx="2">
                  <c:v>64498</c:v>
                </c:pt>
                <c:pt idx="3">
                  <c:v>81636</c:v>
                </c:pt>
                <c:pt idx="4">
                  <c:v>118186</c:v>
                </c:pt>
              </c:numCache>
            </c:numRef>
          </c:val>
          <c:smooth val="0"/>
          <c:extLst>
            <c:ext xmlns:c16="http://schemas.microsoft.com/office/drawing/2014/chart" uri="{C3380CC4-5D6E-409C-BE32-E72D297353CC}">
              <c16:uniqueId val="{00000001-F9F2-43A9-BB2D-7607DC3AA7E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3.97</c:v>
                </c:pt>
                <c:pt idx="1">
                  <c:v>6.65</c:v>
                </c:pt>
                <c:pt idx="2">
                  <c:v>3.81</c:v>
                </c:pt>
                <c:pt idx="3">
                  <c:v>4.6500000000000004</c:v>
                </c:pt>
                <c:pt idx="4">
                  <c:v>5.26</c:v>
                </c:pt>
              </c:numCache>
            </c:numRef>
          </c:val>
          <c:extLst>
            <c:ext xmlns:c16="http://schemas.microsoft.com/office/drawing/2014/chart" uri="{C3380CC4-5D6E-409C-BE32-E72D297353CC}">
              <c16:uniqueId val="{00000000-5495-4AC7-966C-F1175B04C52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15.63</c:v>
                </c:pt>
                <c:pt idx="1">
                  <c:v>13.49</c:v>
                </c:pt>
                <c:pt idx="2">
                  <c:v>15.94</c:v>
                </c:pt>
                <c:pt idx="3">
                  <c:v>15.81</c:v>
                </c:pt>
                <c:pt idx="4">
                  <c:v>17.989999999999998</c:v>
                </c:pt>
              </c:numCache>
            </c:numRef>
          </c:val>
          <c:extLst>
            <c:ext xmlns:c16="http://schemas.microsoft.com/office/drawing/2014/chart" uri="{C3380CC4-5D6E-409C-BE32-E72D297353CC}">
              <c16:uniqueId val="{00000001-5495-4AC7-966C-F1175B04C52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1.33</c:v>
                </c:pt>
                <c:pt idx="1">
                  <c:v>3.51</c:v>
                </c:pt>
                <c:pt idx="2">
                  <c:v>0.86</c:v>
                </c:pt>
                <c:pt idx="3">
                  <c:v>2.99</c:v>
                </c:pt>
                <c:pt idx="4">
                  <c:v>3.03</c:v>
                </c:pt>
              </c:numCache>
            </c:numRef>
          </c:val>
          <c:smooth val="0"/>
          <c:extLst>
            <c:ext xmlns:c16="http://schemas.microsoft.com/office/drawing/2014/chart" uri="{C3380CC4-5D6E-409C-BE32-E72D297353CC}">
              <c16:uniqueId val="{00000002-5495-4AC7-966C-F1175B04C52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DF2F-4AAD-9314-ED101FE6171E}"/>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F2F-4AAD-9314-ED101FE6171E}"/>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F2F-4AAD-9314-ED101FE6171E}"/>
            </c:ext>
          </c:extLst>
        </c:ser>
        <c:ser>
          <c:idx val="3"/>
          <c:order val="3"/>
          <c:tx>
            <c:strRef>
              <c:f>データシート!$A$30</c:f>
              <c:strCache>
                <c:ptCount val="1"/>
                <c:pt idx="0">
                  <c:v>後期高齢者医療事業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0.12</c:v>
                </c:pt>
                <c:pt idx="2">
                  <c:v>#N/A</c:v>
                </c:pt>
                <c:pt idx="3">
                  <c:v>0</c:v>
                </c:pt>
                <c:pt idx="4">
                  <c:v>#N/A</c:v>
                </c:pt>
                <c:pt idx="5">
                  <c:v>0</c:v>
                </c:pt>
                <c:pt idx="6">
                  <c:v>#N/A</c:v>
                </c:pt>
                <c:pt idx="7">
                  <c:v>0.2</c:v>
                </c:pt>
                <c:pt idx="8">
                  <c:v>#N/A</c:v>
                </c:pt>
                <c:pt idx="9">
                  <c:v>0.01</c:v>
                </c:pt>
              </c:numCache>
            </c:numRef>
          </c:val>
          <c:extLst>
            <c:ext xmlns:c16="http://schemas.microsoft.com/office/drawing/2014/chart" uri="{C3380CC4-5D6E-409C-BE32-E72D297353CC}">
              <c16:uniqueId val="{00000003-DF2F-4AAD-9314-ED101FE6171E}"/>
            </c:ext>
          </c:extLst>
        </c:ser>
        <c:ser>
          <c:idx val="4"/>
          <c:order val="4"/>
          <c:tx>
            <c:strRef>
              <c:f>データシート!$A$31</c:f>
              <c:strCache>
                <c:ptCount val="1"/>
                <c:pt idx="0">
                  <c:v>国民健康保険事業</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0.49</c:v>
                </c:pt>
                <c:pt idx="2">
                  <c:v>#N/A</c:v>
                </c:pt>
                <c:pt idx="3">
                  <c:v>0.94</c:v>
                </c:pt>
                <c:pt idx="4">
                  <c:v>#N/A</c:v>
                </c:pt>
                <c:pt idx="5">
                  <c:v>0.21</c:v>
                </c:pt>
                <c:pt idx="6">
                  <c:v>#N/A</c:v>
                </c:pt>
                <c:pt idx="7">
                  <c:v>0.09</c:v>
                </c:pt>
                <c:pt idx="8">
                  <c:v>#N/A</c:v>
                </c:pt>
                <c:pt idx="9">
                  <c:v>0.09</c:v>
                </c:pt>
              </c:numCache>
            </c:numRef>
          </c:val>
          <c:extLst>
            <c:ext xmlns:c16="http://schemas.microsoft.com/office/drawing/2014/chart" uri="{C3380CC4-5D6E-409C-BE32-E72D297353CC}">
              <c16:uniqueId val="{00000004-DF2F-4AAD-9314-ED101FE6171E}"/>
            </c:ext>
          </c:extLst>
        </c:ser>
        <c:ser>
          <c:idx val="5"/>
          <c:order val="5"/>
          <c:tx>
            <c:strRef>
              <c:f>データシート!$A$32</c:f>
              <c:strCache>
                <c:ptCount val="1"/>
                <c:pt idx="0">
                  <c:v>介護保険事業</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1.34</c:v>
                </c:pt>
                <c:pt idx="2">
                  <c:v>#N/A</c:v>
                </c:pt>
                <c:pt idx="3">
                  <c:v>0.77</c:v>
                </c:pt>
                <c:pt idx="4">
                  <c:v>#N/A</c:v>
                </c:pt>
                <c:pt idx="5">
                  <c:v>0.45</c:v>
                </c:pt>
                <c:pt idx="6">
                  <c:v>#N/A</c:v>
                </c:pt>
                <c:pt idx="7">
                  <c:v>0</c:v>
                </c:pt>
                <c:pt idx="8">
                  <c:v>#N/A</c:v>
                </c:pt>
                <c:pt idx="9">
                  <c:v>0.17</c:v>
                </c:pt>
              </c:numCache>
            </c:numRef>
          </c:val>
          <c:extLst>
            <c:ext xmlns:c16="http://schemas.microsoft.com/office/drawing/2014/chart" uri="{C3380CC4-5D6E-409C-BE32-E72D297353CC}">
              <c16:uniqueId val="{00000005-DF2F-4AAD-9314-ED101FE6171E}"/>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2.92</c:v>
                </c:pt>
                <c:pt idx="2">
                  <c:v>#N/A</c:v>
                </c:pt>
                <c:pt idx="3">
                  <c:v>3.04</c:v>
                </c:pt>
                <c:pt idx="4">
                  <c:v>#N/A</c:v>
                </c:pt>
                <c:pt idx="5">
                  <c:v>3.14</c:v>
                </c:pt>
                <c:pt idx="6">
                  <c:v>#N/A</c:v>
                </c:pt>
                <c:pt idx="7">
                  <c:v>3.4</c:v>
                </c:pt>
                <c:pt idx="8">
                  <c:v>#N/A</c:v>
                </c:pt>
                <c:pt idx="9">
                  <c:v>3.51</c:v>
                </c:pt>
              </c:numCache>
            </c:numRef>
          </c:val>
          <c:extLst>
            <c:ext xmlns:c16="http://schemas.microsoft.com/office/drawing/2014/chart" uri="{C3380CC4-5D6E-409C-BE32-E72D297353CC}">
              <c16:uniqueId val="{00000006-DF2F-4AAD-9314-ED101FE6171E}"/>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3.55</c:v>
                </c:pt>
                <c:pt idx="2">
                  <c:v>#N/A</c:v>
                </c:pt>
                <c:pt idx="3">
                  <c:v>3.77</c:v>
                </c:pt>
                <c:pt idx="4">
                  <c:v>#N/A</c:v>
                </c:pt>
                <c:pt idx="5">
                  <c:v>4.3899999999999997</c:v>
                </c:pt>
                <c:pt idx="6">
                  <c:v>#N/A</c:v>
                </c:pt>
                <c:pt idx="7">
                  <c:v>4.74</c:v>
                </c:pt>
                <c:pt idx="8">
                  <c:v>#N/A</c:v>
                </c:pt>
                <c:pt idx="9">
                  <c:v>4.75</c:v>
                </c:pt>
              </c:numCache>
            </c:numRef>
          </c:val>
          <c:extLst>
            <c:ext xmlns:c16="http://schemas.microsoft.com/office/drawing/2014/chart" uri="{C3380CC4-5D6E-409C-BE32-E72D297353CC}">
              <c16:uniqueId val="{00000007-DF2F-4AAD-9314-ED101FE6171E}"/>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3.97</c:v>
                </c:pt>
                <c:pt idx="2">
                  <c:v>#N/A</c:v>
                </c:pt>
                <c:pt idx="3">
                  <c:v>6.64</c:v>
                </c:pt>
                <c:pt idx="4">
                  <c:v>#N/A</c:v>
                </c:pt>
                <c:pt idx="5">
                  <c:v>3.8</c:v>
                </c:pt>
                <c:pt idx="6">
                  <c:v>#N/A</c:v>
                </c:pt>
                <c:pt idx="7">
                  <c:v>4.6399999999999997</c:v>
                </c:pt>
                <c:pt idx="8">
                  <c:v>#N/A</c:v>
                </c:pt>
                <c:pt idx="9">
                  <c:v>5.25</c:v>
                </c:pt>
              </c:numCache>
            </c:numRef>
          </c:val>
          <c:extLst>
            <c:ext xmlns:c16="http://schemas.microsoft.com/office/drawing/2014/chart" uri="{C3380CC4-5D6E-409C-BE32-E72D297353CC}">
              <c16:uniqueId val="{00000008-DF2F-4AAD-9314-ED101FE6171E}"/>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2.0099999999999998</c:v>
                </c:pt>
                <c:pt idx="2">
                  <c:v>#N/A</c:v>
                </c:pt>
                <c:pt idx="3">
                  <c:v>0.51</c:v>
                </c:pt>
                <c:pt idx="4">
                  <c:v>0.35</c:v>
                </c:pt>
                <c:pt idx="5">
                  <c:v>#N/A</c:v>
                </c:pt>
                <c:pt idx="6">
                  <c:v>0.82</c:v>
                </c:pt>
                <c:pt idx="7">
                  <c:v>#N/A</c:v>
                </c:pt>
                <c:pt idx="8">
                  <c:v>1.1200000000000001</c:v>
                </c:pt>
                <c:pt idx="9">
                  <c:v>#N/A</c:v>
                </c:pt>
              </c:numCache>
            </c:numRef>
          </c:val>
          <c:extLst>
            <c:ext xmlns:c16="http://schemas.microsoft.com/office/drawing/2014/chart" uri="{C3380CC4-5D6E-409C-BE32-E72D297353CC}">
              <c16:uniqueId val="{00000009-DF2F-4AAD-9314-ED101FE6171E}"/>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5605</c:v>
                </c:pt>
                <c:pt idx="5">
                  <c:v>5581</c:v>
                </c:pt>
                <c:pt idx="8">
                  <c:v>5554</c:v>
                </c:pt>
                <c:pt idx="11">
                  <c:v>5595</c:v>
                </c:pt>
                <c:pt idx="14">
                  <c:v>5475</c:v>
                </c:pt>
              </c:numCache>
            </c:numRef>
          </c:val>
          <c:extLst>
            <c:ext xmlns:c16="http://schemas.microsoft.com/office/drawing/2014/chart" uri="{C3380CC4-5D6E-409C-BE32-E72D297353CC}">
              <c16:uniqueId val="{00000000-6B24-42FB-8FB3-8F377EC71DC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B24-42FB-8FB3-8F377EC71DC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102</c:v>
                </c:pt>
                <c:pt idx="3">
                  <c:v>99</c:v>
                </c:pt>
                <c:pt idx="6">
                  <c:v>95</c:v>
                </c:pt>
                <c:pt idx="9">
                  <c:v>85</c:v>
                </c:pt>
                <c:pt idx="12">
                  <c:v>81</c:v>
                </c:pt>
              </c:numCache>
            </c:numRef>
          </c:val>
          <c:extLst>
            <c:ext xmlns:c16="http://schemas.microsoft.com/office/drawing/2014/chart" uri="{C3380CC4-5D6E-409C-BE32-E72D297353CC}">
              <c16:uniqueId val="{00000002-6B24-42FB-8FB3-8F377EC71DC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B24-42FB-8FB3-8F377EC71DC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1954</c:v>
                </c:pt>
                <c:pt idx="3">
                  <c:v>1950</c:v>
                </c:pt>
                <c:pt idx="6">
                  <c:v>1953</c:v>
                </c:pt>
                <c:pt idx="9">
                  <c:v>1939</c:v>
                </c:pt>
                <c:pt idx="12">
                  <c:v>1902</c:v>
                </c:pt>
              </c:numCache>
            </c:numRef>
          </c:val>
          <c:extLst>
            <c:ext xmlns:c16="http://schemas.microsoft.com/office/drawing/2014/chart" uri="{C3380CC4-5D6E-409C-BE32-E72D297353CC}">
              <c16:uniqueId val="{00000004-6B24-42FB-8FB3-8F377EC71DC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B24-42FB-8FB3-8F377EC71DC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B24-42FB-8FB3-8F377EC71DC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5608</c:v>
                </c:pt>
                <c:pt idx="3">
                  <c:v>5352</c:v>
                </c:pt>
                <c:pt idx="6">
                  <c:v>5323</c:v>
                </c:pt>
                <c:pt idx="9">
                  <c:v>5311</c:v>
                </c:pt>
                <c:pt idx="12">
                  <c:v>5133</c:v>
                </c:pt>
              </c:numCache>
            </c:numRef>
          </c:val>
          <c:extLst>
            <c:ext xmlns:c16="http://schemas.microsoft.com/office/drawing/2014/chart" uri="{C3380CC4-5D6E-409C-BE32-E72D297353CC}">
              <c16:uniqueId val="{00000007-6B24-42FB-8FB3-8F377EC71DC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2059</c:v>
                </c:pt>
                <c:pt idx="2">
                  <c:v>#N/A</c:v>
                </c:pt>
                <c:pt idx="3">
                  <c:v>#N/A</c:v>
                </c:pt>
                <c:pt idx="4">
                  <c:v>1820</c:v>
                </c:pt>
                <c:pt idx="5">
                  <c:v>#N/A</c:v>
                </c:pt>
                <c:pt idx="6">
                  <c:v>#N/A</c:v>
                </c:pt>
                <c:pt idx="7">
                  <c:v>1817</c:v>
                </c:pt>
                <c:pt idx="8">
                  <c:v>#N/A</c:v>
                </c:pt>
                <c:pt idx="9">
                  <c:v>#N/A</c:v>
                </c:pt>
                <c:pt idx="10">
                  <c:v>1740</c:v>
                </c:pt>
                <c:pt idx="11">
                  <c:v>#N/A</c:v>
                </c:pt>
                <c:pt idx="12">
                  <c:v>#N/A</c:v>
                </c:pt>
                <c:pt idx="13">
                  <c:v>1641</c:v>
                </c:pt>
                <c:pt idx="14">
                  <c:v>#N/A</c:v>
                </c:pt>
              </c:numCache>
            </c:numRef>
          </c:val>
          <c:smooth val="0"/>
          <c:extLst>
            <c:ext xmlns:c16="http://schemas.microsoft.com/office/drawing/2014/chart" uri="{C3380CC4-5D6E-409C-BE32-E72D297353CC}">
              <c16:uniqueId val="{00000008-6B24-42FB-8FB3-8F377EC71DC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63316</c:v>
                </c:pt>
                <c:pt idx="5">
                  <c:v>61708</c:v>
                </c:pt>
                <c:pt idx="8">
                  <c:v>61352</c:v>
                </c:pt>
                <c:pt idx="11">
                  <c:v>60130</c:v>
                </c:pt>
                <c:pt idx="14">
                  <c:v>61272</c:v>
                </c:pt>
              </c:numCache>
            </c:numRef>
          </c:val>
          <c:extLst>
            <c:ext xmlns:c16="http://schemas.microsoft.com/office/drawing/2014/chart" uri="{C3380CC4-5D6E-409C-BE32-E72D297353CC}">
              <c16:uniqueId val="{00000000-4D7E-4CE9-80CA-3C7ACB71B33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509</c:v>
                </c:pt>
                <c:pt idx="5">
                  <c:v>381</c:v>
                </c:pt>
                <c:pt idx="8">
                  <c:v>317</c:v>
                </c:pt>
                <c:pt idx="11">
                  <c:v>178</c:v>
                </c:pt>
                <c:pt idx="14">
                  <c:v>173</c:v>
                </c:pt>
              </c:numCache>
            </c:numRef>
          </c:val>
          <c:extLst>
            <c:ext xmlns:c16="http://schemas.microsoft.com/office/drawing/2014/chart" uri="{C3380CC4-5D6E-409C-BE32-E72D297353CC}">
              <c16:uniqueId val="{00000001-4D7E-4CE9-80CA-3C7ACB71B33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6994</c:v>
                </c:pt>
                <c:pt idx="5">
                  <c:v>6632</c:v>
                </c:pt>
                <c:pt idx="8">
                  <c:v>7982</c:v>
                </c:pt>
                <c:pt idx="11">
                  <c:v>8029</c:v>
                </c:pt>
                <c:pt idx="14">
                  <c:v>8638</c:v>
                </c:pt>
              </c:numCache>
            </c:numRef>
          </c:val>
          <c:extLst>
            <c:ext xmlns:c16="http://schemas.microsoft.com/office/drawing/2014/chart" uri="{C3380CC4-5D6E-409C-BE32-E72D297353CC}">
              <c16:uniqueId val="{00000002-4D7E-4CE9-80CA-3C7ACB71B33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D7E-4CE9-80CA-3C7ACB71B33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D7E-4CE9-80CA-3C7ACB71B33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681</c:v>
                </c:pt>
                <c:pt idx="3">
                  <c:v>9</c:v>
                </c:pt>
                <c:pt idx="6">
                  <c:v>8</c:v>
                </c:pt>
                <c:pt idx="9">
                  <c:v>6</c:v>
                </c:pt>
                <c:pt idx="12">
                  <c:v>5</c:v>
                </c:pt>
              </c:numCache>
            </c:numRef>
          </c:val>
          <c:extLst>
            <c:ext xmlns:c16="http://schemas.microsoft.com/office/drawing/2014/chart" uri="{C3380CC4-5D6E-409C-BE32-E72D297353CC}">
              <c16:uniqueId val="{00000005-4D7E-4CE9-80CA-3C7ACB71B33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4861</c:v>
                </c:pt>
                <c:pt idx="3">
                  <c:v>4508</c:v>
                </c:pt>
                <c:pt idx="6">
                  <c:v>4385</c:v>
                </c:pt>
                <c:pt idx="9">
                  <c:v>4169</c:v>
                </c:pt>
                <c:pt idx="12">
                  <c:v>4101</c:v>
                </c:pt>
              </c:numCache>
            </c:numRef>
          </c:val>
          <c:extLst>
            <c:ext xmlns:c16="http://schemas.microsoft.com/office/drawing/2014/chart" uri="{C3380CC4-5D6E-409C-BE32-E72D297353CC}">
              <c16:uniqueId val="{00000006-4D7E-4CE9-80CA-3C7ACB71B33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4D7E-4CE9-80CA-3C7ACB71B33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23059</c:v>
                </c:pt>
                <c:pt idx="3">
                  <c:v>22715</c:v>
                </c:pt>
                <c:pt idx="6">
                  <c:v>22045</c:v>
                </c:pt>
                <c:pt idx="9">
                  <c:v>21052</c:v>
                </c:pt>
                <c:pt idx="12">
                  <c:v>19556</c:v>
                </c:pt>
              </c:numCache>
            </c:numRef>
          </c:val>
          <c:extLst>
            <c:ext xmlns:c16="http://schemas.microsoft.com/office/drawing/2014/chart" uri="{C3380CC4-5D6E-409C-BE32-E72D297353CC}">
              <c16:uniqueId val="{00000008-4D7E-4CE9-80CA-3C7ACB71B33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605</c:v>
                </c:pt>
                <c:pt idx="3">
                  <c:v>510</c:v>
                </c:pt>
                <c:pt idx="6">
                  <c:v>428</c:v>
                </c:pt>
                <c:pt idx="9">
                  <c:v>344</c:v>
                </c:pt>
                <c:pt idx="12">
                  <c:v>264</c:v>
                </c:pt>
              </c:numCache>
            </c:numRef>
          </c:val>
          <c:extLst>
            <c:ext xmlns:c16="http://schemas.microsoft.com/office/drawing/2014/chart" uri="{C3380CC4-5D6E-409C-BE32-E72D297353CC}">
              <c16:uniqueId val="{00000009-4D7E-4CE9-80CA-3C7ACB71B33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61314</c:v>
                </c:pt>
                <c:pt idx="3">
                  <c:v>59865</c:v>
                </c:pt>
                <c:pt idx="6">
                  <c:v>60136</c:v>
                </c:pt>
                <c:pt idx="9">
                  <c:v>60231</c:v>
                </c:pt>
                <c:pt idx="12">
                  <c:v>63823</c:v>
                </c:pt>
              </c:numCache>
            </c:numRef>
          </c:val>
          <c:extLst>
            <c:ext xmlns:c16="http://schemas.microsoft.com/office/drawing/2014/chart" uri="{C3380CC4-5D6E-409C-BE32-E72D297353CC}">
              <c16:uniqueId val="{0000000A-4D7E-4CE9-80CA-3C7ACB71B33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19701</c:v>
                </c:pt>
                <c:pt idx="2">
                  <c:v>#N/A</c:v>
                </c:pt>
                <c:pt idx="3">
                  <c:v>#N/A</c:v>
                </c:pt>
                <c:pt idx="4">
                  <c:v>18885</c:v>
                </c:pt>
                <c:pt idx="5">
                  <c:v>#N/A</c:v>
                </c:pt>
                <c:pt idx="6">
                  <c:v>#N/A</c:v>
                </c:pt>
                <c:pt idx="7">
                  <c:v>17350</c:v>
                </c:pt>
                <c:pt idx="8">
                  <c:v>#N/A</c:v>
                </c:pt>
                <c:pt idx="9">
                  <c:v>#N/A</c:v>
                </c:pt>
                <c:pt idx="10">
                  <c:v>17465</c:v>
                </c:pt>
                <c:pt idx="11">
                  <c:v>#N/A</c:v>
                </c:pt>
                <c:pt idx="12">
                  <c:v>#N/A</c:v>
                </c:pt>
                <c:pt idx="13">
                  <c:v>17666</c:v>
                </c:pt>
                <c:pt idx="14">
                  <c:v>#N/A</c:v>
                </c:pt>
              </c:numCache>
            </c:numRef>
          </c:val>
          <c:smooth val="0"/>
          <c:extLst>
            <c:ext xmlns:c16="http://schemas.microsoft.com/office/drawing/2014/chart" uri="{C3380CC4-5D6E-409C-BE32-E72D297353CC}">
              <c16:uniqueId val="{0000000B-4D7E-4CE9-80CA-3C7ACB71B33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3940</c:v>
                </c:pt>
                <c:pt idx="1">
                  <c:v>3954</c:v>
                </c:pt>
                <c:pt idx="2">
                  <c:v>4552</c:v>
                </c:pt>
              </c:numCache>
            </c:numRef>
          </c:val>
          <c:extLst>
            <c:ext xmlns:c16="http://schemas.microsoft.com/office/drawing/2014/chart" uri="{C3380CC4-5D6E-409C-BE32-E72D297353CC}">
              <c16:uniqueId val="{00000000-C5DF-46B3-8795-74618496913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788</c:v>
                </c:pt>
                <c:pt idx="1">
                  <c:v>788</c:v>
                </c:pt>
                <c:pt idx="2">
                  <c:v>788</c:v>
                </c:pt>
              </c:numCache>
            </c:numRef>
          </c:val>
          <c:extLst>
            <c:ext xmlns:c16="http://schemas.microsoft.com/office/drawing/2014/chart" uri="{C3380CC4-5D6E-409C-BE32-E72D297353CC}">
              <c16:uniqueId val="{00000001-C5DF-46B3-8795-74618496913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5180</c:v>
                </c:pt>
                <c:pt idx="1">
                  <c:v>5312</c:v>
                </c:pt>
                <c:pt idx="2">
                  <c:v>4941</c:v>
                </c:pt>
              </c:numCache>
            </c:numRef>
          </c:val>
          <c:extLst>
            <c:ext xmlns:c16="http://schemas.microsoft.com/office/drawing/2014/chart" uri="{C3380CC4-5D6E-409C-BE32-E72D297353CC}">
              <c16:uniqueId val="{00000002-C5DF-46B3-8795-74618496913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{2E57E944-3089-4A26-AB81-0226A8B66B11}</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EF0D-43A7-A266-E7442E374A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{356F2B58-6C9C-4EB1-A8D9-B40013336C86}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F0D-43A7-A266-E7442E374A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{03EB84A0-60D4-4A7C-8CCB-38DF63602523}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F0D-43A7-A266-E7442E374A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{AC677B7D-8CBA-4B36-8A20-4DECED7DCA52}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F0D-43A7-A266-E7442E374A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{44C2DBF0-C941-4655-A18B-0ED7909537F7}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F0D-43A7-A266-E7442E374A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{DD59321D-7707-41AE-AB6F-034764DCAF53}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EF0D-43A7-A266-E7442E374A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{2550EB30-4668-4930-B670-62D2C1AD1D03}</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EF0D-43A7-A266-E7442E374A85}"/>
                </c:ext>
              </c:extLst>
            </c:dLbl>
            <c:dLbl>
              <c:idx val="24"/>
              <c:layout>
                <c:manualLayout>
                  <c:x val="-2.2781639268639235E-2"/>
                  <c:y val="-4.803768714892093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{F6F80A69-0E5E-4473-8C7F-D78415715DDE}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EF0D-43A7-A266-E7442E374A85}"/>
                </c:ext>
              </c:extLst>
            </c:dLbl>
            <c:dLbl>
              <c:idx val="32"/>
              <c:layout>
                <c:manualLayout>
                  <c:x val="-4.1249862031829218E-2"/>
                  <c:y val="-8.1440397062809422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{74E770DE-C51D-46C6-ADF0-383869489078}</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EF0D-43A7-A266-E7442E374A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51.3</c:v>
                </c:pt>
                <c:pt idx="8">
                  <c:v>53.1</c:v>
                </c:pt>
                <c:pt idx="16">
                  <c:v>54.6</c:v>
                </c:pt>
                <c:pt idx="24">
                  <c:v>55.6</c:v>
                </c:pt>
                <c:pt idx="32">
                  <c:v>55.8</c:v>
                </c:pt>
              </c:numCache>
            </c:numRef>
          </c:xVal>
          <c:yVal>
            <c:numRef>
              <c:f>公会計指標分析・財政指標組合せ分析表!$BP$51:$DC$51</c:f>
              <c:numCache>
                <c:formatCode>#,##0.0;"▲ "#,##0.0</c:formatCode>
                <c:ptCount val="40"/>
                <c:pt idx="0">
                  <c:v>102.6</c:v>
                </c:pt>
                <c:pt idx="8">
                  <c:v>98.5</c:v>
                </c:pt>
                <c:pt idx="16">
                  <c:v>90.2</c:v>
                </c:pt>
                <c:pt idx="24">
                  <c:v>89.7</c:v>
                </c:pt>
                <c:pt idx="32">
                  <c:v>88.8</c:v>
                </c:pt>
              </c:numCache>
            </c:numRef>
          </c:yVal>
          <c:smooth val="0"/>
          <c:extLst>
            <c:ext xmlns:c16="http://schemas.microsoft.com/office/drawing/2014/chart" uri="{C3380CC4-5D6E-409C-BE32-E72D297353CC}">
              <c16:uniqueId val="{00000009-EF0D-43A7-A266-E7442E374A8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{EC6C9DFC-E2A9-4B34-87AD-67992CBED7AA}</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EF0D-43A7-A266-E7442E374A8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{7F38671B-2B04-405B-AB22-AE29D30CE628}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F0D-43A7-A266-E7442E374A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{87EDA5E2-EB2C-4714-83B2-58C600600F1F}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F0D-43A7-A266-E7442E374A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{7384BF9A-652F-46A2-BE34-D62F2E00C667}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F0D-43A7-A266-E7442E374A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{EC25A12A-AABF-4228-A542-20223E00E64B}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F0D-43A7-A266-E7442E374A85}"/>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{B2E1791A-0D3D-4224-8A1E-69EAB7908C0E}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EF0D-43A7-A266-E7442E374A85}"/>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{831CF9D3-607F-4182-AA3F-BB8237BF81F6}</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EF0D-43A7-A266-E7442E374A85}"/>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{735CBA0F-62AA-480C-863D-FE7914BF7BAE}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EF0D-43A7-A266-E7442E374A8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{EA0363B8-8E96-48C7-B5C3-372C80393A42}</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EF0D-43A7-A266-E7442E374A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60.4</c:v>
                </c:pt>
                <c:pt idx="8">
                  <c:v>59.4</c:v>
                </c:pt>
                <c:pt idx="16">
                  <c:v>60.2</c:v>
                </c:pt>
                <c:pt idx="24">
                  <c:v>61.5</c:v>
                </c:pt>
                <c:pt idx="32">
                  <c:v>62.8</c:v>
                </c:pt>
              </c:numCache>
            </c:numRef>
          </c:xVal>
          <c:yVal>
            <c:numRef>
              <c:f>公会計指標分析・財政指標組合せ分析表!$BP$55:$DC$55</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EF0D-43A7-A266-E7442E374A85}"/>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{719EBEA6-0F75-487D-B040-01AE1F332715}</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4963-46DA-9D0E-5A3933882BA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{F8BDF8C2-CA7A-4F38-9364-392B3C8C73E1}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963-46DA-9D0E-5A3933882BA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{9364A057-8C3C-4CEB-824F-ECD48F44CF66}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963-46DA-9D0E-5A3933882BA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{D8A55F97-8BCF-4C7A-8D91-5E428A7BCF80}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963-46DA-9D0E-5A3933882BA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{7737E96F-58BA-4AD4-B32D-6572DAE2A170}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963-46DA-9D0E-5A3933882BA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{7E0F6789-3E08-48DF-98D8-4371DEF7BFFC}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4963-46DA-9D0E-5A3933882BA1}"/>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{A4B17C61-E067-4C00-89E2-66BF24951C2A}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4963-46DA-9D0E-5A3933882BA1}"/>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{9ADA1412-AE43-467D-9530-FC3EA928D542}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4963-46DA-9D0E-5A3933882BA1}"/>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{E948DE23-C039-4F95-A795-2EADEAA6EFDA}</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4963-46DA-9D0E-5A3933882BA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10.7</c:v>
                </c:pt>
                <c:pt idx="8">
                  <c:v>10.3</c:v>
                </c:pt>
                <c:pt idx="16">
                  <c:v>9.8000000000000007</c:v>
                </c:pt>
                <c:pt idx="24">
                  <c:v>9.1999999999999993</c:v>
                </c:pt>
                <c:pt idx="32">
                  <c:v>8.8000000000000007</c:v>
                </c:pt>
              </c:numCache>
            </c:numRef>
          </c:xVal>
          <c:yVal>
            <c:numRef>
              <c:f>公会計指標分析・財政指標組合せ分析表!$BP$73:$DC$73</c:f>
              <c:numCache>
                <c:formatCode>#,##0.0;"▲ "#,##0.0</c:formatCode>
                <c:ptCount val="40"/>
                <c:pt idx="0">
                  <c:v>102.6</c:v>
                </c:pt>
                <c:pt idx="8">
                  <c:v>98.5</c:v>
                </c:pt>
                <c:pt idx="16">
                  <c:v>90.2</c:v>
                </c:pt>
                <c:pt idx="24">
                  <c:v>89.7</c:v>
                </c:pt>
                <c:pt idx="32">
                  <c:v>88.8</c:v>
                </c:pt>
              </c:numCache>
            </c:numRef>
          </c:yVal>
          <c:smooth val="0"/>
          <c:extLst>
            <c:ext xmlns:c16="http://schemas.microsoft.com/office/drawing/2014/chart" uri="{C3380CC4-5D6E-409C-BE32-E72D297353CC}">
              <c16:uniqueId val="{00000009-4963-46DA-9D0E-5A3933882BA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{2A777A3E-4417-4E2B-B38E-A810E2FB9734}</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4963-46DA-9D0E-5A3933882BA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{764B2E45-3791-4E10-8063-B2B726DFD5C7}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963-46DA-9D0E-5A3933882BA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{E1EAFAA6-9A74-4DA3-B659-EDE2C067FA03}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963-46DA-9D0E-5A3933882BA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{A55AF7D0-9578-46EF-9EEF-659DDF92D1D1}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963-46DA-9D0E-5A3933882BA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{1595D5A7-8401-4B8D-89F8-CA59D3469C5B}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963-46DA-9D0E-5A3933882BA1}"/>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{9D078CD9-9014-4C84-8614-4A5DE87BC018}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4963-46DA-9D0E-5A3933882BA1}"/>
                </c:ext>
              </c:extLst>
            </c:dLbl>
            <c:dLbl>
              <c:idx val="16"/>
              <c:layout>
                <c:manualLayout>
                  <c:x val="-3.8033698733677027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{E049EA20-17DB-4124-BA31-2FAB106F802A}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4963-46DA-9D0E-5A3933882BA1}"/>
                </c:ext>
              </c:extLst>
            </c:dLbl>
            <c:dLbl>
              <c:idx val="24"/>
              <c:layout>
                <c:manualLayout>
                  <c:x val="-2.5234635610509194E-2"/>
                  <c:y val="-4.9014766009067699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{849474F2-0DFD-42B5-B631-F46EA2862F1C}</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4963-46DA-9D0E-5A3933882BA1}"/>
                </c:ext>
              </c:extLst>
            </c:dLbl>
            <c:dLbl>
              <c:idx val="32"/>
              <c:layout>
                <c:manualLayout>
                  <c:x val="-3.1570342725075584E-2"/>
                  <c:y val="-7.581852816652019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{591C5DBE-B4EF-4AC0-81D4-439CC2613573}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4963-46DA-9D0E-5A3933882BA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6.6</c:v>
                </c:pt>
                <c:pt idx="16">
                  <c:v>6.4</c:v>
                </c:pt>
                <c:pt idx="24">
                  <c:v>6.3</c:v>
                </c:pt>
                <c:pt idx="32">
                  <c:v>6.2</c:v>
                </c:pt>
              </c:numCache>
            </c:numRef>
          </c:xVal>
          <c:yVal>
            <c:numRef>
              <c:f>公会計指標分析・財政指標組合せ分析表!$BP$77:$DC$77</c:f>
              <c:numCache>
                <c:formatCode>#,##0.0;"▲ "#,##0.0</c:formatCode>
                <c:ptCount val="40"/>
                <c:pt idx="0">
                  <c:v>35.299999999999997</c:v>
                </c:pt>
                <c:pt idx="8">
                  <c:v>31.9</c:v>
                </c:pt>
                <c:pt idx="16">
                  <c:v>24.2</c:v>
                </c:pt>
                <c:pt idx="24">
                  <c:v>22.1</c:v>
                </c:pt>
                <c:pt idx="32">
                  <c:v>20.399999999999999</c:v>
                </c:pt>
              </c:numCache>
            </c:numRef>
          </c:yVal>
          <c:smooth val="0"/>
          <c:extLst>
            <c:ext xmlns:c16="http://schemas.microsoft.com/office/drawing/2014/chart" uri="{C3380CC4-5D6E-409C-BE32-E72D297353CC}">
              <c16:uniqueId val="{00000013-4963-46DA-9D0E-5A3933882BA1}"/>
            </c:ext>
          </c:extLst>
        </c:ser>
        <c:dLbls>
          <c:showLegendKey val="0"/>
          <c:showVal val="1"/>
          <c:showCatName val="0"/>
          <c:showSerName val="0"/>
          <c:showPercent val="0"/>
          <c:showBubbleSize val="0"/>
        </c:dLbls>
        <c:axId val="84219776"/>
        <c:axId val="84234240"/>
      </c:scatterChart>
      <c:valAx>
        <c:axId val="84219776"/>
        <c:scaling>
          <c:orientation val="maxMin"/>
          <c:max val="11"/>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合併特例債を活用した大型事業や臨時財政対策債償還金の増により増加傾向にあったが、積極的な繰上償還により、約５０億円余りで推移しているものの、近年の借入起債の大部分が合併特例事業債、緊急防災・減災事業債、臨時財政対策債といった交付税措置率が極めて高いものに限られていることから結果的に実質公債費比率の分子は、減少傾向にある。</a:t>
          </a:r>
        </a:p>
        <a:p>
          <a:r>
            <a:rPr kumimoji="1" lang="ja-JP" altLang="en-US" sz="1400">
              <a:latin typeface="ＭＳ ゴシック" pitchFamily="49" charset="-128"/>
              <a:ea typeface="ＭＳ ゴシック" pitchFamily="49" charset="-128"/>
            </a:rPr>
            <a:t>　今後とも、事業の重要性や緊急性を勘案しながら普通建設事業等に係る新たな借入の抑制に努めるとともに、計画的な市債の繰上償還の実施により実質公債費比率の上昇抑制に努める。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latin typeface="ＭＳ ゴシック" pitchFamily="49" charset="-128"/>
              <a:ea typeface="ＭＳ ゴシック" pitchFamily="49" charset="-128"/>
            </a:rPr>
            <a:t>※ </a:t>
          </a:r>
          <a:r>
            <a:rPr kumimoji="1" lang="ja-JP" altLang="en-US" sz="1000">
              <a:latin typeface="ＭＳ ゴシック" pitchFamily="49" charset="-128"/>
              <a:ea typeface="ＭＳ ゴシック" pitchFamily="49" charset="-128"/>
            </a:rPr>
            <a:t>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将来負担額について、一般会計等に係る地方債の現在高は、合併後の大型事業等の実施により約</a:t>
          </a:r>
          <a:r>
            <a:rPr kumimoji="1" lang="en-US" altLang="ja-JP" sz="1400">
              <a:latin typeface="ＭＳ ゴシック" pitchFamily="49" charset="-128"/>
              <a:ea typeface="ＭＳ ゴシック" pitchFamily="49" charset="-128"/>
            </a:rPr>
            <a:t>600</a:t>
          </a:r>
          <a:r>
            <a:rPr kumimoji="1" lang="ja-JP" altLang="en-US" sz="1400">
              <a:latin typeface="ＭＳ ゴシック" pitchFamily="49" charset="-128"/>
              <a:ea typeface="ＭＳ ゴシック" pitchFamily="49" charset="-128"/>
            </a:rPr>
            <a:t>億円程度で推移していたが、令和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年度は継続費であるごみ焼却施設改良工事や新斎場整備工事の実施により前年度より増加となっている。</a:t>
          </a:r>
        </a:p>
        <a:p>
          <a:r>
            <a:rPr kumimoji="1" lang="ja-JP" altLang="en-US" sz="1400">
              <a:latin typeface="ＭＳ ゴシック" pitchFamily="49" charset="-128"/>
              <a:ea typeface="ＭＳ ゴシック" pitchFamily="49" charset="-128"/>
            </a:rPr>
            <a:t>　公営企業債等繰入見込額については、水道事業や下水道事業における大型事業の償還終了に伴い減少している。</a:t>
          </a:r>
        </a:p>
        <a:p>
          <a:r>
            <a:rPr kumimoji="1" lang="ja-JP" altLang="en-US" sz="1400">
              <a:latin typeface="ＭＳ ゴシック" pitchFamily="49" charset="-128"/>
              <a:ea typeface="ＭＳ ゴシック" pitchFamily="49" charset="-128"/>
            </a:rPr>
            <a:t>　充当可能財源等については、財政調整基金等の積み立てにより増となった。また、基準財政需要額算入見込額については、合併特例事業債、緊急防災・減災事業債、臨時財政対策債といった交付税措置率が極めて高い起債を活用しているため、高い水準を維持している。</a:t>
          </a:r>
        </a:p>
        <a:p>
          <a:r>
            <a:rPr kumimoji="1" lang="ja-JP" altLang="en-US" sz="1400">
              <a:latin typeface="ＭＳ ゴシック" pitchFamily="49" charset="-128"/>
              <a:ea typeface="ＭＳ ゴシック" pitchFamily="49" charset="-128"/>
            </a:rPr>
            <a:t>　以上から、将来負担比率の分子は年々減少傾向であり、引き続き、行財政改革を推進し、さらに健全な財政基盤の確立に努める。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富山県射水市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基金の主な増減については、財政調整基金の積み立てにより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百万円の増、合併地域振興基金の取り崩しにより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百万円の減、公共施設建設等基金の積み立てにより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百万円の増などにより、全体として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令和２年度が合併団体に対する財政的な優遇措置の最終年度となることから、今まで以上に厳しい財政運営となることが想定される。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さらには、社会保障関係費の急激な増も懸念されており、将来に向けて基金の確保に努めるとともに、過度に基金に依存しない財政運営への転換を推進していく。具体的には、公共施設の再編・長寿命化によるトータルコストの抑制をはじめ、新たな財源の確保や民間活力の積極的な活用、受益者負担の原則に基づく使用料・手数料のさらなる適正化などの行財政改革を推進する。それでもなお、財源不足が生じた場合は、各基金の設置の趣旨に基づき基金を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合併により誕生した本市住民の一体感醸成、地域の振興及び福祉の増進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公共施設の建設、維持管理、解体等に関する事業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小杉インターパークの管理、企業立地及び地域振興</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①子育て支援、②高齢者支援、③人口増・交流、④教育・文化、⑤健康、⑥観光、⑦環境、⑧産業振興、⑨都市整備に関する事業、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⑩そのほか市長が必要と認める事業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小林與三次基金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正力・小林記念館の改修等及び小林與三次氏の顕彰等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基金運用に伴う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百万円の基金積立による増。コミュニティバス運行事業等として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百万円の増のみ。</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ふるさと射水応援基金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ふるさと射水応援寄附金を基金として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百万円積み立てによる増、寄附使途に応じた事業に充当するため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小杉インターパーク管理基金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小杉インターパークの管理経費として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百万円を取り崩したことによる減。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公共施設建設等基金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総合計画後期実施計画で計上する大型の投資的事業の財源に充当する。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合併地域振興基金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毎年度の当初予算編成事業に見込まれる財源不足を補うため必要額を順次優先的に繰り入れる。</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190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百万円の取崩しと、</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788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百万円の積み立てにより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財政調整基金は、災害や社会情勢の変化等に対応するために、不要不急なものは除き緊急的な活用のみとするなど、引き続き基金の確保に努める。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基金運用利子の積み立てのみである。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当面の間、決算上剰余金を活用して市債を繰上償還することとし、原則として基金は取り崩さない。</a:t>
          </a: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92,329
89,575
109.44
57,784,306
56,156,061
1,330,652
25,312,300
63,822,772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当市では、平成</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年</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月の市町村合併以降、公共施設の統廃合に取り組んでおり、老朽化した施設の除却が進んだことから、平成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年度末から令和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年度末にかけて、有形固定資産減価償却率は類似団体を下回っている。</a:t>
          </a:r>
        </a:p>
        <a:p>
          <a:r>
            <a:rPr kumimoji="1" lang="ja-JP" altLang="en-US" sz="1100">
              <a:latin typeface="ＭＳ Ｐゴシック" panose="020B0600070205080204" pitchFamily="50" charset="-128"/>
              <a:ea typeface="ＭＳ Ｐゴシック" panose="020B0600070205080204" pitchFamily="50" charset="-128"/>
            </a:rPr>
            <a:t>　また、平成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％削減するという目標を掲げており、今後も施設の集約化や除却を進め、真に必要とされる公共施設の長寿命化を図り、公共施設の最適化を目指す。</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78468</xdr:rowOff>
    </xdr:from>
    <xdr:to>
      <xdr:col>23</xdr:col>
      <xdr:colOff>85090</xdr:colOff>
      <xdr:row>35</xdr:row>
      <xdr:rowOff>62140</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307693"/>
          <a:ext cx="1270" cy="1526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65967</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8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62140</xdr:rowOff>
    </xdr:from>
    <xdr:to>
      <xdr:col>23</xdr:col>
      <xdr:colOff>174625</xdr:colOff>
      <xdr:row>35</xdr:row>
      <xdr:rowOff>62140</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34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25145</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0829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78468</xdr:rowOff>
    </xdr:from>
    <xdr:to>
      <xdr:col>23</xdr:col>
      <xdr:colOff>174625</xdr:colOff>
      <xdr:row>26</xdr:row>
      <xdr:rowOff>78468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3076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114226</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2007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135799</xdr:rowOff>
    </xdr:from>
    <xdr:to>
      <xdr:col>23</xdr:col>
      <xdr:colOff>136525</xdr:colOff>
      <xdr:row>32</xdr:row>
      <xdr:rowOff>65949</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95703</xdr:rowOff>
    </xdr:from>
    <xdr:to>
      <xdr:col>19</xdr:col>
      <xdr:colOff>187325</xdr:colOff>
      <xdr:row>32</xdr:row>
      <xdr:rowOff>25853</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8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55608</xdr:rowOff>
    </xdr:from>
    <xdr:to>
      <xdr:col>15</xdr:col>
      <xdr:colOff>187325</xdr:colOff>
      <xdr:row>31</xdr:row>
      <xdr:rowOff>157208</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42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30933</xdr:rowOff>
    </xdr:from>
    <xdr:to>
      <xdr:col>11</xdr:col>
      <xdr:colOff>187325</xdr:colOff>
      <xdr:row>31</xdr:row>
      <xdr:rowOff>132533</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11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61776</xdr:rowOff>
    </xdr:from>
    <xdr:to>
      <xdr:col>7</xdr:col>
      <xdr:colOff>187325</xdr:colOff>
      <xdr:row>31</xdr:row>
      <xdr:rowOff>163376</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148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91349</xdr:rowOff>
    </xdr:from>
    <xdr:to>
      <xdr:col>23</xdr:col>
      <xdr:colOff>136525</xdr:colOff>
      <xdr:row>31</xdr:row>
      <xdr:rowOff>21499</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0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114226</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5857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85181</xdr:rowOff>
    </xdr:from>
    <xdr:to>
      <xdr:col>19</xdr:col>
      <xdr:colOff>187325</xdr:colOff>
      <xdr:row>31</xdr:row>
      <xdr:rowOff>15331</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000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135981</xdr:rowOff>
    </xdr:from>
    <xdr:to>
      <xdr:col>23</xdr:col>
      <xdr:colOff>85725</xdr:colOff>
      <xdr:row>30</xdr:row>
      <xdr:rowOff>142149</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051006"/>
          <a:ext cx="71120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54338</xdr:rowOff>
    </xdr:from>
    <xdr:to>
      <xdr:col>15</xdr:col>
      <xdr:colOff>187325</xdr:colOff>
      <xdr:row>30</xdr:row>
      <xdr:rowOff>155938</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596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105138</xdr:rowOff>
    </xdr:from>
    <xdr:to>
      <xdr:col>19</xdr:col>
      <xdr:colOff>136525</xdr:colOff>
      <xdr:row>30</xdr:row>
      <xdr:rowOff>135981</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020163"/>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8074</xdr:rowOff>
    </xdr:from>
    <xdr:to>
      <xdr:col>11</xdr:col>
      <xdr:colOff>187325</xdr:colOff>
      <xdr:row>30</xdr:row>
      <xdr:rowOff>109674</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5923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58874</xdr:rowOff>
    </xdr:from>
    <xdr:to>
      <xdr:col>15</xdr:col>
      <xdr:colOff>136525</xdr:colOff>
      <xdr:row>30</xdr:row>
      <xdr:rowOff>105138</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5973899"/>
          <a:ext cx="762000" cy="4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124006</xdr:rowOff>
    </xdr:from>
    <xdr:to>
      <xdr:col>7</xdr:col>
      <xdr:colOff>187325</xdr:colOff>
      <xdr:row>30</xdr:row>
      <xdr:rowOff>54156</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58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3356</xdr:rowOff>
    </xdr:from>
    <xdr:to>
      <xdr:col>11</xdr:col>
      <xdr:colOff>136525</xdr:colOff>
      <xdr:row>30</xdr:row>
      <xdr:rowOff>58874</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5918381"/>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16980</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148335</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6234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123660</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621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154503</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6240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31858</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577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1015</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5744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126201</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5698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70683</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5642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[ 730.6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債務償還比率が全国平均を上回っている要因は、市町村合併以降、統合庁舎建設事業など公共施設の統廃合を推進してきたことにより、地方債残高が大きいためである。</a:t>
          </a:r>
        </a:p>
        <a:p>
          <a:r>
            <a:rPr kumimoji="1" lang="ja-JP" altLang="en-US" sz="1100">
              <a:latin typeface="ＭＳ Ｐゴシック" panose="020B0600070205080204" pitchFamily="50" charset="-128"/>
              <a:ea typeface="ＭＳ Ｐゴシック" panose="020B0600070205080204" pitchFamily="50" charset="-128"/>
            </a:rPr>
            <a:t>　「行財政改革大綱・集中改革プラン」に基づき、地方債の繰上償還の実施による地方債残高の減少や基金の積立等を行うことにより、債務償還可能年数の減少に努める。</a:t>
          </a: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a:extLst>
            <a:ext uri="{FF2B5EF4-FFF2-40B4-BE49-F238E27FC236}">
              <a16:creationId xmlns:a16="http://schemas.microsoft.com/office/drawing/2014/main" id="{00000000-0008-0000-0000-000080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89330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flipV="1">
          <a:off x="14793595" y="5312833"/>
          <a:ext cx="1269" cy="137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93157</xdr:rowOff>
    </xdr:from>
    <xdr:ext cx="560923" cy="259045"/>
    <xdr:sp macro="" textlink="">
      <xdr:nvSpPr>
        <xdr:cNvPr id="130" name="債務償還比率最小値テキスト">
          <a:extLst>
            <a:ext uri="{FF2B5EF4-FFF2-40B4-BE49-F238E27FC236}">
              <a16:creationId xmlns:a16="http://schemas.microsoft.com/office/drawing/2014/main" id="{00000000-0008-0000-0000-000082000000}"/>
            </a:ext>
          </a:extLst>
        </xdr:cNvPr>
        <xdr:cNvSpPr txBox="1"/>
      </xdr:nvSpPr>
      <xdr:spPr>
        <a:xfrm>
          <a:off x="14846300" y="6693982"/>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89330</xdr:rowOff>
    </xdr:from>
    <xdr:to>
      <xdr:col>76</xdr:col>
      <xdr:colOff>111125</xdr:colOff>
      <xdr:row>34</xdr:row>
      <xdr:rowOff>89330</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4706600" y="669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a:extLst>
            <a:ext uri="{FF2B5EF4-FFF2-40B4-BE49-F238E27FC236}">
              <a16:creationId xmlns:a16="http://schemas.microsoft.com/office/drawing/2014/main" id="{00000000-0008-0000-0000-000084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121937</xdr:rowOff>
    </xdr:from>
    <xdr:ext cx="469744" cy="259045"/>
    <xdr:sp macro="" textlink="">
      <xdr:nvSpPr>
        <xdr:cNvPr id="134" name="債務償還比率平均値テキスト">
          <a:extLst>
            <a:ext uri="{FF2B5EF4-FFF2-40B4-BE49-F238E27FC236}">
              <a16:creationId xmlns:a16="http://schemas.microsoft.com/office/drawing/2014/main" id="{00000000-0008-0000-0000-000086000000}"/>
            </a:ext>
          </a:extLst>
        </xdr:cNvPr>
        <xdr:cNvSpPr txBox="1"/>
      </xdr:nvSpPr>
      <xdr:spPr>
        <a:xfrm>
          <a:off x="14846300" y="5865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99060</xdr:rowOff>
    </xdr:from>
    <xdr:to>
      <xdr:col>76</xdr:col>
      <xdr:colOff>73025</xdr:colOff>
      <xdr:row>31</xdr:row>
      <xdr:rowOff>29210</xdr:rowOff>
    </xdr:to>
    <xdr:sp macro="" textlink="">
      <xdr:nvSpPr>
        <xdr:cNvPr id="135" name="フローチャート: 判断 134">
          <a:extLst>
            <a:ext uri="{FF2B5EF4-FFF2-40B4-BE49-F238E27FC236}">
              <a16:creationId xmlns:a16="http://schemas.microsoft.com/office/drawing/2014/main" id="{00000000-0008-0000-0000-000087000000}"/>
            </a:ext>
          </a:extLst>
        </xdr:cNvPr>
        <xdr:cNvSpPr/>
      </xdr:nvSpPr>
      <xdr:spPr>
        <a:xfrm>
          <a:off x="14744700" y="601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111534</xdr:rowOff>
    </xdr:from>
    <xdr:to>
      <xdr:col>72</xdr:col>
      <xdr:colOff>123825</xdr:colOff>
      <xdr:row>31</xdr:row>
      <xdr:rowOff>41684</xdr:rowOff>
    </xdr:to>
    <xdr:sp macro="" textlink="">
      <xdr:nvSpPr>
        <xdr:cNvPr id="136" name="フローチャート: 判断 135">
          <a:extLst>
            <a:ext uri="{FF2B5EF4-FFF2-40B4-BE49-F238E27FC236}">
              <a16:creationId xmlns:a16="http://schemas.microsoft.com/office/drawing/2014/main" id="{00000000-0008-0000-0000-000088000000}"/>
            </a:ext>
          </a:extLst>
        </xdr:cNvPr>
        <xdr:cNvSpPr/>
      </xdr:nvSpPr>
      <xdr:spPr>
        <a:xfrm>
          <a:off x="14033500" y="6026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118971</xdr:rowOff>
    </xdr:from>
    <xdr:to>
      <xdr:col>68</xdr:col>
      <xdr:colOff>123825</xdr:colOff>
      <xdr:row>31</xdr:row>
      <xdr:rowOff>49121</xdr:rowOff>
    </xdr:to>
    <xdr:sp macro="" textlink="">
      <xdr:nvSpPr>
        <xdr:cNvPr id="137" name="フローチャート: 判断 136">
          <a:extLst>
            <a:ext uri="{FF2B5EF4-FFF2-40B4-BE49-F238E27FC236}">
              <a16:creationId xmlns:a16="http://schemas.microsoft.com/office/drawing/2014/main" id="{00000000-0008-0000-0000-000089000000}"/>
            </a:ext>
          </a:extLst>
        </xdr:cNvPr>
        <xdr:cNvSpPr/>
      </xdr:nvSpPr>
      <xdr:spPr>
        <a:xfrm>
          <a:off x="13271500" y="6033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162271</xdr:rowOff>
    </xdr:from>
    <xdr:to>
      <xdr:col>64</xdr:col>
      <xdr:colOff>123825</xdr:colOff>
      <xdr:row>31</xdr:row>
      <xdr:rowOff>92421</xdr:rowOff>
    </xdr:to>
    <xdr:sp macro="" textlink="">
      <xdr:nvSpPr>
        <xdr:cNvPr id="138" name="フローチャート: 判断 137">
          <a:extLst>
            <a:ext uri="{FF2B5EF4-FFF2-40B4-BE49-F238E27FC236}">
              <a16:creationId xmlns:a16="http://schemas.microsoft.com/office/drawing/2014/main" id="{00000000-0008-0000-0000-00008A000000}"/>
            </a:ext>
          </a:extLst>
        </xdr:cNvPr>
        <xdr:cNvSpPr/>
      </xdr:nvSpPr>
      <xdr:spPr>
        <a:xfrm>
          <a:off x="12509500" y="607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12891</xdr:rowOff>
    </xdr:from>
    <xdr:to>
      <xdr:col>60</xdr:col>
      <xdr:colOff>123825</xdr:colOff>
      <xdr:row>31</xdr:row>
      <xdr:rowOff>114491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1747500" y="6099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51872</xdr:rowOff>
    </xdr:from>
    <xdr:to>
      <xdr:col>76</xdr:col>
      <xdr:colOff>73025</xdr:colOff>
      <xdr:row>31</xdr:row>
      <xdr:rowOff>153472</xdr:rowOff>
    </xdr:to>
    <xdr:sp macro="" textlink="">
      <xdr:nvSpPr>
        <xdr:cNvPr id="145" name="楕円 144">
          <a:extLst>
            <a:ext uri="{FF2B5EF4-FFF2-40B4-BE49-F238E27FC236}">
              <a16:creationId xmlns:a16="http://schemas.microsoft.com/office/drawing/2014/main" id="{00000000-0008-0000-0000-000091000000}"/>
            </a:ext>
          </a:extLst>
        </xdr:cNvPr>
        <xdr:cNvSpPr/>
      </xdr:nvSpPr>
      <xdr:spPr>
        <a:xfrm>
          <a:off x="14744700" y="613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30299</xdr:rowOff>
    </xdr:from>
    <xdr:ext cx="469744" cy="259045"/>
    <xdr:sp macro="" textlink="">
      <xdr:nvSpPr>
        <xdr:cNvPr id="146" name="債務償還比率該当値テキスト">
          <a:extLst>
            <a:ext uri="{FF2B5EF4-FFF2-40B4-BE49-F238E27FC236}">
              <a16:creationId xmlns:a16="http://schemas.microsoft.com/office/drawing/2014/main" id="{00000000-0008-0000-0000-000092000000}"/>
            </a:ext>
          </a:extLst>
        </xdr:cNvPr>
        <xdr:cNvSpPr txBox="1"/>
      </xdr:nvSpPr>
      <xdr:spPr>
        <a:xfrm>
          <a:off x="14846300" y="6116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36759</xdr:rowOff>
    </xdr:from>
    <xdr:to>
      <xdr:col>72</xdr:col>
      <xdr:colOff>123825</xdr:colOff>
      <xdr:row>31</xdr:row>
      <xdr:rowOff>138359</xdr:rowOff>
    </xdr:to>
    <xdr:sp macro="" textlink="">
      <xdr:nvSpPr>
        <xdr:cNvPr id="147" name="楕円 146">
          <a:extLst>
            <a:ext uri="{FF2B5EF4-FFF2-40B4-BE49-F238E27FC236}">
              <a16:creationId xmlns:a16="http://schemas.microsoft.com/office/drawing/2014/main" id="{00000000-0008-0000-0000-000093000000}"/>
            </a:ext>
          </a:extLst>
        </xdr:cNvPr>
        <xdr:cNvSpPr/>
      </xdr:nvSpPr>
      <xdr:spPr>
        <a:xfrm>
          <a:off x="14033500" y="612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87559</xdr:rowOff>
    </xdr:from>
    <xdr:to>
      <xdr:col>76</xdr:col>
      <xdr:colOff>22225</xdr:colOff>
      <xdr:row>31</xdr:row>
      <xdr:rowOff>102672</xdr:rowOff>
    </xdr:to>
    <xdr:cxnSp macro="">
      <xdr:nvCxnSpPr>
        <xdr:cNvPr id="148" name="直線コネクタ 147">
          <a:extLst>
            <a:ext uri="{FF2B5EF4-FFF2-40B4-BE49-F238E27FC236}">
              <a16:creationId xmlns:a16="http://schemas.microsoft.com/office/drawing/2014/main" id="{00000000-0008-0000-0000-000094000000}"/>
            </a:ext>
          </a:extLst>
        </xdr:cNvPr>
        <xdr:cNvCxnSpPr/>
      </xdr:nvCxnSpPr>
      <xdr:spPr>
        <a:xfrm>
          <a:off x="14084300" y="6174034"/>
          <a:ext cx="7112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74542</xdr:rowOff>
    </xdr:from>
    <xdr:to>
      <xdr:col>68</xdr:col>
      <xdr:colOff>123825</xdr:colOff>
      <xdr:row>32</xdr:row>
      <xdr:rowOff>4692</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3271500" y="61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87559</xdr:rowOff>
    </xdr:from>
    <xdr:to>
      <xdr:col>72</xdr:col>
      <xdr:colOff>73025</xdr:colOff>
      <xdr:row>31</xdr:row>
      <xdr:rowOff>125342</xdr:rowOff>
    </xdr:to>
    <xdr:cxnSp macro="">
      <xdr:nvCxnSpPr>
        <xdr:cNvPr id="150" name="直線コネクタ 149">
          <a:extLst>
            <a:ext uri="{FF2B5EF4-FFF2-40B4-BE49-F238E27FC236}">
              <a16:creationId xmlns:a16="http://schemas.microsoft.com/office/drawing/2014/main" id="{00000000-0008-0000-0000-000096000000}"/>
            </a:ext>
          </a:extLst>
        </xdr:cNvPr>
        <xdr:cNvCxnSpPr/>
      </xdr:nvCxnSpPr>
      <xdr:spPr>
        <a:xfrm flipV="1">
          <a:off x="13322300" y="6174034"/>
          <a:ext cx="762000" cy="37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128037</xdr:rowOff>
    </xdr:from>
    <xdr:to>
      <xdr:col>64</xdr:col>
      <xdr:colOff>123825</xdr:colOff>
      <xdr:row>32</xdr:row>
      <xdr:rowOff>58187</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2509500" y="621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125342</xdr:rowOff>
    </xdr:from>
    <xdr:to>
      <xdr:col>68</xdr:col>
      <xdr:colOff>73025</xdr:colOff>
      <xdr:row>32</xdr:row>
      <xdr:rowOff>7387</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flipV="1">
          <a:off x="12560300" y="6211817"/>
          <a:ext cx="762000" cy="5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7</xdr:rowOff>
    </xdr:from>
    <xdr:to>
      <xdr:col>60</xdr:col>
      <xdr:colOff>123825</xdr:colOff>
      <xdr:row>32</xdr:row>
      <xdr:rowOff>101607</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1747500" y="625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7387</xdr:rowOff>
    </xdr:from>
    <xdr:to>
      <xdr:col>64</xdr:col>
      <xdr:colOff>73025</xdr:colOff>
      <xdr:row>32</xdr:row>
      <xdr:rowOff>50807</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1798300" y="6265312"/>
          <a:ext cx="762000" cy="4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58211</xdr:rowOff>
    </xdr:from>
    <xdr:ext cx="469744" cy="259045"/>
    <xdr:sp macro="" textlink="">
      <xdr:nvSpPr>
        <xdr:cNvPr id="155" name="n_1aveValue債務償還比率">
          <a:extLst>
            <a:ext uri="{FF2B5EF4-FFF2-40B4-BE49-F238E27FC236}">
              <a16:creationId xmlns:a16="http://schemas.microsoft.com/office/drawing/2014/main" id="{00000000-0008-0000-0000-00009B000000}"/>
            </a:ext>
          </a:extLst>
        </xdr:cNvPr>
        <xdr:cNvSpPr txBox="1"/>
      </xdr:nvSpPr>
      <xdr:spPr>
        <a:xfrm>
          <a:off x="13836727" y="5801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65648</xdr:rowOff>
    </xdr:from>
    <xdr:ext cx="469744" cy="259045"/>
    <xdr:sp macro="" textlink="">
      <xdr:nvSpPr>
        <xdr:cNvPr id="156" name="n_2aveValue債務償還比率">
          <a:extLst>
            <a:ext uri="{FF2B5EF4-FFF2-40B4-BE49-F238E27FC236}">
              <a16:creationId xmlns:a16="http://schemas.microsoft.com/office/drawing/2014/main" id="{00000000-0008-0000-0000-00009C000000}"/>
            </a:ext>
          </a:extLst>
        </xdr:cNvPr>
        <xdr:cNvSpPr txBox="1"/>
      </xdr:nvSpPr>
      <xdr:spPr>
        <a:xfrm>
          <a:off x="13087427" y="5809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108948</xdr:rowOff>
    </xdr:from>
    <xdr:ext cx="469744" cy="259045"/>
    <xdr:sp macro="" textlink="">
      <xdr:nvSpPr>
        <xdr:cNvPr id="157" name="n_3aveValue債務償還比率">
          <a:extLst>
            <a:ext uri="{FF2B5EF4-FFF2-40B4-BE49-F238E27FC236}">
              <a16:creationId xmlns:a16="http://schemas.microsoft.com/office/drawing/2014/main" id="{00000000-0008-0000-0000-00009D000000}"/>
            </a:ext>
          </a:extLst>
        </xdr:cNvPr>
        <xdr:cNvSpPr txBox="1"/>
      </xdr:nvSpPr>
      <xdr:spPr>
        <a:xfrm>
          <a:off x="12325427" y="58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131018</xdr:rowOff>
    </xdr:from>
    <xdr:ext cx="469744" cy="259045"/>
    <xdr:sp macro="" textlink="">
      <xdr:nvSpPr>
        <xdr:cNvPr id="158" name="n_4aveValue債務償還比率">
          <a:extLst>
            <a:ext uri="{FF2B5EF4-FFF2-40B4-BE49-F238E27FC236}">
              <a16:creationId xmlns:a16="http://schemas.microsoft.com/office/drawing/2014/main" id="{00000000-0008-0000-0000-00009E000000}"/>
            </a:ext>
          </a:extLst>
        </xdr:cNvPr>
        <xdr:cNvSpPr txBox="1"/>
      </xdr:nvSpPr>
      <xdr:spPr>
        <a:xfrm>
          <a:off x="11563427" y="587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129486</xdr:rowOff>
    </xdr:from>
    <xdr:ext cx="469744" cy="259045"/>
    <xdr:sp macro="" textlink="">
      <xdr:nvSpPr>
        <xdr:cNvPr id="159" name="n_1mainValue債務償還比率">
          <a:extLst>
            <a:ext uri="{FF2B5EF4-FFF2-40B4-BE49-F238E27FC236}">
              <a16:creationId xmlns:a16="http://schemas.microsoft.com/office/drawing/2014/main" id="{00000000-0008-0000-0000-00009F000000}"/>
            </a:ext>
          </a:extLst>
        </xdr:cNvPr>
        <xdr:cNvSpPr txBox="1"/>
      </xdr:nvSpPr>
      <xdr:spPr>
        <a:xfrm>
          <a:off x="13836727" y="621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167269</xdr:rowOff>
    </xdr:from>
    <xdr:ext cx="469744" cy="259045"/>
    <xdr:sp macro="" textlink="">
      <xdr:nvSpPr>
        <xdr:cNvPr id="160" name="n_2mainValue債務償還比率">
          <a:extLst>
            <a:ext uri="{FF2B5EF4-FFF2-40B4-BE49-F238E27FC236}">
              <a16:creationId xmlns:a16="http://schemas.microsoft.com/office/drawing/2014/main" id="{00000000-0008-0000-0000-0000A0000000}"/>
            </a:ext>
          </a:extLst>
        </xdr:cNvPr>
        <xdr:cNvSpPr txBox="1"/>
      </xdr:nvSpPr>
      <xdr:spPr>
        <a:xfrm>
          <a:off x="13087427" y="6253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49314</xdr:rowOff>
    </xdr:from>
    <xdr:ext cx="469744" cy="259045"/>
    <xdr:sp macro="" textlink="">
      <xdr:nvSpPr>
        <xdr:cNvPr id="161" name="n_3mainValue債務償還比率">
          <a:extLst>
            <a:ext uri="{FF2B5EF4-FFF2-40B4-BE49-F238E27FC236}">
              <a16:creationId xmlns:a16="http://schemas.microsoft.com/office/drawing/2014/main" id="{00000000-0008-0000-0000-0000A1000000}"/>
            </a:ext>
          </a:extLst>
        </xdr:cNvPr>
        <xdr:cNvSpPr txBox="1"/>
      </xdr:nvSpPr>
      <xdr:spPr>
        <a:xfrm>
          <a:off x="12325427" y="6307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92734</xdr:rowOff>
    </xdr:from>
    <xdr:ext cx="469744" cy="259045"/>
    <xdr:sp macro="" textlink="">
      <xdr:nvSpPr>
        <xdr:cNvPr id="162" name="n_4mainValue債務償還比率">
          <a:extLst>
            <a:ext uri="{FF2B5EF4-FFF2-40B4-BE49-F238E27FC236}">
              <a16:creationId xmlns:a16="http://schemas.microsoft.com/office/drawing/2014/main" id="{00000000-0008-0000-0000-0000A2000000}"/>
            </a:ext>
          </a:extLst>
        </xdr:cNvPr>
        <xdr:cNvSpPr txBox="1"/>
      </xdr:nvSpPr>
      <xdr:spPr>
        <a:xfrm>
          <a:off x="11563427" y="6350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a:extLst>
            <a:ext uri="{FF2B5EF4-FFF2-40B4-BE49-F238E27FC236}">
              <a16:creationId xmlns:a16="http://schemas.microsoft.com/office/drawing/2014/main" id="{00000000-0008-0000-0000-0000A3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a:extLst>
            <a:ext uri="{FF2B5EF4-FFF2-40B4-BE49-F238E27FC236}">
              <a16:creationId xmlns:a16="http://schemas.microsoft.com/office/drawing/2014/main" id="{00000000-0008-0000-0000-0000A4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92,329
89,575
109.44
57,784,306
56,156,061
1,330,652
25,312,300
63,822,772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1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42</xdr:row>
      <xdr:rowOff>74567</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flipV="1">
          <a:off x="4634865" y="5660572"/>
          <a:ext cx="0" cy="16148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78394</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100-00003B000000}"/>
            </a:ext>
          </a:extLst>
        </xdr:cNvPr>
        <xdr:cNvSpPr txBox="1"/>
      </xdr:nvSpPr>
      <xdr:spPr>
        <a:xfrm>
          <a:off x="4673600" y="7279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74567</xdr:rowOff>
    </xdr:from>
    <xdr:to>
      <xdr:col>24</xdr:col>
      <xdr:colOff>152400</xdr:colOff>
      <xdr:row>42</xdr:row>
      <xdr:rowOff>74567</xdr:rowOff>
    </xdr:to>
    <xdr:cxnSp macro="">
      <xdr:nvCxnSpPr>
        <xdr:cNvPr id="60" name="直線コネクタ 59">
          <a:extLst>
            <a:ext uri="{FF2B5EF4-FFF2-40B4-BE49-F238E27FC236}">
              <a16:creationId xmlns:a16="http://schemas.microsoft.com/office/drawing/2014/main" id="{00000000-0008-0000-0100-00003C000000}"/>
            </a:ext>
          </a:extLst>
        </xdr:cNvPr>
        <xdr:cNvCxnSpPr/>
      </xdr:nvCxnSpPr>
      <xdr:spPr>
        <a:xfrm>
          <a:off x="4546600" y="7275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100-00003D000000}"/>
            </a:ext>
          </a:extLst>
        </xdr:cNvPr>
        <xdr:cNvSpPr txBox="1"/>
      </xdr:nvSpPr>
      <xdr:spPr>
        <a:xfrm>
          <a:off x="4673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2" name="直線コネクタ 61">
          <a:extLst>
            <a:ext uri="{FF2B5EF4-FFF2-40B4-BE49-F238E27FC236}">
              <a16:creationId xmlns:a16="http://schemas.microsoft.com/office/drawing/2014/main" id="{00000000-0008-0000-0100-00003E000000}"/>
            </a:ext>
          </a:extLst>
        </xdr:cNvPr>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114861</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100-00003F000000}"/>
            </a:ext>
          </a:extLst>
        </xdr:cNvPr>
        <xdr:cNvSpPr txBox="1"/>
      </xdr:nvSpPr>
      <xdr:spPr>
        <a:xfrm>
          <a:off x="4673600" y="66299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136434</xdr:rowOff>
    </xdr:from>
    <xdr:to>
      <xdr:col>24</xdr:col>
      <xdr:colOff>114300</xdr:colOff>
      <xdr:row>39</xdr:row>
      <xdr:rowOff>66584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4584700" y="665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116840</xdr:rowOff>
    </xdr:from>
    <xdr:to>
      <xdr:col>20</xdr:col>
      <xdr:colOff>38100</xdr:colOff>
      <xdr:row>39</xdr:row>
      <xdr:rowOff>46990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3746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95613</xdr:rowOff>
    </xdr:from>
    <xdr:to>
      <xdr:col>15</xdr:col>
      <xdr:colOff>101600</xdr:colOff>
      <xdr:row>39</xdr:row>
      <xdr:rowOff>25763</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2857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72753</xdr:rowOff>
    </xdr:from>
    <xdr:to>
      <xdr:col>10</xdr:col>
      <xdr:colOff>165100</xdr:colOff>
      <xdr:row>39</xdr:row>
      <xdr:rowOff>2903</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968500" y="658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1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92347</xdr:rowOff>
    </xdr:from>
    <xdr:to>
      <xdr:col>24</xdr:col>
      <xdr:colOff>114300</xdr:colOff>
      <xdr:row>39</xdr:row>
      <xdr:rowOff>22497</xdr:rowOff>
    </xdr:to>
    <xdr:sp macro="" textlink="">
      <xdr:nvSpPr>
        <xdr:cNvPr id="74" name="楕円 73">
          <a:extLst>
            <a:ext uri="{FF2B5EF4-FFF2-40B4-BE49-F238E27FC236}">
              <a16:creationId xmlns:a16="http://schemas.microsoft.com/office/drawing/2014/main" id="{00000000-0008-0000-0100-00004A000000}"/>
            </a:ext>
          </a:extLst>
        </xdr:cNvPr>
        <xdr:cNvSpPr/>
      </xdr:nvSpPr>
      <xdr:spPr>
        <a:xfrm>
          <a:off x="4584700" y="660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115224</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100-00004B000000}"/>
            </a:ext>
          </a:extLst>
        </xdr:cNvPr>
        <xdr:cNvSpPr txBox="1"/>
      </xdr:nvSpPr>
      <xdr:spPr>
        <a:xfrm>
          <a:off x="4673600" y="6458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58057</xdr:rowOff>
    </xdr:from>
    <xdr:to>
      <xdr:col>20</xdr:col>
      <xdr:colOff>38100</xdr:colOff>
      <xdr:row>38</xdr:row>
      <xdr:rowOff>159657</xdr:rowOff>
    </xdr:to>
    <xdr:sp macro="" textlink="">
      <xdr:nvSpPr>
        <xdr:cNvPr id="76" name="楕円 75">
          <a:extLst>
            <a:ext uri="{FF2B5EF4-FFF2-40B4-BE49-F238E27FC236}">
              <a16:creationId xmlns:a16="http://schemas.microsoft.com/office/drawing/2014/main" id="{00000000-0008-0000-0100-00004C000000}"/>
            </a:ext>
          </a:extLst>
        </xdr:cNvPr>
        <xdr:cNvSpPr/>
      </xdr:nvSpPr>
      <xdr:spPr>
        <a:xfrm>
          <a:off x="3746500" y="657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108857</xdr:rowOff>
    </xdr:from>
    <xdr:to>
      <xdr:col>24</xdr:col>
      <xdr:colOff>63500</xdr:colOff>
      <xdr:row>38</xdr:row>
      <xdr:rowOff>143147</xdr:rowOff>
    </xdr:to>
    <xdr:cxnSp macro="">
      <xdr:nvCxnSpPr>
        <xdr:cNvPr id="77" name="直線コネクタ 76">
          <a:extLst>
            <a:ext uri="{FF2B5EF4-FFF2-40B4-BE49-F238E27FC236}">
              <a16:creationId xmlns:a16="http://schemas.microsoft.com/office/drawing/2014/main" id="{00000000-0008-0000-0100-00004D000000}"/>
            </a:ext>
          </a:extLst>
        </xdr:cNvPr>
        <xdr:cNvCxnSpPr/>
      </xdr:nvCxnSpPr>
      <xdr:spPr>
        <a:xfrm>
          <a:off x="3797300" y="6623957"/>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28666</xdr:rowOff>
    </xdr:from>
    <xdr:to>
      <xdr:col>15</xdr:col>
      <xdr:colOff>101600</xdr:colOff>
      <xdr:row>38</xdr:row>
      <xdr:rowOff>130266</xdr:rowOff>
    </xdr:to>
    <xdr:sp macro="" textlink="">
      <xdr:nvSpPr>
        <xdr:cNvPr id="78" name="楕円 77">
          <a:extLst>
            <a:ext uri="{FF2B5EF4-FFF2-40B4-BE49-F238E27FC236}">
              <a16:creationId xmlns:a16="http://schemas.microsoft.com/office/drawing/2014/main" id="{00000000-0008-0000-0100-00004E000000}"/>
            </a:ext>
          </a:extLst>
        </xdr:cNvPr>
        <xdr:cNvSpPr/>
      </xdr:nvSpPr>
      <xdr:spPr>
        <a:xfrm>
          <a:off x="2857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79466</xdr:rowOff>
    </xdr:from>
    <xdr:to>
      <xdr:col>19</xdr:col>
      <xdr:colOff>177800</xdr:colOff>
      <xdr:row>38</xdr:row>
      <xdr:rowOff>108857</xdr:rowOff>
    </xdr:to>
    <xdr:cxnSp macro="">
      <xdr:nvCxnSpPr>
        <xdr:cNvPr id="79" name="直線コネクタ 78">
          <a:extLst>
            <a:ext uri="{FF2B5EF4-FFF2-40B4-BE49-F238E27FC236}">
              <a16:creationId xmlns:a16="http://schemas.microsoft.com/office/drawing/2014/main" id="{00000000-0008-0000-0100-00004F000000}"/>
            </a:ext>
          </a:extLst>
        </xdr:cNvPr>
        <xdr:cNvCxnSpPr/>
      </xdr:nvCxnSpPr>
      <xdr:spPr>
        <a:xfrm>
          <a:off x="2908300" y="659456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170724</xdr:rowOff>
    </xdr:from>
    <xdr:to>
      <xdr:col>10</xdr:col>
      <xdr:colOff>165100</xdr:colOff>
      <xdr:row>38</xdr:row>
      <xdr:rowOff>100874</xdr:rowOff>
    </xdr:to>
    <xdr:sp macro="" textlink="">
      <xdr:nvSpPr>
        <xdr:cNvPr id="80" name="楕円 79">
          <a:extLst>
            <a:ext uri="{FF2B5EF4-FFF2-40B4-BE49-F238E27FC236}">
              <a16:creationId xmlns:a16="http://schemas.microsoft.com/office/drawing/2014/main" id="{00000000-0008-0000-0100-000050000000}"/>
            </a:ext>
          </a:extLst>
        </xdr:cNvPr>
        <xdr:cNvSpPr/>
      </xdr:nvSpPr>
      <xdr:spPr>
        <a:xfrm>
          <a:off x="1968500" y="651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50074</xdr:rowOff>
    </xdr:from>
    <xdr:to>
      <xdr:col>15</xdr:col>
      <xdr:colOff>50800</xdr:colOff>
      <xdr:row>38</xdr:row>
      <xdr:rowOff>79466</xdr:rowOff>
    </xdr:to>
    <xdr:cxnSp macro="">
      <xdr:nvCxnSpPr>
        <xdr:cNvPr id="81" name="直線コネクタ 80">
          <a:extLst>
            <a:ext uri="{FF2B5EF4-FFF2-40B4-BE49-F238E27FC236}">
              <a16:creationId xmlns:a16="http://schemas.microsoft.com/office/drawing/2014/main" id="{00000000-0008-0000-0100-000051000000}"/>
            </a:ext>
          </a:extLst>
        </xdr:cNvPr>
        <xdr:cNvCxnSpPr/>
      </xdr:nvCxnSpPr>
      <xdr:spPr>
        <a:xfrm>
          <a:off x="2019300" y="656517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138067</xdr:rowOff>
    </xdr:from>
    <xdr:to>
      <xdr:col>6</xdr:col>
      <xdr:colOff>38100</xdr:colOff>
      <xdr:row>38</xdr:row>
      <xdr:rowOff>68218</xdr:rowOff>
    </xdr:to>
    <xdr:sp macro="" textlink="">
      <xdr:nvSpPr>
        <xdr:cNvPr id="82" name="楕円 81">
          <a:extLst>
            <a:ext uri="{FF2B5EF4-FFF2-40B4-BE49-F238E27FC236}">
              <a16:creationId xmlns:a16="http://schemas.microsoft.com/office/drawing/2014/main" id="{00000000-0008-0000-0100-000052000000}"/>
            </a:ext>
          </a:extLst>
        </xdr:cNvPr>
        <xdr:cNvSpPr/>
      </xdr:nvSpPr>
      <xdr:spPr>
        <a:xfrm>
          <a:off x="1079500" y="64817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17417</xdr:rowOff>
    </xdr:from>
    <xdr:to>
      <xdr:col>10</xdr:col>
      <xdr:colOff>114300</xdr:colOff>
      <xdr:row>38</xdr:row>
      <xdr:rowOff>50074</xdr:rowOff>
    </xdr:to>
    <xdr:cxnSp macro="">
      <xdr:nvCxnSpPr>
        <xdr:cNvPr id="83" name="直線コネクタ 82">
          <a:extLst>
            <a:ext uri="{FF2B5EF4-FFF2-40B4-BE49-F238E27FC236}">
              <a16:creationId xmlns:a16="http://schemas.microsoft.com/office/drawing/2014/main" id="{00000000-0008-0000-0100-000053000000}"/>
            </a:ext>
          </a:extLst>
        </xdr:cNvPr>
        <xdr:cNvCxnSpPr/>
      </xdr:nvCxnSpPr>
      <xdr:spPr>
        <a:xfrm>
          <a:off x="1130300" y="653251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38117</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100-000054000000}"/>
            </a:ext>
          </a:extLst>
        </xdr:cNvPr>
        <xdr:cNvSpPr txBox="1"/>
      </xdr:nvSpPr>
      <xdr:spPr>
        <a:xfrm>
          <a:off x="35820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16890</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100-000055000000}"/>
            </a:ext>
          </a:extLst>
        </xdr:cNvPr>
        <xdr:cNvSpPr txBox="1"/>
      </xdr:nvSpPr>
      <xdr:spPr>
        <a:xfrm>
          <a:off x="2705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165480</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100-000056000000}"/>
            </a:ext>
          </a:extLst>
        </xdr:cNvPr>
        <xdr:cNvSpPr txBox="1"/>
      </xdr:nvSpPr>
      <xdr:spPr>
        <a:xfrm>
          <a:off x="1816744" y="668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140987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100-000057000000}"/>
            </a:ext>
          </a:extLst>
        </xdr:cNvPr>
        <xdr:cNvSpPr txBox="1"/>
      </xdr:nvSpPr>
      <xdr:spPr>
        <a:xfrm>
          <a:off x="927744" y="6656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4734</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100-000058000000}"/>
            </a:ext>
          </a:extLst>
        </xdr:cNvPr>
        <xdr:cNvSpPr txBox="1"/>
      </xdr:nvSpPr>
      <xdr:spPr>
        <a:xfrm>
          <a:off x="3582044" y="6348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146793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100-000059000000}"/>
            </a:ext>
          </a:extLst>
        </xdr:cNvPr>
        <xdr:cNvSpPr txBox="1"/>
      </xdr:nvSpPr>
      <xdr:spPr>
        <a:xfrm>
          <a:off x="2705744" y="631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117401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100-00005A000000}"/>
            </a:ext>
          </a:extLst>
        </xdr:cNvPr>
        <xdr:cNvSpPr txBox="1"/>
      </xdr:nvSpPr>
      <xdr:spPr>
        <a:xfrm>
          <a:off x="1816744" y="628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84744</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100-00005B000000}"/>
            </a:ext>
          </a:extLst>
        </xdr:cNvPr>
        <xdr:cNvSpPr txBox="1"/>
      </xdr:nvSpPr>
      <xdr:spPr>
        <a:xfrm>
          <a:off x="927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1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1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1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1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1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123444</xdr:rowOff>
    </xdr:from>
    <xdr:to>
      <xdr:col>54</xdr:col>
      <xdr:colOff>189865</xdr:colOff>
      <xdr:row>42</xdr:row>
      <xdr:rowOff>37224</xdr:rowOff>
    </xdr:to>
    <xdr:cxnSp macro="">
      <xdr:nvCxnSpPr>
        <xdr:cNvPr id="115" name="直線コネクタ 114">
          <a:extLst>
            <a:ext uri="{FF2B5EF4-FFF2-40B4-BE49-F238E27FC236}">
              <a16:creationId xmlns:a16="http://schemas.microsoft.com/office/drawing/2014/main" id="{00000000-0008-0000-0100-000073000000}"/>
            </a:ext>
          </a:extLst>
        </xdr:cNvPr>
        <xdr:cNvCxnSpPr/>
      </xdr:nvCxnSpPr>
      <xdr:spPr>
        <a:xfrm flipV="1">
          <a:off x="10476865" y="5952744"/>
          <a:ext cx="0" cy="1285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41051</xdr:rowOff>
    </xdr:from>
    <xdr:ext cx="469744" cy="259045"/>
    <xdr:sp macro="" textlink="">
      <xdr:nvSpPr>
        <xdr:cNvPr id="116" name="【道路】&#10;一人当たり延長最小値テキスト">
          <a:extLst>
            <a:ext uri="{FF2B5EF4-FFF2-40B4-BE49-F238E27FC236}">
              <a16:creationId xmlns:a16="http://schemas.microsoft.com/office/drawing/2014/main" id="{00000000-0008-0000-0100-000074000000}"/>
            </a:ext>
          </a:extLst>
        </xdr:cNvPr>
        <xdr:cNvSpPr txBox="1"/>
      </xdr:nvSpPr>
      <xdr:spPr>
        <a:xfrm>
          <a:off x="10515600" y="724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37224</xdr:rowOff>
    </xdr:from>
    <xdr:to>
      <xdr:col>55</xdr:col>
      <xdr:colOff>88900</xdr:colOff>
      <xdr:row>42</xdr:row>
      <xdr:rowOff>37224</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a:off x="10388600" y="7238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70121</xdr:rowOff>
    </xdr:from>
    <xdr:ext cx="534377" cy="259045"/>
    <xdr:sp macro="" textlink="">
      <xdr:nvSpPr>
        <xdr:cNvPr id="118" name="【道路】&#10;一人当たり延長最大値テキスト">
          <a:extLst>
            <a:ext uri="{FF2B5EF4-FFF2-40B4-BE49-F238E27FC236}">
              <a16:creationId xmlns:a16="http://schemas.microsoft.com/office/drawing/2014/main" id="{00000000-0008-0000-0100-000076000000}"/>
            </a:ext>
          </a:extLst>
        </xdr:cNvPr>
        <xdr:cNvSpPr txBox="1"/>
      </xdr:nvSpPr>
      <xdr:spPr>
        <a:xfrm>
          <a:off x="10515600" y="5727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123444</xdr:rowOff>
    </xdr:from>
    <xdr:to>
      <xdr:col>55</xdr:col>
      <xdr:colOff>88900</xdr:colOff>
      <xdr:row>34</xdr:row>
      <xdr:rowOff>123444</xdr:rowOff>
    </xdr:to>
    <xdr:cxnSp macro="">
      <xdr:nvCxnSpPr>
        <xdr:cNvPr id="119" name="直線コネクタ 118">
          <a:extLst>
            <a:ext uri="{FF2B5EF4-FFF2-40B4-BE49-F238E27FC236}">
              <a16:creationId xmlns:a16="http://schemas.microsoft.com/office/drawing/2014/main" id="{00000000-0008-0000-0100-000077000000}"/>
            </a:ext>
          </a:extLst>
        </xdr:cNvPr>
        <xdr:cNvCxnSpPr/>
      </xdr:nvCxnSpPr>
      <xdr:spPr>
        <a:xfrm>
          <a:off x="10388600" y="595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24706</xdr:rowOff>
    </xdr:from>
    <xdr:ext cx="469744" cy="259045"/>
    <xdr:sp macro="" textlink="">
      <xdr:nvSpPr>
        <xdr:cNvPr id="120" name="【道路】&#10;一人当たり延長平均値テキスト">
          <a:extLst>
            <a:ext uri="{FF2B5EF4-FFF2-40B4-BE49-F238E27FC236}">
              <a16:creationId xmlns:a16="http://schemas.microsoft.com/office/drawing/2014/main" id="{00000000-0008-0000-0100-000078000000}"/>
            </a:ext>
          </a:extLst>
        </xdr:cNvPr>
        <xdr:cNvSpPr txBox="1"/>
      </xdr:nvSpPr>
      <xdr:spPr>
        <a:xfrm>
          <a:off x="10515600" y="68827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46279</xdr:rowOff>
    </xdr:from>
    <xdr:to>
      <xdr:col>55</xdr:col>
      <xdr:colOff>50800</xdr:colOff>
      <xdr:row>40</xdr:row>
      <xdr:rowOff>147879</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10426700" y="6904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48451</xdr:rowOff>
    </xdr:from>
    <xdr:to>
      <xdr:col>50</xdr:col>
      <xdr:colOff>165100</xdr:colOff>
      <xdr:row>40</xdr:row>
      <xdr:rowOff>150051</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9588500" y="690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54089</xdr:rowOff>
    </xdr:from>
    <xdr:to>
      <xdr:col>46</xdr:col>
      <xdr:colOff>38100</xdr:colOff>
      <xdr:row>40</xdr:row>
      <xdr:rowOff>155689</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8699500" y="6912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5588</xdr:rowOff>
    </xdr:from>
    <xdr:to>
      <xdr:col>41</xdr:col>
      <xdr:colOff>101600</xdr:colOff>
      <xdr:row>40</xdr:row>
      <xdr:rowOff>107188</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7810500" y="686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10046</xdr:rowOff>
    </xdr:from>
    <xdr:to>
      <xdr:col>36</xdr:col>
      <xdr:colOff>165100</xdr:colOff>
      <xdr:row>40</xdr:row>
      <xdr:rowOff>111646</xdr:rowOff>
    </xdr:to>
    <xdr:sp macro="" textlink="">
      <xdr:nvSpPr>
        <xdr:cNvPr id="125" name="フローチャート: 判断 124">
          <a:extLst>
            <a:ext uri="{FF2B5EF4-FFF2-40B4-BE49-F238E27FC236}">
              <a16:creationId xmlns:a16="http://schemas.microsoft.com/office/drawing/2014/main" id="{00000000-0008-0000-0100-00007D000000}"/>
            </a:ext>
          </a:extLst>
        </xdr:cNvPr>
        <xdr:cNvSpPr/>
      </xdr:nvSpPr>
      <xdr:spPr>
        <a:xfrm>
          <a:off x="6921500" y="686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109677</xdr:rowOff>
    </xdr:from>
    <xdr:to>
      <xdr:col>55</xdr:col>
      <xdr:colOff>50800</xdr:colOff>
      <xdr:row>40</xdr:row>
      <xdr:rowOff>39827</xdr:rowOff>
    </xdr:to>
    <xdr:sp macro="" textlink="">
      <xdr:nvSpPr>
        <xdr:cNvPr id="131" name="楕円 130">
          <a:extLst>
            <a:ext uri="{FF2B5EF4-FFF2-40B4-BE49-F238E27FC236}">
              <a16:creationId xmlns:a16="http://schemas.microsoft.com/office/drawing/2014/main" id="{00000000-0008-0000-0100-000083000000}"/>
            </a:ext>
          </a:extLst>
        </xdr:cNvPr>
        <xdr:cNvSpPr/>
      </xdr:nvSpPr>
      <xdr:spPr>
        <a:xfrm>
          <a:off x="10426700" y="679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132554</xdr:rowOff>
    </xdr:from>
    <xdr:ext cx="534377" cy="259045"/>
    <xdr:sp macro="" textlink="">
      <xdr:nvSpPr>
        <xdr:cNvPr id="132" name="【道路】&#10;一人当たり延長該当値テキスト">
          <a:extLst>
            <a:ext uri="{FF2B5EF4-FFF2-40B4-BE49-F238E27FC236}">
              <a16:creationId xmlns:a16="http://schemas.microsoft.com/office/drawing/2014/main" id="{00000000-0008-0000-0100-000084000000}"/>
            </a:ext>
          </a:extLst>
        </xdr:cNvPr>
        <xdr:cNvSpPr txBox="1"/>
      </xdr:nvSpPr>
      <xdr:spPr>
        <a:xfrm>
          <a:off x="10515600" y="664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112001</xdr:rowOff>
    </xdr:from>
    <xdr:to>
      <xdr:col>50</xdr:col>
      <xdr:colOff>165100</xdr:colOff>
      <xdr:row>40</xdr:row>
      <xdr:rowOff>42151</xdr:rowOff>
    </xdr:to>
    <xdr:sp macro="" textlink="">
      <xdr:nvSpPr>
        <xdr:cNvPr id="133" name="楕円 132">
          <a:extLst>
            <a:ext uri="{FF2B5EF4-FFF2-40B4-BE49-F238E27FC236}">
              <a16:creationId xmlns:a16="http://schemas.microsoft.com/office/drawing/2014/main" id="{00000000-0008-0000-0100-000085000000}"/>
            </a:ext>
          </a:extLst>
        </xdr:cNvPr>
        <xdr:cNvSpPr/>
      </xdr:nvSpPr>
      <xdr:spPr>
        <a:xfrm>
          <a:off x="9588500" y="6798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160477</xdr:rowOff>
    </xdr:from>
    <xdr:to>
      <xdr:col>55</xdr:col>
      <xdr:colOff>0</xdr:colOff>
      <xdr:row>39</xdr:row>
      <xdr:rowOff>162801</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flipV="1">
          <a:off x="9639300" y="6847027"/>
          <a:ext cx="8382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112840</xdr:rowOff>
    </xdr:from>
    <xdr:to>
      <xdr:col>46</xdr:col>
      <xdr:colOff>38100</xdr:colOff>
      <xdr:row>40</xdr:row>
      <xdr:rowOff>42990</xdr:rowOff>
    </xdr:to>
    <xdr:sp macro="" textlink="">
      <xdr:nvSpPr>
        <xdr:cNvPr id="135" name="楕円 134">
          <a:extLst>
            <a:ext uri="{FF2B5EF4-FFF2-40B4-BE49-F238E27FC236}">
              <a16:creationId xmlns:a16="http://schemas.microsoft.com/office/drawing/2014/main" id="{00000000-0008-0000-0100-000087000000}"/>
            </a:ext>
          </a:extLst>
        </xdr:cNvPr>
        <xdr:cNvSpPr/>
      </xdr:nvSpPr>
      <xdr:spPr>
        <a:xfrm>
          <a:off x="8699500" y="679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162801</xdr:rowOff>
    </xdr:from>
    <xdr:to>
      <xdr:col>50</xdr:col>
      <xdr:colOff>114300</xdr:colOff>
      <xdr:row>39</xdr:row>
      <xdr:rowOff>163640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flipV="1">
          <a:off x="8750300" y="6849351"/>
          <a:ext cx="889000" cy="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115850</xdr:rowOff>
    </xdr:from>
    <xdr:to>
      <xdr:col>41</xdr:col>
      <xdr:colOff>101600</xdr:colOff>
      <xdr:row>40</xdr:row>
      <xdr:rowOff>46000</xdr:rowOff>
    </xdr:to>
    <xdr:sp macro="" textlink="">
      <xdr:nvSpPr>
        <xdr:cNvPr id="137" name="楕円 136">
          <a:extLst>
            <a:ext uri="{FF2B5EF4-FFF2-40B4-BE49-F238E27FC236}">
              <a16:creationId xmlns:a16="http://schemas.microsoft.com/office/drawing/2014/main" id="{00000000-0008-0000-0100-000089000000}"/>
            </a:ext>
          </a:extLst>
        </xdr:cNvPr>
        <xdr:cNvSpPr/>
      </xdr:nvSpPr>
      <xdr:spPr>
        <a:xfrm>
          <a:off x="7810500" y="680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163640</xdr:rowOff>
    </xdr:from>
    <xdr:to>
      <xdr:col>45</xdr:col>
      <xdr:colOff>177800</xdr:colOff>
      <xdr:row>39</xdr:row>
      <xdr:rowOff>166650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flipV="1">
          <a:off x="7861300" y="6850190"/>
          <a:ext cx="889000" cy="3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117335</xdr:rowOff>
    </xdr:from>
    <xdr:to>
      <xdr:col>36</xdr:col>
      <xdr:colOff>165100</xdr:colOff>
      <xdr:row>40</xdr:row>
      <xdr:rowOff>47485</xdr:rowOff>
    </xdr:to>
    <xdr:sp macro="" textlink="">
      <xdr:nvSpPr>
        <xdr:cNvPr id="139" name="楕円 138">
          <a:extLst>
            <a:ext uri="{FF2B5EF4-FFF2-40B4-BE49-F238E27FC236}">
              <a16:creationId xmlns:a16="http://schemas.microsoft.com/office/drawing/2014/main" id="{00000000-0008-0000-0100-00008B000000}"/>
            </a:ext>
          </a:extLst>
        </xdr:cNvPr>
        <xdr:cNvSpPr/>
      </xdr:nvSpPr>
      <xdr:spPr>
        <a:xfrm>
          <a:off x="6921500" y="6803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166650</xdr:rowOff>
    </xdr:from>
    <xdr:to>
      <xdr:col>41</xdr:col>
      <xdr:colOff>50800</xdr:colOff>
      <xdr:row>39</xdr:row>
      <xdr:rowOff>168135</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flipV="1">
          <a:off x="6972300" y="6853200"/>
          <a:ext cx="889000" cy="1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141178</xdr:rowOff>
    </xdr:from>
    <xdr:ext cx="469744" cy="259045"/>
    <xdr:sp macro="" textlink="">
      <xdr:nvSpPr>
        <xdr:cNvPr id="141" name="n_1aveValue【道路】&#10;一人当たり延長">
          <a:extLst>
            <a:ext uri="{FF2B5EF4-FFF2-40B4-BE49-F238E27FC236}">
              <a16:creationId xmlns:a16="http://schemas.microsoft.com/office/drawing/2014/main" id="{00000000-0008-0000-0100-00008D000000}"/>
            </a:ext>
          </a:extLst>
        </xdr:cNvPr>
        <xdr:cNvSpPr txBox="1"/>
      </xdr:nvSpPr>
      <xdr:spPr>
        <a:xfrm>
          <a:off x="9391727" y="699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146816</xdr:rowOff>
    </xdr:from>
    <xdr:ext cx="469744" cy="259045"/>
    <xdr:sp macro="" textlink="">
      <xdr:nvSpPr>
        <xdr:cNvPr id="142" name="n_2aveValue【道路】&#10;一人当たり延長">
          <a:extLst>
            <a:ext uri="{FF2B5EF4-FFF2-40B4-BE49-F238E27FC236}">
              <a16:creationId xmlns:a16="http://schemas.microsoft.com/office/drawing/2014/main" id="{00000000-0008-0000-0100-00008E000000}"/>
            </a:ext>
          </a:extLst>
        </xdr:cNvPr>
        <xdr:cNvSpPr txBox="1"/>
      </xdr:nvSpPr>
      <xdr:spPr>
        <a:xfrm>
          <a:off x="8515427" y="700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98315</xdr:rowOff>
    </xdr:from>
    <xdr:ext cx="469744" cy="259045"/>
    <xdr:sp macro="" textlink="">
      <xdr:nvSpPr>
        <xdr:cNvPr id="143" name="n_3aveValue【道路】&#10;一人当たり延長">
          <a:extLst>
            <a:ext uri="{FF2B5EF4-FFF2-40B4-BE49-F238E27FC236}">
              <a16:creationId xmlns:a16="http://schemas.microsoft.com/office/drawing/2014/main" id="{00000000-0008-0000-0100-00008F000000}"/>
            </a:ext>
          </a:extLst>
        </xdr:cNvPr>
        <xdr:cNvSpPr txBox="1"/>
      </xdr:nvSpPr>
      <xdr:spPr>
        <a:xfrm>
          <a:off x="7626427" y="695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102773</xdr:rowOff>
    </xdr:from>
    <xdr:ext cx="469744" cy="259045"/>
    <xdr:sp macro="" textlink="">
      <xdr:nvSpPr>
        <xdr:cNvPr id="144" name="n_4aveValue【道路】&#10;一人当たり延長">
          <a:extLst>
            <a:ext uri="{FF2B5EF4-FFF2-40B4-BE49-F238E27FC236}">
              <a16:creationId xmlns:a16="http://schemas.microsoft.com/office/drawing/2014/main" id="{00000000-0008-0000-0100-000090000000}"/>
            </a:ext>
          </a:extLst>
        </xdr:cNvPr>
        <xdr:cNvSpPr txBox="1"/>
      </xdr:nvSpPr>
      <xdr:spPr>
        <a:xfrm>
          <a:off x="6737427" y="696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58678</xdr:rowOff>
    </xdr:from>
    <xdr:ext cx="534377" cy="259045"/>
    <xdr:sp macro="" textlink="">
      <xdr:nvSpPr>
        <xdr:cNvPr id="145" name="n_1mainValue【道路】&#10;一人当たり延長">
          <a:extLst>
            <a:ext uri="{FF2B5EF4-FFF2-40B4-BE49-F238E27FC236}">
              <a16:creationId xmlns:a16="http://schemas.microsoft.com/office/drawing/2014/main" id="{00000000-0008-0000-0100-000091000000}"/>
            </a:ext>
          </a:extLst>
        </xdr:cNvPr>
        <xdr:cNvSpPr txBox="1"/>
      </xdr:nvSpPr>
      <xdr:spPr>
        <a:xfrm>
          <a:off x="9359411" y="6573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59517</xdr:rowOff>
    </xdr:from>
    <xdr:ext cx="534377" cy="259045"/>
    <xdr:sp macro="" textlink="">
      <xdr:nvSpPr>
        <xdr:cNvPr id="146" name="n_2mainValue【道路】&#10;一人当たり延長">
          <a:extLst>
            <a:ext uri="{FF2B5EF4-FFF2-40B4-BE49-F238E27FC236}">
              <a16:creationId xmlns:a16="http://schemas.microsoft.com/office/drawing/2014/main" id="{00000000-0008-0000-0100-000092000000}"/>
            </a:ext>
          </a:extLst>
        </xdr:cNvPr>
        <xdr:cNvSpPr txBox="1"/>
      </xdr:nvSpPr>
      <xdr:spPr>
        <a:xfrm>
          <a:off x="8483111" y="65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62527</xdr:rowOff>
    </xdr:from>
    <xdr:ext cx="534377" cy="259045"/>
    <xdr:sp macro="" textlink="">
      <xdr:nvSpPr>
        <xdr:cNvPr id="147" name="n_3mainValue【道路】&#10;一人当たり延長">
          <a:extLst>
            <a:ext uri="{FF2B5EF4-FFF2-40B4-BE49-F238E27FC236}">
              <a16:creationId xmlns:a16="http://schemas.microsoft.com/office/drawing/2014/main" id="{00000000-0008-0000-0100-000093000000}"/>
            </a:ext>
          </a:extLst>
        </xdr:cNvPr>
        <xdr:cNvSpPr txBox="1"/>
      </xdr:nvSpPr>
      <xdr:spPr>
        <a:xfrm>
          <a:off x="7594111" y="657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64012</xdr:rowOff>
    </xdr:from>
    <xdr:ext cx="534377" cy="259045"/>
    <xdr:sp macro="" textlink="">
      <xdr:nvSpPr>
        <xdr:cNvPr id="148" name="n_4mainValue【道路】&#10;一人当たり延長">
          <a:extLst>
            <a:ext uri="{FF2B5EF4-FFF2-40B4-BE49-F238E27FC236}">
              <a16:creationId xmlns:a16="http://schemas.microsoft.com/office/drawing/2014/main" id="{00000000-0008-0000-0100-000094000000}"/>
            </a:ext>
          </a:extLst>
        </xdr:cNvPr>
        <xdr:cNvSpPr txBox="1"/>
      </xdr:nvSpPr>
      <xdr:spPr>
        <a:xfrm>
          <a:off x="6705111" y="65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1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1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1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1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1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1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1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1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42454</xdr:rowOff>
    </xdr:from>
    <xdr:to>
      <xdr:col>24</xdr:col>
      <xdr:colOff>62865</xdr:colOff>
      <xdr:row>63</xdr:row>
      <xdr:rowOff>84909</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flipV="1">
          <a:off x="4634865" y="9643654"/>
          <a:ext cx="0" cy="1242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88736</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100-0000AF000000}"/>
            </a:ext>
          </a:extLst>
        </xdr:cNvPr>
        <xdr:cNvSpPr txBox="1"/>
      </xdr:nvSpPr>
      <xdr:spPr>
        <a:xfrm>
          <a:off x="4673600" y="108900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84909</xdr:rowOff>
    </xdr:from>
    <xdr:to>
      <xdr:col>24</xdr:col>
      <xdr:colOff>152400</xdr:colOff>
      <xdr:row>63</xdr:row>
      <xdr:rowOff>84909</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10886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160581</xdr:rowOff>
    </xdr:from>
    <xdr:ext cx="405111" cy="259045"/>
    <xdr:sp macro="" textlink="">
      <xdr:nvSpPr>
        <xdr:cNvPr id="177" name="【橋りょう・トンネル】&#10;有形固定資産減価償却率最大値テキスト">
          <a:extLst>
            <a:ext uri="{FF2B5EF4-FFF2-40B4-BE49-F238E27FC236}">
              <a16:creationId xmlns:a16="http://schemas.microsoft.com/office/drawing/2014/main" id="{00000000-0008-0000-0100-0000B1000000}"/>
            </a:ext>
          </a:extLst>
        </xdr:cNvPr>
        <xdr:cNvSpPr txBox="1"/>
      </xdr:nvSpPr>
      <xdr:spPr>
        <a:xfrm>
          <a:off x="4673600" y="9418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42454</xdr:rowOff>
    </xdr:from>
    <xdr:to>
      <xdr:col>24</xdr:col>
      <xdr:colOff>152400</xdr:colOff>
      <xdr:row>56</xdr:row>
      <xdr:rowOff>42454</xdr:rowOff>
    </xdr:to>
    <xdr:cxnSp macro="">
      <xdr:nvCxnSpPr>
        <xdr:cNvPr id="178" name="直線コネクタ 177">
          <a:extLst>
            <a:ext uri="{FF2B5EF4-FFF2-40B4-BE49-F238E27FC236}">
              <a16:creationId xmlns:a16="http://schemas.microsoft.com/office/drawing/2014/main" id="{00000000-0008-0000-0100-0000B2000000}"/>
            </a:ext>
          </a:extLst>
        </xdr:cNvPr>
        <xdr:cNvCxnSpPr/>
      </xdr:nvCxnSpPr>
      <xdr:spPr>
        <a:xfrm>
          <a:off x="4546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145160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100-0000B3000000}"/>
            </a:ext>
          </a:extLst>
        </xdr:cNvPr>
        <xdr:cNvSpPr txBox="1"/>
      </xdr:nvSpPr>
      <xdr:spPr>
        <a:xfrm>
          <a:off x="4673600" y="102607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122283</xdr:rowOff>
    </xdr:from>
    <xdr:to>
      <xdr:col>24</xdr:col>
      <xdr:colOff>114300</xdr:colOff>
      <xdr:row>61</xdr:row>
      <xdr:rowOff>52433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4584700" y="1040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86360</xdr:rowOff>
    </xdr:from>
    <xdr:to>
      <xdr:col>20</xdr:col>
      <xdr:colOff>38100</xdr:colOff>
      <xdr:row>61</xdr:row>
      <xdr:rowOff>16510</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37465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63500</xdr:rowOff>
    </xdr:from>
    <xdr:to>
      <xdr:col>15</xdr:col>
      <xdr:colOff>101600</xdr:colOff>
      <xdr:row>60</xdr:row>
      <xdr:rowOff>165100</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2857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35741</xdr:rowOff>
    </xdr:from>
    <xdr:to>
      <xdr:col>10</xdr:col>
      <xdr:colOff>165100</xdr:colOff>
      <xdr:row>60</xdr:row>
      <xdr:rowOff>137341</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968500" y="10322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1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3084</xdr:rowOff>
    </xdr:from>
    <xdr:to>
      <xdr:col>24</xdr:col>
      <xdr:colOff>114300</xdr:colOff>
      <xdr:row>61</xdr:row>
      <xdr:rowOff>104684</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45847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152961</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100-0000BF000000}"/>
            </a:ext>
          </a:extLst>
        </xdr:cNvPr>
        <xdr:cNvSpPr txBox="1"/>
      </xdr:nvSpPr>
      <xdr:spPr>
        <a:xfrm>
          <a:off x="4673600" y="10439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156573</xdr:rowOff>
    </xdr:from>
    <xdr:to>
      <xdr:col>20</xdr:col>
      <xdr:colOff>38100</xdr:colOff>
      <xdr:row>61</xdr:row>
      <xdr:rowOff>86723</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3746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35923</xdr:rowOff>
    </xdr:from>
    <xdr:to>
      <xdr:col>24</xdr:col>
      <xdr:colOff>63500</xdr:colOff>
      <xdr:row>61</xdr:row>
      <xdr:rowOff>53884</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a:off x="3797300" y="10494373"/>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135346</xdr:rowOff>
    </xdr:from>
    <xdr:to>
      <xdr:col>15</xdr:col>
      <xdr:colOff>101600</xdr:colOff>
      <xdr:row>61</xdr:row>
      <xdr:rowOff>65496</xdr:rowOff>
    </xdr:to>
    <xdr:sp macro="" textlink="">
      <xdr:nvSpPr>
        <xdr:cNvPr id="194" name="楕円 193">
          <a:extLst>
            <a:ext uri="{FF2B5EF4-FFF2-40B4-BE49-F238E27FC236}">
              <a16:creationId xmlns:a16="http://schemas.microsoft.com/office/drawing/2014/main" id="{00000000-0008-0000-0100-0000C2000000}"/>
            </a:ext>
          </a:extLst>
        </xdr:cNvPr>
        <xdr:cNvSpPr/>
      </xdr:nvSpPr>
      <xdr:spPr>
        <a:xfrm>
          <a:off x="2857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14696</xdr:rowOff>
    </xdr:from>
    <xdr:to>
      <xdr:col>19</xdr:col>
      <xdr:colOff>177800</xdr:colOff>
      <xdr:row>61</xdr:row>
      <xdr:rowOff>35923</xdr:rowOff>
    </xdr:to>
    <xdr:cxnSp macro="">
      <xdr:nvCxnSpPr>
        <xdr:cNvPr id="195" name="直線コネクタ 194">
          <a:extLst>
            <a:ext uri="{FF2B5EF4-FFF2-40B4-BE49-F238E27FC236}">
              <a16:creationId xmlns:a16="http://schemas.microsoft.com/office/drawing/2014/main" id="{00000000-0008-0000-0100-0000C3000000}"/>
            </a:ext>
          </a:extLst>
        </xdr:cNvPr>
        <xdr:cNvCxnSpPr/>
      </xdr:nvCxnSpPr>
      <xdr:spPr>
        <a:xfrm>
          <a:off x="2908300" y="10473146"/>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109220</xdr:rowOff>
    </xdr:from>
    <xdr:to>
      <xdr:col>10</xdr:col>
      <xdr:colOff>165100</xdr:colOff>
      <xdr:row>61</xdr:row>
      <xdr:rowOff>39370</xdr:rowOff>
    </xdr:to>
    <xdr:sp macro="" textlink="">
      <xdr:nvSpPr>
        <xdr:cNvPr id="196" name="楕円 195">
          <a:extLst>
            <a:ext uri="{FF2B5EF4-FFF2-40B4-BE49-F238E27FC236}">
              <a16:creationId xmlns:a16="http://schemas.microsoft.com/office/drawing/2014/main" id="{00000000-0008-0000-0100-0000C4000000}"/>
            </a:ext>
          </a:extLst>
        </xdr:cNvPr>
        <xdr:cNvSpPr/>
      </xdr:nvSpPr>
      <xdr:spPr>
        <a:xfrm>
          <a:off x="1968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160020</xdr:rowOff>
    </xdr:from>
    <xdr:to>
      <xdr:col>15</xdr:col>
      <xdr:colOff>50800</xdr:colOff>
      <xdr:row>61</xdr:row>
      <xdr:rowOff>14696</xdr:rowOff>
    </xdr:to>
    <xdr:cxnSp macro="">
      <xdr:nvCxnSpPr>
        <xdr:cNvPr id="197" name="直線コネクタ 196">
          <a:extLst>
            <a:ext uri="{FF2B5EF4-FFF2-40B4-BE49-F238E27FC236}">
              <a16:creationId xmlns:a16="http://schemas.microsoft.com/office/drawing/2014/main" id="{00000000-0008-0000-0100-0000C5000000}"/>
            </a:ext>
          </a:extLst>
        </xdr:cNvPr>
        <xdr:cNvCxnSpPr/>
      </xdr:nvCxnSpPr>
      <xdr:spPr>
        <a:xfrm>
          <a:off x="2019300" y="10447020"/>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81462</xdr:rowOff>
    </xdr:from>
    <xdr:to>
      <xdr:col>6</xdr:col>
      <xdr:colOff>38100</xdr:colOff>
      <xdr:row>61</xdr:row>
      <xdr:rowOff>11612</xdr:rowOff>
    </xdr:to>
    <xdr:sp macro="" textlink="">
      <xdr:nvSpPr>
        <xdr:cNvPr id="198" name="楕円 197">
          <a:extLst>
            <a:ext uri="{FF2B5EF4-FFF2-40B4-BE49-F238E27FC236}">
              <a16:creationId xmlns:a16="http://schemas.microsoft.com/office/drawing/2014/main" id="{00000000-0008-0000-0100-0000C6000000}"/>
            </a:ext>
          </a:extLst>
        </xdr:cNvPr>
        <xdr:cNvSpPr/>
      </xdr:nvSpPr>
      <xdr:spPr>
        <a:xfrm>
          <a:off x="10795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132262</xdr:rowOff>
    </xdr:from>
    <xdr:to>
      <xdr:col>10</xdr:col>
      <xdr:colOff>114300</xdr:colOff>
      <xdr:row>60</xdr:row>
      <xdr:rowOff>160020</xdr:rowOff>
    </xdr:to>
    <xdr:cxnSp macro="">
      <xdr:nvCxnSpPr>
        <xdr:cNvPr id="199" name="直線コネクタ 198">
          <a:extLst>
            <a:ext uri="{FF2B5EF4-FFF2-40B4-BE49-F238E27FC236}">
              <a16:creationId xmlns:a16="http://schemas.microsoft.com/office/drawing/2014/main" id="{00000000-0008-0000-0100-0000C7000000}"/>
            </a:ext>
          </a:extLst>
        </xdr:cNvPr>
        <xdr:cNvCxnSpPr/>
      </xdr:nvCxnSpPr>
      <xdr:spPr>
        <a:xfrm>
          <a:off x="1130300" y="10419262"/>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33037</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3582044" y="1014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10177</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2705744" y="1012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153868</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1816744" y="10097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140805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927744" y="1008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77850</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35820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56623</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2705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30497</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1816744" y="1048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2739</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100-0000CF000000}"/>
            </a:ext>
          </a:extLst>
        </xdr:cNvPr>
        <xdr:cNvSpPr txBox="1"/>
      </xdr:nvSpPr>
      <xdr:spPr>
        <a:xfrm>
          <a:off x="927744" y="1046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1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橋りょう・トンネル】&#10;一人当たり有形固定資産（償却資産）額グラフ枠">
          <a:extLst>
            <a:ext uri="{FF2B5EF4-FFF2-40B4-BE49-F238E27FC236}">
              <a16:creationId xmlns:a16="http://schemas.microsoft.com/office/drawing/2014/main" id="{00000000-0008-0000-0100-0000E6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65905</xdr:rowOff>
    </xdr:from>
    <xdr:to>
      <xdr:col>54</xdr:col>
      <xdr:colOff>189865</xdr:colOff>
      <xdr:row>64</xdr:row>
      <xdr:rowOff>70456</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10476865" y="9667105"/>
          <a:ext cx="0" cy="13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74283</xdr:rowOff>
    </xdr:from>
    <xdr:ext cx="469744" cy="259045"/>
    <xdr:sp macro="" textlink="">
      <xdr:nvSpPr>
        <xdr:cNvPr id="232" name="【橋りょう・トンネル】&#10;一人当たり有形固定資産（償却資産）額最小値テキスト">
          <a:extLst>
            <a:ext uri="{FF2B5EF4-FFF2-40B4-BE49-F238E27FC236}">
              <a16:creationId xmlns:a16="http://schemas.microsoft.com/office/drawing/2014/main" id="{00000000-0008-0000-0100-0000E8000000}"/>
            </a:ext>
          </a:extLst>
        </xdr:cNvPr>
        <xdr:cNvSpPr txBox="1"/>
      </xdr:nvSpPr>
      <xdr:spPr>
        <a:xfrm>
          <a:off x="10515600" y="11047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70456</xdr:rowOff>
    </xdr:from>
    <xdr:to>
      <xdr:col>55</xdr:col>
      <xdr:colOff>88900</xdr:colOff>
      <xdr:row>64</xdr:row>
      <xdr:rowOff>70456</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10388600" y="11043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12582</xdr:rowOff>
    </xdr:from>
    <xdr:ext cx="690189" cy="259045"/>
    <xdr:sp macro="" textlink="">
      <xdr:nvSpPr>
        <xdr:cNvPr id="234" name="【橋りょう・トンネル】&#10;一人当たり有形固定資産（償却資産）額最大値テキスト">
          <a:extLst>
            <a:ext uri="{FF2B5EF4-FFF2-40B4-BE49-F238E27FC236}">
              <a16:creationId xmlns:a16="http://schemas.microsoft.com/office/drawing/2014/main" id="{00000000-0008-0000-0100-0000EA000000}"/>
            </a:ext>
          </a:extLst>
        </xdr:cNvPr>
        <xdr:cNvSpPr txBox="1"/>
      </xdr:nvSpPr>
      <xdr:spPr>
        <a:xfrm>
          <a:off x="10515600" y="94423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1,088,106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65905</xdr:rowOff>
    </xdr:from>
    <xdr:to>
      <xdr:col>55</xdr:col>
      <xdr:colOff>88900</xdr:colOff>
      <xdr:row>56</xdr:row>
      <xdr:rowOff>65905</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10388600" y="966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37813</xdr:rowOff>
    </xdr:from>
    <xdr:ext cx="599010" cy="259045"/>
    <xdr:sp macro="" textlink="">
      <xdr:nvSpPr>
        <xdr:cNvPr id="236" name="【橋りょう・トンネル】&#10;一人当たり有形固定資産（償却資産）額平均値テキスト">
          <a:extLst>
            <a:ext uri="{FF2B5EF4-FFF2-40B4-BE49-F238E27FC236}">
              <a16:creationId xmlns:a16="http://schemas.microsoft.com/office/drawing/2014/main" id="{00000000-0008-0000-0100-0000EC000000}"/>
            </a:ext>
          </a:extLst>
        </xdr:cNvPr>
        <xdr:cNvSpPr txBox="1"/>
      </xdr:nvSpPr>
      <xdr:spPr>
        <a:xfrm>
          <a:off x="10515600" y="10839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59386</xdr:rowOff>
    </xdr:from>
    <xdr:to>
      <xdr:col>55</xdr:col>
      <xdr:colOff>50800</xdr:colOff>
      <xdr:row>63</xdr:row>
      <xdr:rowOff>160986</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10426700" y="1086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61258</xdr:rowOff>
    </xdr:from>
    <xdr:to>
      <xdr:col>50</xdr:col>
      <xdr:colOff>165100</xdr:colOff>
      <xdr:row>63</xdr:row>
      <xdr:rowOff>162858</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9588500" y="10862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61264</xdr:rowOff>
    </xdr:from>
    <xdr:to>
      <xdr:col>46</xdr:col>
      <xdr:colOff>38100</xdr:colOff>
      <xdr:row>63</xdr:row>
      <xdr:rowOff>162864</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8699500" y="1086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62695</xdr:rowOff>
    </xdr:from>
    <xdr:to>
      <xdr:col>41</xdr:col>
      <xdr:colOff>101600</xdr:colOff>
      <xdr:row>63</xdr:row>
      <xdr:rowOff>164295</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7810500" y="108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62804</xdr:rowOff>
    </xdr:from>
    <xdr:to>
      <xdr:col>36</xdr:col>
      <xdr:colOff>165100</xdr:colOff>
      <xdr:row>63</xdr:row>
      <xdr:rowOff>164404</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6921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44866</xdr:rowOff>
    </xdr:from>
    <xdr:to>
      <xdr:col>55</xdr:col>
      <xdr:colOff>50800</xdr:colOff>
      <xdr:row>63</xdr:row>
      <xdr:rowOff>146466</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10426700" y="108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67743</xdr:rowOff>
    </xdr:from>
    <xdr:ext cx="599010" cy="259045"/>
    <xdr:sp macro="" textlink="">
      <xdr:nvSpPr>
        <xdr:cNvPr id="248" name="【橋りょう・トンネル】&#10;一人当たり有形固定資産（償却資産）額該当値テキスト">
          <a:extLst>
            <a:ext uri="{FF2B5EF4-FFF2-40B4-BE49-F238E27FC236}">
              <a16:creationId xmlns:a16="http://schemas.microsoft.com/office/drawing/2014/main" id="{00000000-0008-0000-0100-0000F8000000}"/>
            </a:ext>
          </a:extLst>
        </xdr:cNvPr>
        <xdr:cNvSpPr txBox="1"/>
      </xdr:nvSpPr>
      <xdr:spPr>
        <a:xfrm>
          <a:off x="10515600" y="10697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47002</xdr:rowOff>
    </xdr:from>
    <xdr:to>
      <xdr:col>50</xdr:col>
      <xdr:colOff>165100</xdr:colOff>
      <xdr:row>63</xdr:row>
      <xdr:rowOff>148602</xdr:rowOff>
    </xdr:to>
    <xdr:sp macro="" textlink="">
      <xdr:nvSpPr>
        <xdr:cNvPr id="249" name="楕円 248">
          <a:extLst>
            <a:ext uri="{FF2B5EF4-FFF2-40B4-BE49-F238E27FC236}">
              <a16:creationId xmlns:a16="http://schemas.microsoft.com/office/drawing/2014/main" id="{00000000-0008-0000-0100-0000F9000000}"/>
            </a:ext>
          </a:extLst>
        </xdr:cNvPr>
        <xdr:cNvSpPr/>
      </xdr:nvSpPr>
      <xdr:spPr>
        <a:xfrm>
          <a:off x="9588500" y="10848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95666</xdr:rowOff>
    </xdr:from>
    <xdr:to>
      <xdr:col>55</xdr:col>
      <xdr:colOff>0</xdr:colOff>
      <xdr:row>63</xdr:row>
      <xdr:rowOff>97802</xdr:rowOff>
    </xdr:to>
    <xdr:cxnSp macro="">
      <xdr:nvCxnSpPr>
        <xdr:cNvPr id="250" name="直線コネクタ 249">
          <a:extLst>
            <a:ext uri="{FF2B5EF4-FFF2-40B4-BE49-F238E27FC236}">
              <a16:creationId xmlns:a16="http://schemas.microsoft.com/office/drawing/2014/main" id="{00000000-0008-0000-0100-0000FA000000}"/>
            </a:ext>
          </a:extLst>
        </xdr:cNvPr>
        <xdr:cNvCxnSpPr/>
      </xdr:nvCxnSpPr>
      <xdr:spPr>
        <a:xfrm flipV="1">
          <a:off x="9639300" y="10897016"/>
          <a:ext cx="838200" cy="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48258</xdr:rowOff>
    </xdr:from>
    <xdr:to>
      <xdr:col>46</xdr:col>
      <xdr:colOff>38100</xdr:colOff>
      <xdr:row>63</xdr:row>
      <xdr:rowOff>149858</xdr:rowOff>
    </xdr:to>
    <xdr:sp macro="" textlink="">
      <xdr:nvSpPr>
        <xdr:cNvPr id="251" name="楕円 250">
          <a:extLst>
            <a:ext uri="{FF2B5EF4-FFF2-40B4-BE49-F238E27FC236}">
              <a16:creationId xmlns:a16="http://schemas.microsoft.com/office/drawing/2014/main" id="{00000000-0008-0000-0100-0000FB000000}"/>
            </a:ext>
          </a:extLst>
        </xdr:cNvPr>
        <xdr:cNvSpPr/>
      </xdr:nvSpPr>
      <xdr:spPr>
        <a:xfrm>
          <a:off x="8699500" y="1084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97802</xdr:rowOff>
    </xdr:from>
    <xdr:to>
      <xdr:col>50</xdr:col>
      <xdr:colOff>114300</xdr:colOff>
      <xdr:row>63</xdr:row>
      <xdr:rowOff>99058</xdr:rowOff>
    </xdr:to>
    <xdr:cxnSp macro="">
      <xdr:nvCxnSpPr>
        <xdr:cNvPr id="252" name="直線コネクタ 251">
          <a:extLst>
            <a:ext uri="{FF2B5EF4-FFF2-40B4-BE49-F238E27FC236}">
              <a16:creationId xmlns:a16="http://schemas.microsoft.com/office/drawing/2014/main" id="{00000000-0008-0000-0100-0000FC000000}"/>
            </a:ext>
          </a:extLst>
        </xdr:cNvPr>
        <xdr:cNvCxnSpPr/>
      </xdr:nvCxnSpPr>
      <xdr:spPr>
        <a:xfrm flipV="1">
          <a:off x="8750300" y="10899152"/>
          <a:ext cx="889000" cy="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49161</xdr:rowOff>
    </xdr:from>
    <xdr:to>
      <xdr:col>41</xdr:col>
      <xdr:colOff>101600</xdr:colOff>
      <xdr:row>63</xdr:row>
      <xdr:rowOff>150761</xdr:rowOff>
    </xdr:to>
    <xdr:sp macro="" textlink="">
      <xdr:nvSpPr>
        <xdr:cNvPr id="253" name="楕円 252">
          <a:extLst>
            <a:ext uri="{FF2B5EF4-FFF2-40B4-BE49-F238E27FC236}">
              <a16:creationId xmlns:a16="http://schemas.microsoft.com/office/drawing/2014/main" id="{00000000-0008-0000-0100-0000FD000000}"/>
            </a:ext>
          </a:extLst>
        </xdr:cNvPr>
        <xdr:cNvSpPr/>
      </xdr:nvSpPr>
      <xdr:spPr>
        <a:xfrm>
          <a:off x="7810500" y="108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99058</xdr:rowOff>
    </xdr:from>
    <xdr:to>
      <xdr:col>45</xdr:col>
      <xdr:colOff>177800</xdr:colOff>
      <xdr:row>63</xdr:row>
      <xdr:rowOff>99961</xdr:rowOff>
    </xdr:to>
    <xdr:cxnSp macro="">
      <xdr:nvCxnSpPr>
        <xdr:cNvPr id="254" name="直線コネクタ 253">
          <a:extLst>
            <a:ext uri="{FF2B5EF4-FFF2-40B4-BE49-F238E27FC236}">
              <a16:creationId xmlns:a16="http://schemas.microsoft.com/office/drawing/2014/main" id="{00000000-0008-0000-0100-0000FE000000}"/>
            </a:ext>
          </a:extLst>
        </xdr:cNvPr>
        <xdr:cNvCxnSpPr/>
      </xdr:nvCxnSpPr>
      <xdr:spPr>
        <a:xfrm flipV="1">
          <a:off x="7861300" y="10900408"/>
          <a:ext cx="889000" cy="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49730</xdr:rowOff>
    </xdr:from>
    <xdr:to>
      <xdr:col>36</xdr:col>
      <xdr:colOff>165100</xdr:colOff>
      <xdr:row>63</xdr:row>
      <xdr:rowOff>151330</xdr:rowOff>
    </xdr:to>
    <xdr:sp macro="" textlink="">
      <xdr:nvSpPr>
        <xdr:cNvPr id="255" name="楕円 254">
          <a:extLst>
            <a:ext uri="{FF2B5EF4-FFF2-40B4-BE49-F238E27FC236}">
              <a16:creationId xmlns:a16="http://schemas.microsoft.com/office/drawing/2014/main" id="{00000000-0008-0000-0100-0000FF000000}"/>
            </a:ext>
          </a:extLst>
        </xdr:cNvPr>
        <xdr:cNvSpPr/>
      </xdr:nvSpPr>
      <xdr:spPr>
        <a:xfrm>
          <a:off x="6921500" y="10851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99961</xdr:rowOff>
    </xdr:from>
    <xdr:to>
      <xdr:col>41</xdr:col>
      <xdr:colOff>50800</xdr:colOff>
      <xdr:row>63</xdr:row>
      <xdr:rowOff>100530</xdr:rowOff>
    </xdr:to>
    <xdr:cxnSp macro="">
      <xdr:nvCxnSpPr>
        <xdr:cNvPr id="256" name="直線コネクタ 255">
          <a:extLst>
            <a:ext uri="{FF2B5EF4-FFF2-40B4-BE49-F238E27FC236}">
              <a16:creationId xmlns:a16="http://schemas.microsoft.com/office/drawing/2014/main" id="{00000000-0008-0000-0100-000000010000}"/>
            </a:ext>
          </a:extLst>
        </xdr:cNvPr>
        <xdr:cNvCxnSpPr/>
      </xdr:nvCxnSpPr>
      <xdr:spPr>
        <a:xfrm flipV="1">
          <a:off x="6972300" y="10901311"/>
          <a:ext cx="889000" cy="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153985</xdr:rowOff>
    </xdr:from>
    <xdr:ext cx="599010" cy="259045"/>
    <xdr:sp macro="" textlink="">
      <xdr:nvSpPr>
        <xdr:cNvPr id="257" name="n_1aveValue【橋りょう・トンネル】&#10;一人当たり有形固定資産（償却資産）額">
          <a:extLst>
            <a:ext uri="{FF2B5EF4-FFF2-40B4-BE49-F238E27FC236}">
              <a16:creationId xmlns:a16="http://schemas.microsoft.com/office/drawing/2014/main" id="{00000000-0008-0000-0100-000001010000}"/>
            </a:ext>
          </a:extLst>
        </xdr:cNvPr>
        <xdr:cNvSpPr txBox="1"/>
      </xdr:nvSpPr>
      <xdr:spPr>
        <a:xfrm>
          <a:off x="9327095" y="10955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153991</xdr:rowOff>
    </xdr:from>
    <xdr:ext cx="599010" cy="259045"/>
    <xdr:sp macro="" textlink="">
      <xdr:nvSpPr>
        <xdr:cNvPr id="258" name="n_2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8450795" y="10955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155422</xdr:rowOff>
    </xdr:from>
    <xdr:ext cx="599010" cy="259045"/>
    <xdr:sp macro="" textlink="">
      <xdr:nvSpPr>
        <xdr:cNvPr id="259" name="n_3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7561795" y="10956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155531</xdr:rowOff>
    </xdr:from>
    <xdr:ext cx="599010" cy="259045"/>
    <xdr:sp macro="" textlink="">
      <xdr:nvSpPr>
        <xdr:cNvPr id="260" name="n_4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6672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165129</xdr:rowOff>
    </xdr:from>
    <xdr:ext cx="599010" cy="259045"/>
    <xdr:sp macro="" textlink="">
      <xdr:nvSpPr>
        <xdr:cNvPr id="261" name="n_1main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9327095" y="10623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166385</xdr:rowOff>
    </xdr:from>
    <xdr:ext cx="599010" cy="259045"/>
    <xdr:sp macro="" textlink="">
      <xdr:nvSpPr>
        <xdr:cNvPr id="262" name="n_2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8450795" y="1062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167288</xdr:rowOff>
    </xdr:from>
    <xdr:ext cx="599010" cy="259045"/>
    <xdr:sp macro="" textlink="">
      <xdr:nvSpPr>
        <xdr:cNvPr id="263" name="n_3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7561795" y="10625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167857</xdr:rowOff>
    </xdr:from>
    <xdr:ext cx="599010" cy="259045"/>
    <xdr:sp macro="" textlink="">
      <xdr:nvSpPr>
        <xdr:cNvPr id="264" name="n_4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6672795" y="1062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a:extLst>
            <a:ext uri="{FF2B5EF4-FFF2-40B4-BE49-F238E27FC236}">
              <a16:creationId xmlns:a16="http://schemas.microsoft.com/office/drawing/2014/main" id="{00000000-0008-0000-0100-000009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a:extLst>
            <a:ext uri="{FF2B5EF4-FFF2-40B4-BE49-F238E27FC236}">
              <a16:creationId xmlns:a16="http://schemas.microsoft.com/office/drawing/2014/main" id="{00000000-0008-0000-0100-00001A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a:extLst>
            <a:ext uri="{FF2B5EF4-FFF2-40B4-BE49-F238E27FC236}">
              <a16:creationId xmlns:a16="http://schemas.microsoft.com/office/drawing/2014/main" id="{00000000-0008-0000-0100-00001C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00000000-0008-0000-0100-00001E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a:extLst>
            <a:ext uri="{FF2B5EF4-FFF2-40B4-BE49-F238E27FC236}">
              <a16:creationId xmlns:a16="http://schemas.microsoft.com/office/drawing/2014/main" id="{00000000-0008-0000-0100-000020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1905</xdr:rowOff>
    </xdr:from>
    <xdr:to>
      <xdr:col>24</xdr:col>
      <xdr:colOff>62865</xdr:colOff>
      <xdr:row>86</xdr:row>
      <xdr:rowOff>114300</xdr:rowOff>
    </xdr:to>
    <xdr:cxnSp macro="">
      <xdr:nvCxnSpPr>
        <xdr:cNvPr id="289" name="直線コネクタ 288">
          <a:extLst>
            <a:ext uri="{FF2B5EF4-FFF2-40B4-BE49-F238E27FC236}">
              <a16:creationId xmlns:a16="http://schemas.microsoft.com/office/drawing/2014/main" id="{00000000-0008-0000-0100-000021010000}"/>
            </a:ext>
          </a:extLst>
        </xdr:cNvPr>
        <xdr:cNvCxnSpPr/>
      </xdr:nvCxnSpPr>
      <xdr:spPr>
        <a:xfrm flipV="1">
          <a:off x="4634865" y="13375005"/>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0" name="【公営住宅】&#10;有形固定資産減価償却率最小値テキスト">
          <a:extLst>
            <a:ext uri="{FF2B5EF4-FFF2-40B4-BE49-F238E27FC236}">
              <a16:creationId xmlns:a16="http://schemas.microsoft.com/office/drawing/2014/main" id="{00000000-0008-0000-0100-00002201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1" name="直線コネクタ 290">
          <a:extLst>
            <a:ext uri="{FF2B5EF4-FFF2-40B4-BE49-F238E27FC236}">
              <a16:creationId xmlns:a16="http://schemas.microsoft.com/office/drawing/2014/main" id="{00000000-0008-0000-0100-00002301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120032</xdr:rowOff>
    </xdr:from>
    <xdr:ext cx="405111" cy="259045"/>
    <xdr:sp macro="" textlink="">
      <xdr:nvSpPr>
        <xdr:cNvPr id="292" name="【公営住宅】&#10;有形固定資産減価償却率最大値テキスト">
          <a:extLst>
            <a:ext uri="{FF2B5EF4-FFF2-40B4-BE49-F238E27FC236}">
              <a16:creationId xmlns:a16="http://schemas.microsoft.com/office/drawing/2014/main" id="{00000000-0008-0000-0100-000024010000}"/>
            </a:ext>
          </a:extLst>
        </xdr:cNvPr>
        <xdr:cNvSpPr txBox="1"/>
      </xdr:nvSpPr>
      <xdr:spPr>
        <a:xfrm>
          <a:off x="4673600" y="1315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1905</xdr:rowOff>
    </xdr:from>
    <xdr:to>
      <xdr:col>24</xdr:col>
      <xdr:colOff>152400</xdr:colOff>
      <xdr:row>78</xdr:row>
      <xdr:rowOff>1905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a:off x="4546600" y="1337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63516</xdr:rowOff>
    </xdr:from>
    <xdr:ext cx="405111" cy="259045"/>
    <xdr:sp macro="" textlink="">
      <xdr:nvSpPr>
        <xdr:cNvPr id="294" name="【公営住宅】&#10;有形固定資産減価償却率平均値テキスト">
          <a:extLst>
            <a:ext uri="{FF2B5EF4-FFF2-40B4-BE49-F238E27FC236}">
              <a16:creationId xmlns:a16="http://schemas.microsoft.com/office/drawing/2014/main" id="{00000000-0008-0000-0100-000026010000}"/>
            </a:ext>
          </a:extLst>
        </xdr:cNvPr>
        <xdr:cNvSpPr txBox="1"/>
      </xdr:nvSpPr>
      <xdr:spPr>
        <a:xfrm>
          <a:off x="4673600" y="13950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40639</xdr:rowOff>
    </xdr:from>
    <xdr:to>
      <xdr:col>24</xdr:col>
      <xdr:colOff>114300</xdr:colOff>
      <xdr:row>82</xdr:row>
      <xdr:rowOff>142239</xdr:rowOff>
    </xdr:to>
    <xdr:sp macro="" textlink="">
      <xdr:nvSpPr>
        <xdr:cNvPr id="295" name="フローチャート: 判断 294">
          <a:extLst>
            <a:ext uri="{FF2B5EF4-FFF2-40B4-BE49-F238E27FC236}">
              <a16:creationId xmlns:a16="http://schemas.microsoft.com/office/drawing/2014/main" id="{00000000-0008-0000-0100-000027010000}"/>
            </a:ext>
          </a:extLst>
        </xdr:cNvPr>
        <xdr:cNvSpPr/>
      </xdr:nvSpPr>
      <xdr:spPr>
        <a:xfrm>
          <a:off x="4584700" y="1409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12064</xdr:rowOff>
    </xdr:from>
    <xdr:to>
      <xdr:col>20</xdr:col>
      <xdr:colOff>38100</xdr:colOff>
      <xdr:row>82</xdr:row>
      <xdr:rowOff>113664</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3746500" y="1407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151130</xdr:rowOff>
    </xdr:from>
    <xdr:to>
      <xdr:col>15</xdr:col>
      <xdr:colOff>101600</xdr:colOff>
      <xdr:row>82</xdr:row>
      <xdr:rowOff>81280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2857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8255</xdr:rowOff>
    </xdr:from>
    <xdr:to>
      <xdr:col>10</xdr:col>
      <xdr:colOff>165100</xdr:colOff>
      <xdr:row>82</xdr:row>
      <xdr:rowOff>109855</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1968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156845</xdr:rowOff>
    </xdr:from>
    <xdr:to>
      <xdr:col>6</xdr:col>
      <xdr:colOff>38100</xdr:colOff>
      <xdr:row>82</xdr:row>
      <xdr:rowOff>86995</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079500" y="1404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50164</xdr:rowOff>
    </xdr:from>
    <xdr:to>
      <xdr:col>24</xdr:col>
      <xdr:colOff>114300</xdr:colOff>
      <xdr:row>82</xdr:row>
      <xdr:rowOff>151764</xdr:rowOff>
    </xdr:to>
    <xdr:sp macro="" textlink="">
      <xdr:nvSpPr>
        <xdr:cNvPr id="305" name="楕円 304">
          <a:extLst>
            <a:ext uri="{FF2B5EF4-FFF2-40B4-BE49-F238E27FC236}">
              <a16:creationId xmlns:a16="http://schemas.microsoft.com/office/drawing/2014/main" id="{00000000-0008-0000-0100-000031010000}"/>
            </a:ext>
          </a:extLst>
        </xdr:cNvPr>
        <xdr:cNvSpPr/>
      </xdr:nvSpPr>
      <xdr:spPr>
        <a:xfrm>
          <a:off x="4584700" y="1410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28591</xdr:rowOff>
    </xdr:from>
    <xdr:ext cx="405111" cy="259045"/>
    <xdr:sp macro="" textlink="">
      <xdr:nvSpPr>
        <xdr:cNvPr id="306" name="【公営住宅】&#10;有形固定資産減価償却率該当値テキスト">
          <a:extLst>
            <a:ext uri="{FF2B5EF4-FFF2-40B4-BE49-F238E27FC236}">
              <a16:creationId xmlns:a16="http://schemas.microsoft.com/office/drawing/2014/main" id="{00000000-0008-0000-0100-000032010000}"/>
            </a:ext>
          </a:extLst>
        </xdr:cNvPr>
        <xdr:cNvSpPr txBox="1"/>
      </xdr:nvSpPr>
      <xdr:spPr>
        <a:xfrm>
          <a:off x="4673600" y="14087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12064</xdr:rowOff>
    </xdr:from>
    <xdr:to>
      <xdr:col>20</xdr:col>
      <xdr:colOff>38100</xdr:colOff>
      <xdr:row>82</xdr:row>
      <xdr:rowOff>113664</xdr:rowOff>
    </xdr:to>
    <xdr:sp macro="" textlink="">
      <xdr:nvSpPr>
        <xdr:cNvPr id="307" name="楕円 306">
          <a:extLst>
            <a:ext uri="{FF2B5EF4-FFF2-40B4-BE49-F238E27FC236}">
              <a16:creationId xmlns:a16="http://schemas.microsoft.com/office/drawing/2014/main" id="{00000000-0008-0000-0100-000033010000}"/>
            </a:ext>
          </a:extLst>
        </xdr:cNvPr>
        <xdr:cNvSpPr/>
      </xdr:nvSpPr>
      <xdr:spPr>
        <a:xfrm>
          <a:off x="3746500" y="1407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62864</xdr:rowOff>
    </xdr:from>
    <xdr:to>
      <xdr:col>24</xdr:col>
      <xdr:colOff>63500</xdr:colOff>
      <xdr:row>82</xdr:row>
      <xdr:rowOff>100964</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3797300" y="14121764"/>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143511</xdr:rowOff>
    </xdr:from>
    <xdr:to>
      <xdr:col>15</xdr:col>
      <xdr:colOff>101600</xdr:colOff>
      <xdr:row>82</xdr:row>
      <xdr:rowOff>73661</xdr:rowOff>
    </xdr:to>
    <xdr:sp macro="" textlink="">
      <xdr:nvSpPr>
        <xdr:cNvPr id="309" name="楕円 308">
          <a:extLst>
            <a:ext uri="{FF2B5EF4-FFF2-40B4-BE49-F238E27FC236}">
              <a16:creationId xmlns:a16="http://schemas.microsoft.com/office/drawing/2014/main" id="{00000000-0008-0000-0100-000035010000}"/>
            </a:ext>
          </a:extLst>
        </xdr:cNvPr>
        <xdr:cNvSpPr/>
      </xdr:nvSpPr>
      <xdr:spPr>
        <a:xfrm>
          <a:off x="2857500" y="14030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22861</xdr:rowOff>
    </xdr:from>
    <xdr:to>
      <xdr:col>19</xdr:col>
      <xdr:colOff>177800</xdr:colOff>
      <xdr:row>82</xdr:row>
      <xdr:rowOff>62864</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2908300" y="14081761"/>
          <a:ext cx="889000" cy="4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105411</xdr:rowOff>
    </xdr:from>
    <xdr:to>
      <xdr:col>10</xdr:col>
      <xdr:colOff>165100</xdr:colOff>
      <xdr:row>82</xdr:row>
      <xdr:rowOff>35561</xdr:rowOff>
    </xdr:to>
    <xdr:sp macro="" textlink="">
      <xdr:nvSpPr>
        <xdr:cNvPr id="311" name="楕円 310">
          <a:extLst>
            <a:ext uri="{FF2B5EF4-FFF2-40B4-BE49-F238E27FC236}">
              <a16:creationId xmlns:a16="http://schemas.microsoft.com/office/drawing/2014/main" id="{00000000-0008-0000-0100-000037010000}"/>
            </a:ext>
          </a:extLst>
        </xdr:cNvPr>
        <xdr:cNvSpPr/>
      </xdr:nvSpPr>
      <xdr:spPr>
        <a:xfrm>
          <a:off x="1968500" y="1399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156211</xdr:rowOff>
    </xdr:from>
    <xdr:to>
      <xdr:col>15</xdr:col>
      <xdr:colOff>50800</xdr:colOff>
      <xdr:row>82</xdr:row>
      <xdr:rowOff>22861</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2019300" y="14043661"/>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63500</xdr:rowOff>
    </xdr:from>
    <xdr:to>
      <xdr:col>6</xdr:col>
      <xdr:colOff>38100</xdr:colOff>
      <xdr:row>81</xdr:row>
      <xdr:rowOff>165100</xdr:rowOff>
    </xdr:to>
    <xdr:sp macro="" textlink="">
      <xdr:nvSpPr>
        <xdr:cNvPr id="313" name="楕円 312">
          <a:extLst>
            <a:ext uri="{FF2B5EF4-FFF2-40B4-BE49-F238E27FC236}">
              <a16:creationId xmlns:a16="http://schemas.microsoft.com/office/drawing/2014/main" id="{00000000-0008-0000-0100-000039010000}"/>
            </a:ext>
          </a:extLst>
        </xdr:cNvPr>
        <xdr:cNvSpPr/>
      </xdr:nvSpPr>
      <xdr:spPr>
        <a:xfrm>
          <a:off x="10795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114300</xdr:rowOff>
    </xdr:from>
    <xdr:to>
      <xdr:col>10</xdr:col>
      <xdr:colOff>114300</xdr:colOff>
      <xdr:row>81</xdr:row>
      <xdr:rowOff>156211</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1130300" y="14001750"/>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104791</xdr:rowOff>
    </xdr:from>
    <xdr:ext cx="405111" cy="259045"/>
    <xdr:sp macro="" textlink="">
      <xdr:nvSpPr>
        <xdr:cNvPr id="315" name="n_1aveValue【公営住宅】&#10;有形固定資産減価償却率">
          <a:extLst>
            <a:ext uri="{FF2B5EF4-FFF2-40B4-BE49-F238E27FC236}">
              <a16:creationId xmlns:a16="http://schemas.microsoft.com/office/drawing/2014/main" id="{00000000-0008-0000-0100-00003B010000}"/>
            </a:ext>
          </a:extLst>
        </xdr:cNvPr>
        <xdr:cNvSpPr txBox="1"/>
      </xdr:nvSpPr>
      <xdr:spPr>
        <a:xfrm>
          <a:off x="3582044" y="1416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72407</xdr:rowOff>
    </xdr:from>
    <xdr:ext cx="405111" cy="259045"/>
    <xdr:sp macro="" textlink="">
      <xdr:nvSpPr>
        <xdr:cNvPr id="316" name="n_2aveValue【公営住宅】&#10;有形固定資産減価償却率">
          <a:extLst>
            <a:ext uri="{FF2B5EF4-FFF2-40B4-BE49-F238E27FC236}">
              <a16:creationId xmlns:a16="http://schemas.microsoft.com/office/drawing/2014/main" id="{00000000-0008-0000-0100-00003C010000}"/>
            </a:ext>
          </a:extLst>
        </xdr:cNvPr>
        <xdr:cNvSpPr txBox="1"/>
      </xdr:nvSpPr>
      <xdr:spPr>
        <a:xfrm>
          <a:off x="2705744" y="1413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100982</xdr:rowOff>
    </xdr:from>
    <xdr:ext cx="405111" cy="259045"/>
    <xdr:sp macro="" textlink="">
      <xdr:nvSpPr>
        <xdr:cNvPr id="317" name="n_3aveValue【公営住宅】&#10;有形固定資産減価償却率">
          <a:extLst>
            <a:ext uri="{FF2B5EF4-FFF2-40B4-BE49-F238E27FC236}">
              <a16:creationId xmlns:a16="http://schemas.microsoft.com/office/drawing/2014/main" id="{00000000-0008-0000-0100-00003D010000}"/>
            </a:ext>
          </a:extLst>
        </xdr:cNvPr>
        <xdr:cNvSpPr txBox="1"/>
      </xdr:nvSpPr>
      <xdr:spPr>
        <a:xfrm>
          <a:off x="1816744" y="1415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78122</xdr:rowOff>
    </xdr:from>
    <xdr:ext cx="405111" cy="259045"/>
    <xdr:sp macro="" textlink="">
      <xdr:nvSpPr>
        <xdr:cNvPr id="318" name="n_4aveValue【公営住宅】&#10;有形固定資産減価償却率">
          <a:extLst>
            <a:ext uri="{FF2B5EF4-FFF2-40B4-BE49-F238E27FC236}">
              <a16:creationId xmlns:a16="http://schemas.microsoft.com/office/drawing/2014/main" id="{00000000-0008-0000-0100-00003E010000}"/>
            </a:ext>
          </a:extLst>
        </xdr:cNvPr>
        <xdr:cNvSpPr txBox="1"/>
      </xdr:nvSpPr>
      <xdr:spPr>
        <a:xfrm>
          <a:off x="927744" y="1413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130191</xdr:rowOff>
    </xdr:from>
    <xdr:ext cx="405111" cy="259045"/>
    <xdr:sp macro="" textlink="">
      <xdr:nvSpPr>
        <xdr:cNvPr id="319" name="n_1mainValue【公営住宅】&#10;有形固定資産減価償却率">
          <a:extLst>
            <a:ext uri="{FF2B5EF4-FFF2-40B4-BE49-F238E27FC236}">
              <a16:creationId xmlns:a16="http://schemas.microsoft.com/office/drawing/2014/main" id="{00000000-0008-0000-0100-00003F010000}"/>
            </a:ext>
          </a:extLst>
        </xdr:cNvPr>
        <xdr:cNvSpPr txBox="1"/>
      </xdr:nvSpPr>
      <xdr:spPr>
        <a:xfrm>
          <a:off x="3582044" y="1384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90188</xdr:rowOff>
    </xdr:from>
    <xdr:ext cx="405111" cy="259045"/>
    <xdr:sp macro="" textlink="">
      <xdr:nvSpPr>
        <xdr:cNvPr id="320" name="n_2mainValue【公営住宅】&#10;有形固定資産減価償却率">
          <a:extLst>
            <a:ext uri="{FF2B5EF4-FFF2-40B4-BE49-F238E27FC236}">
              <a16:creationId xmlns:a16="http://schemas.microsoft.com/office/drawing/2014/main" id="{00000000-0008-0000-0100-000040010000}"/>
            </a:ext>
          </a:extLst>
        </xdr:cNvPr>
        <xdr:cNvSpPr txBox="1"/>
      </xdr:nvSpPr>
      <xdr:spPr>
        <a:xfrm>
          <a:off x="2705744" y="1380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52088</xdr:rowOff>
    </xdr:from>
    <xdr:ext cx="405111" cy="259045"/>
    <xdr:sp macro="" textlink="">
      <xdr:nvSpPr>
        <xdr:cNvPr id="321" name="n_3mainValue【公営住宅】&#10;有形固定資産減価償却率">
          <a:extLst>
            <a:ext uri="{FF2B5EF4-FFF2-40B4-BE49-F238E27FC236}">
              <a16:creationId xmlns:a16="http://schemas.microsoft.com/office/drawing/2014/main" id="{00000000-0008-0000-0100-000041010000}"/>
            </a:ext>
          </a:extLst>
        </xdr:cNvPr>
        <xdr:cNvSpPr txBox="1"/>
      </xdr:nvSpPr>
      <xdr:spPr>
        <a:xfrm>
          <a:off x="1816744" y="13768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10177</xdr:rowOff>
    </xdr:from>
    <xdr:ext cx="405111" cy="259045"/>
    <xdr:sp macro="" textlink="">
      <xdr:nvSpPr>
        <xdr:cNvPr id="322" name="n_4mainValue【公営住宅】&#10;有形固定資産減価償却率">
          <a:extLst>
            <a:ext uri="{FF2B5EF4-FFF2-40B4-BE49-F238E27FC236}">
              <a16:creationId xmlns:a16="http://schemas.microsoft.com/office/drawing/2014/main" id="{00000000-0008-0000-0100-000042010000}"/>
            </a:ext>
          </a:extLst>
        </xdr:cNvPr>
        <xdr:cNvSpPr txBox="1"/>
      </xdr:nvSpPr>
      <xdr:spPr>
        <a:xfrm>
          <a:off x="927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a:extLst>
            <a:ext uri="{FF2B5EF4-FFF2-40B4-BE49-F238E27FC236}">
              <a16:creationId xmlns:a16="http://schemas.microsoft.com/office/drawing/2014/main" id="{00000000-0008-0000-0100-000043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5" name="直線コネクタ 334">
          <a:extLst>
            <a:ext uri="{FF2B5EF4-FFF2-40B4-BE49-F238E27FC236}">
              <a16:creationId xmlns:a16="http://schemas.microsoft.com/office/drawing/2014/main" id="{00000000-0008-0000-0100-00004F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7" name="直線コネクタ 336">
          <a:extLst>
            <a:ext uri="{FF2B5EF4-FFF2-40B4-BE49-F238E27FC236}">
              <a16:creationId xmlns:a16="http://schemas.microsoft.com/office/drawing/2014/main" id="{00000000-0008-0000-0100-000051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1" name="直線コネクタ 340">
          <a:extLst>
            <a:ext uri="{FF2B5EF4-FFF2-40B4-BE49-F238E27FC236}">
              <a16:creationId xmlns:a16="http://schemas.microsoft.com/office/drawing/2014/main" id="{00000000-0008-0000-0100-000055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a:extLst>
            <a:ext uri="{FF2B5EF4-FFF2-40B4-BE49-F238E27FC236}">
              <a16:creationId xmlns:a16="http://schemas.microsoft.com/office/drawing/2014/main" id="{00000000-0008-0000-0100-00005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a:extLst>
            <a:ext uri="{FF2B5EF4-FFF2-40B4-BE49-F238E27FC236}">
              <a16:creationId xmlns:a16="http://schemas.microsoft.com/office/drawing/2014/main" id="{00000000-0008-0000-0100-00005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381</xdr:rowOff>
    </xdr:from>
    <xdr:to>
      <xdr:col>54</xdr:col>
      <xdr:colOff>189865</xdr:colOff>
      <xdr:row>86</xdr:row>
      <xdr:rowOff>113537</xdr:rowOff>
    </xdr:to>
    <xdr:cxnSp macro="">
      <xdr:nvCxnSpPr>
        <xdr:cNvPr id="346" name="直線コネクタ 345">
          <a:extLst>
            <a:ext uri="{FF2B5EF4-FFF2-40B4-BE49-F238E27FC236}">
              <a16:creationId xmlns:a16="http://schemas.microsoft.com/office/drawing/2014/main" id="{00000000-0008-0000-0100-00005A010000}"/>
            </a:ext>
          </a:extLst>
        </xdr:cNvPr>
        <xdr:cNvCxnSpPr/>
      </xdr:nvCxnSpPr>
      <xdr:spPr>
        <a:xfrm flipV="1">
          <a:off x="10476865" y="13544931"/>
          <a:ext cx="0" cy="1313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117364</xdr:rowOff>
    </xdr:from>
    <xdr:ext cx="469744" cy="259045"/>
    <xdr:sp macro="" textlink="">
      <xdr:nvSpPr>
        <xdr:cNvPr id="347" name="【公営住宅】&#10;一人当たり面積最小値テキスト">
          <a:extLst>
            <a:ext uri="{FF2B5EF4-FFF2-40B4-BE49-F238E27FC236}">
              <a16:creationId xmlns:a16="http://schemas.microsoft.com/office/drawing/2014/main" id="{00000000-0008-0000-0100-00005B010000}"/>
            </a:ext>
          </a:extLst>
        </xdr:cNvPr>
        <xdr:cNvSpPr txBox="1"/>
      </xdr:nvSpPr>
      <xdr:spPr>
        <a:xfrm>
          <a:off x="10515600" y="1486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113537</xdr:rowOff>
    </xdr:from>
    <xdr:to>
      <xdr:col>55</xdr:col>
      <xdr:colOff>88900</xdr:colOff>
      <xdr:row>86</xdr:row>
      <xdr:rowOff>113537</xdr:rowOff>
    </xdr:to>
    <xdr:cxnSp macro="">
      <xdr:nvCxnSpPr>
        <xdr:cNvPr id="348" name="直線コネクタ 347">
          <a:extLst>
            <a:ext uri="{FF2B5EF4-FFF2-40B4-BE49-F238E27FC236}">
              <a16:creationId xmlns:a16="http://schemas.microsoft.com/office/drawing/2014/main" id="{00000000-0008-0000-0100-00005C010000}"/>
            </a:ext>
          </a:extLst>
        </xdr:cNvPr>
        <xdr:cNvCxnSpPr/>
      </xdr:nvCxnSpPr>
      <xdr:spPr>
        <a:xfrm>
          <a:off x="10388600" y="1485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118508</xdr:rowOff>
    </xdr:from>
    <xdr:ext cx="469744" cy="259045"/>
    <xdr:sp macro="" textlink="">
      <xdr:nvSpPr>
        <xdr:cNvPr id="349" name="【公営住宅】&#10;一人当たり面積最大値テキスト">
          <a:extLst>
            <a:ext uri="{FF2B5EF4-FFF2-40B4-BE49-F238E27FC236}">
              <a16:creationId xmlns:a16="http://schemas.microsoft.com/office/drawing/2014/main" id="{00000000-0008-0000-0100-00005D010000}"/>
            </a:ext>
          </a:extLst>
        </xdr:cNvPr>
        <xdr:cNvSpPr txBox="1"/>
      </xdr:nvSpPr>
      <xdr:spPr>
        <a:xfrm>
          <a:off x="10515600" y="13320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381</xdr:rowOff>
    </xdr:from>
    <xdr:to>
      <xdr:col>55</xdr:col>
      <xdr:colOff>88900</xdr:colOff>
      <xdr:row>79</xdr:row>
      <xdr:rowOff>381</xdr:rowOff>
    </xdr:to>
    <xdr:cxnSp macro="">
      <xdr:nvCxnSpPr>
        <xdr:cNvPr id="350" name="直線コネクタ 349">
          <a:extLst>
            <a:ext uri="{FF2B5EF4-FFF2-40B4-BE49-F238E27FC236}">
              <a16:creationId xmlns:a16="http://schemas.microsoft.com/office/drawing/2014/main" id="{00000000-0008-0000-0100-00005E010000}"/>
            </a:ext>
          </a:extLst>
        </xdr:cNvPr>
        <xdr:cNvCxnSpPr/>
      </xdr:nvCxnSpPr>
      <xdr:spPr>
        <a:xfrm>
          <a:off x="10388600" y="1354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60089</xdr:rowOff>
    </xdr:from>
    <xdr:ext cx="469744" cy="259045"/>
    <xdr:sp macro="" textlink="">
      <xdr:nvSpPr>
        <xdr:cNvPr id="351" name="【公営住宅】&#10;一人当たり面積平均値テキスト">
          <a:extLst>
            <a:ext uri="{FF2B5EF4-FFF2-40B4-BE49-F238E27FC236}">
              <a16:creationId xmlns:a16="http://schemas.microsoft.com/office/drawing/2014/main" id="{00000000-0008-0000-0100-00005F010000}"/>
            </a:ext>
          </a:extLst>
        </xdr:cNvPr>
        <xdr:cNvSpPr txBox="1"/>
      </xdr:nvSpPr>
      <xdr:spPr>
        <a:xfrm>
          <a:off x="10515600" y="144618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37212</xdr:rowOff>
    </xdr:from>
    <xdr:to>
      <xdr:col>55</xdr:col>
      <xdr:colOff>50800</xdr:colOff>
      <xdr:row>85</xdr:row>
      <xdr:rowOff>138812</xdr:rowOff>
    </xdr:to>
    <xdr:sp macro="" textlink="">
      <xdr:nvSpPr>
        <xdr:cNvPr id="352" name="フローチャート: 判断 351">
          <a:extLst>
            <a:ext uri="{FF2B5EF4-FFF2-40B4-BE49-F238E27FC236}">
              <a16:creationId xmlns:a16="http://schemas.microsoft.com/office/drawing/2014/main" id="{00000000-0008-0000-0100-000060010000}"/>
            </a:ext>
          </a:extLst>
        </xdr:cNvPr>
        <xdr:cNvSpPr/>
      </xdr:nvSpPr>
      <xdr:spPr>
        <a:xfrm>
          <a:off x="10426700" y="1461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41021</xdr:rowOff>
    </xdr:from>
    <xdr:to>
      <xdr:col>50</xdr:col>
      <xdr:colOff>165100</xdr:colOff>
      <xdr:row>85</xdr:row>
      <xdr:rowOff>142621</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9588500" y="1461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42163</xdr:rowOff>
    </xdr:from>
    <xdr:to>
      <xdr:col>46</xdr:col>
      <xdr:colOff>38100</xdr:colOff>
      <xdr:row>85</xdr:row>
      <xdr:rowOff>143763</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8699500" y="14615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49022</xdr:rowOff>
    </xdr:from>
    <xdr:to>
      <xdr:col>41</xdr:col>
      <xdr:colOff>101600</xdr:colOff>
      <xdr:row>85</xdr:row>
      <xdr:rowOff>150622</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7810500" y="1462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42926</xdr:rowOff>
    </xdr:from>
    <xdr:to>
      <xdr:col>36</xdr:col>
      <xdr:colOff>165100</xdr:colOff>
      <xdr:row>85</xdr:row>
      <xdr:rowOff>144526</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6921500" y="14616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93980</xdr:rowOff>
    </xdr:from>
    <xdr:to>
      <xdr:col>55</xdr:col>
      <xdr:colOff>50800</xdr:colOff>
      <xdr:row>86</xdr:row>
      <xdr:rowOff>24130</xdr:rowOff>
    </xdr:to>
    <xdr:sp macro="" textlink="">
      <xdr:nvSpPr>
        <xdr:cNvPr id="362" name="楕円 361">
          <a:extLst>
            <a:ext uri="{FF2B5EF4-FFF2-40B4-BE49-F238E27FC236}">
              <a16:creationId xmlns:a16="http://schemas.microsoft.com/office/drawing/2014/main" id="{00000000-0008-0000-0100-00006A010000}"/>
            </a:ext>
          </a:extLst>
        </xdr:cNvPr>
        <xdr:cNvSpPr/>
      </xdr:nvSpPr>
      <xdr:spPr>
        <a:xfrm>
          <a:off x="10426700" y="1466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72407</xdr:rowOff>
    </xdr:from>
    <xdr:ext cx="469744" cy="259045"/>
    <xdr:sp macro="" textlink="">
      <xdr:nvSpPr>
        <xdr:cNvPr id="363" name="【公営住宅】&#10;一人当たり面積該当値テキスト">
          <a:extLst>
            <a:ext uri="{FF2B5EF4-FFF2-40B4-BE49-F238E27FC236}">
              <a16:creationId xmlns:a16="http://schemas.microsoft.com/office/drawing/2014/main" id="{00000000-0008-0000-0100-00006B010000}"/>
            </a:ext>
          </a:extLst>
        </xdr:cNvPr>
        <xdr:cNvSpPr txBox="1"/>
      </xdr:nvSpPr>
      <xdr:spPr>
        <a:xfrm>
          <a:off x="10515600" y="1464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94742</xdr:rowOff>
    </xdr:from>
    <xdr:to>
      <xdr:col>50</xdr:col>
      <xdr:colOff>165100</xdr:colOff>
      <xdr:row>86</xdr:row>
      <xdr:rowOff>24892</xdr:rowOff>
    </xdr:to>
    <xdr:sp macro="" textlink="">
      <xdr:nvSpPr>
        <xdr:cNvPr id="364" name="楕円 363">
          <a:extLst>
            <a:ext uri="{FF2B5EF4-FFF2-40B4-BE49-F238E27FC236}">
              <a16:creationId xmlns:a16="http://schemas.microsoft.com/office/drawing/2014/main" id="{00000000-0008-0000-0100-00006C010000}"/>
            </a:ext>
          </a:extLst>
        </xdr:cNvPr>
        <xdr:cNvSpPr/>
      </xdr:nvSpPr>
      <xdr:spPr>
        <a:xfrm>
          <a:off x="9588500" y="1466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144780</xdr:rowOff>
    </xdr:from>
    <xdr:to>
      <xdr:col>55</xdr:col>
      <xdr:colOff>0</xdr:colOff>
      <xdr:row>85</xdr:row>
      <xdr:rowOff>145542</xdr:rowOff>
    </xdr:to>
    <xdr:cxnSp macro="">
      <xdr:nvCxnSpPr>
        <xdr:cNvPr id="365" name="直線コネクタ 364">
          <a:extLst>
            <a:ext uri="{FF2B5EF4-FFF2-40B4-BE49-F238E27FC236}">
              <a16:creationId xmlns:a16="http://schemas.microsoft.com/office/drawing/2014/main" id="{00000000-0008-0000-0100-00006D010000}"/>
            </a:ext>
          </a:extLst>
        </xdr:cNvPr>
        <xdr:cNvCxnSpPr/>
      </xdr:nvCxnSpPr>
      <xdr:spPr>
        <a:xfrm flipV="1">
          <a:off x="9639300" y="14718030"/>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95123</xdr:rowOff>
    </xdr:from>
    <xdr:to>
      <xdr:col>46</xdr:col>
      <xdr:colOff>38100</xdr:colOff>
      <xdr:row>86</xdr:row>
      <xdr:rowOff>25273</xdr:rowOff>
    </xdr:to>
    <xdr:sp macro="" textlink="">
      <xdr:nvSpPr>
        <xdr:cNvPr id="366" name="楕円 365">
          <a:extLst>
            <a:ext uri="{FF2B5EF4-FFF2-40B4-BE49-F238E27FC236}">
              <a16:creationId xmlns:a16="http://schemas.microsoft.com/office/drawing/2014/main" id="{00000000-0008-0000-0100-00006E010000}"/>
            </a:ext>
          </a:extLst>
        </xdr:cNvPr>
        <xdr:cNvSpPr/>
      </xdr:nvSpPr>
      <xdr:spPr>
        <a:xfrm>
          <a:off x="8699500" y="1466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145542</xdr:rowOff>
    </xdr:from>
    <xdr:to>
      <xdr:col>50</xdr:col>
      <xdr:colOff>114300</xdr:colOff>
      <xdr:row>85</xdr:row>
      <xdr:rowOff>145923</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8750300" y="1471879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95886</xdr:rowOff>
    </xdr:from>
    <xdr:to>
      <xdr:col>41</xdr:col>
      <xdr:colOff>101600</xdr:colOff>
      <xdr:row>86</xdr:row>
      <xdr:rowOff>26036</xdr:rowOff>
    </xdr:to>
    <xdr:sp macro="" textlink="">
      <xdr:nvSpPr>
        <xdr:cNvPr id="368" name="楕円 367">
          <a:extLst>
            <a:ext uri="{FF2B5EF4-FFF2-40B4-BE49-F238E27FC236}">
              <a16:creationId xmlns:a16="http://schemas.microsoft.com/office/drawing/2014/main" id="{00000000-0008-0000-0100-000070010000}"/>
            </a:ext>
          </a:extLst>
        </xdr:cNvPr>
        <xdr:cNvSpPr/>
      </xdr:nvSpPr>
      <xdr:spPr>
        <a:xfrm>
          <a:off x="7810500" y="1466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145923</xdr:rowOff>
    </xdr:from>
    <xdr:to>
      <xdr:col>45</xdr:col>
      <xdr:colOff>177800</xdr:colOff>
      <xdr:row>85</xdr:row>
      <xdr:rowOff>146686</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flipV="1">
          <a:off x="7861300" y="14719173"/>
          <a:ext cx="8890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96265</xdr:rowOff>
    </xdr:from>
    <xdr:to>
      <xdr:col>36</xdr:col>
      <xdr:colOff>165100</xdr:colOff>
      <xdr:row>86</xdr:row>
      <xdr:rowOff>26415</xdr:rowOff>
    </xdr:to>
    <xdr:sp macro="" textlink="">
      <xdr:nvSpPr>
        <xdr:cNvPr id="370" name="楕円 369">
          <a:extLst>
            <a:ext uri="{FF2B5EF4-FFF2-40B4-BE49-F238E27FC236}">
              <a16:creationId xmlns:a16="http://schemas.microsoft.com/office/drawing/2014/main" id="{00000000-0008-0000-0100-000072010000}"/>
            </a:ext>
          </a:extLst>
        </xdr:cNvPr>
        <xdr:cNvSpPr/>
      </xdr:nvSpPr>
      <xdr:spPr>
        <a:xfrm>
          <a:off x="6921500" y="1466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146686</xdr:rowOff>
    </xdr:from>
    <xdr:to>
      <xdr:col>41</xdr:col>
      <xdr:colOff>50800</xdr:colOff>
      <xdr:row>85</xdr:row>
      <xdr:rowOff>147065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flipV="1">
          <a:off x="6972300" y="14719936"/>
          <a:ext cx="889000" cy="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159148</xdr:rowOff>
    </xdr:from>
    <xdr:ext cx="469744" cy="259045"/>
    <xdr:sp macro="" textlink="">
      <xdr:nvSpPr>
        <xdr:cNvPr id="372" name="n_1aveValue【公営住宅】&#10;一人当たり面積">
          <a:extLst>
            <a:ext uri="{FF2B5EF4-FFF2-40B4-BE49-F238E27FC236}">
              <a16:creationId xmlns:a16="http://schemas.microsoft.com/office/drawing/2014/main" id="{00000000-0008-0000-0100-000074010000}"/>
            </a:ext>
          </a:extLst>
        </xdr:cNvPr>
        <xdr:cNvSpPr txBox="1"/>
      </xdr:nvSpPr>
      <xdr:spPr>
        <a:xfrm>
          <a:off x="9391727" y="1438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160290</xdr:rowOff>
    </xdr:from>
    <xdr:ext cx="469744" cy="259045"/>
    <xdr:sp macro="" textlink="">
      <xdr:nvSpPr>
        <xdr:cNvPr id="373" name="n_2aveValue【公営住宅】&#10;一人当たり面積">
          <a:extLst>
            <a:ext uri="{FF2B5EF4-FFF2-40B4-BE49-F238E27FC236}">
              <a16:creationId xmlns:a16="http://schemas.microsoft.com/office/drawing/2014/main" id="{00000000-0008-0000-0100-000075010000}"/>
            </a:ext>
          </a:extLst>
        </xdr:cNvPr>
        <xdr:cNvSpPr txBox="1"/>
      </xdr:nvSpPr>
      <xdr:spPr>
        <a:xfrm>
          <a:off x="8515427" y="1439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167149</xdr:rowOff>
    </xdr:from>
    <xdr:ext cx="469744" cy="259045"/>
    <xdr:sp macro="" textlink="">
      <xdr:nvSpPr>
        <xdr:cNvPr id="374" name="n_3aveValue【公営住宅】&#10;一人当たり面積">
          <a:extLst>
            <a:ext uri="{FF2B5EF4-FFF2-40B4-BE49-F238E27FC236}">
              <a16:creationId xmlns:a16="http://schemas.microsoft.com/office/drawing/2014/main" id="{00000000-0008-0000-0100-000076010000}"/>
            </a:ext>
          </a:extLst>
        </xdr:cNvPr>
        <xdr:cNvSpPr txBox="1"/>
      </xdr:nvSpPr>
      <xdr:spPr>
        <a:xfrm>
          <a:off x="7626427" y="1439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161053</xdr:rowOff>
    </xdr:from>
    <xdr:ext cx="469744" cy="259045"/>
    <xdr:sp macro="" textlink="">
      <xdr:nvSpPr>
        <xdr:cNvPr id="375" name="n_4aveValue【公営住宅】&#10;一人当たり面積">
          <a:extLst>
            <a:ext uri="{FF2B5EF4-FFF2-40B4-BE49-F238E27FC236}">
              <a16:creationId xmlns:a16="http://schemas.microsoft.com/office/drawing/2014/main" id="{00000000-0008-0000-0100-000077010000}"/>
            </a:ext>
          </a:extLst>
        </xdr:cNvPr>
        <xdr:cNvSpPr txBox="1"/>
      </xdr:nvSpPr>
      <xdr:spPr>
        <a:xfrm>
          <a:off x="6737427" y="14391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16019</xdr:rowOff>
    </xdr:from>
    <xdr:ext cx="469744" cy="259045"/>
    <xdr:sp macro="" textlink="">
      <xdr:nvSpPr>
        <xdr:cNvPr id="376" name="n_1mainValue【公営住宅】&#10;一人当たり面積">
          <a:extLst>
            <a:ext uri="{FF2B5EF4-FFF2-40B4-BE49-F238E27FC236}">
              <a16:creationId xmlns:a16="http://schemas.microsoft.com/office/drawing/2014/main" id="{00000000-0008-0000-0100-000078010000}"/>
            </a:ext>
          </a:extLst>
        </xdr:cNvPr>
        <xdr:cNvSpPr txBox="1"/>
      </xdr:nvSpPr>
      <xdr:spPr>
        <a:xfrm>
          <a:off x="9391727" y="14760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16400</xdr:rowOff>
    </xdr:from>
    <xdr:ext cx="469744" cy="259045"/>
    <xdr:sp macro="" textlink="">
      <xdr:nvSpPr>
        <xdr:cNvPr id="377" name="n_2mainValue【公営住宅】&#10;一人当たり面積">
          <a:extLst>
            <a:ext uri="{FF2B5EF4-FFF2-40B4-BE49-F238E27FC236}">
              <a16:creationId xmlns:a16="http://schemas.microsoft.com/office/drawing/2014/main" id="{00000000-0008-0000-0100-000079010000}"/>
            </a:ext>
          </a:extLst>
        </xdr:cNvPr>
        <xdr:cNvSpPr txBox="1"/>
      </xdr:nvSpPr>
      <xdr:spPr>
        <a:xfrm>
          <a:off x="8515427" y="147611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17163</xdr:rowOff>
    </xdr:from>
    <xdr:ext cx="469744" cy="259045"/>
    <xdr:sp macro="" textlink="">
      <xdr:nvSpPr>
        <xdr:cNvPr id="378" name="n_3mainValue【公営住宅】&#10;一人当たり面積">
          <a:extLst>
            <a:ext uri="{FF2B5EF4-FFF2-40B4-BE49-F238E27FC236}">
              <a16:creationId xmlns:a16="http://schemas.microsoft.com/office/drawing/2014/main" id="{00000000-0008-0000-0100-00007A010000}"/>
            </a:ext>
          </a:extLst>
        </xdr:cNvPr>
        <xdr:cNvSpPr txBox="1"/>
      </xdr:nvSpPr>
      <xdr:spPr>
        <a:xfrm>
          <a:off x="7626427" y="1476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17542</xdr:rowOff>
    </xdr:from>
    <xdr:ext cx="469744" cy="259045"/>
    <xdr:sp macro="" textlink="">
      <xdr:nvSpPr>
        <xdr:cNvPr id="379" name="n_4mainValue【公営住宅】&#10;一人当たり面積">
          <a:extLst>
            <a:ext uri="{FF2B5EF4-FFF2-40B4-BE49-F238E27FC236}">
              <a16:creationId xmlns:a16="http://schemas.microsoft.com/office/drawing/2014/main" id="{00000000-0008-0000-0100-00007B010000}"/>
            </a:ext>
          </a:extLst>
        </xdr:cNvPr>
        <xdr:cNvSpPr txBox="1"/>
      </xdr:nvSpPr>
      <xdr:spPr>
        <a:xfrm>
          <a:off x="6737427" y="14762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a:extLst>
            <a:ext uri="{FF2B5EF4-FFF2-40B4-BE49-F238E27FC236}">
              <a16:creationId xmlns:a16="http://schemas.microsoft.com/office/drawing/2014/main" id="{00000000-0008-0000-0100-00009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a:extLst>
            <a:ext uri="{FF2B5EF4-FFF2-40B4-BE49-F238E27FC236}">
              <a16:creationId xmlns:a16="http://schemas.microsoft.com/office/drawing/2014/main" id="{00000000-0008-0000-0100-000097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a:extLst>
            <a:ext uri="{FF2B5EF4-FFF2-40B4-BE49-F238E27FC236}">
              <a16:creationId xmlns:a16="http://schemas.microsoft.com/office/drawing/2014/main" id="{00000000-0008-0000-0100-00009F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a:extLst>
            <a:ext uri="{FF2B5EF4-FFF2-40B4-BE49-F238E27FC236}">
              <a16:creationId xmlns:a16="http://schemas.microsoft.com/office/drawing/2014/main" id="{00000000-0008-0000-0100-0000A1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a:extLst>
            <a:ext uri="{FF2B5EF4-FFF2-40B4-BE49-F238E27FC236}">
              <a16:creationId xmlns:a16="http://schemas.microsoft.com/office/drawing/2014/main" id="{00000000-0008-0000-0100-0000A3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32113</xdr:rowOff>
    </xdr:from>
    <xdr:to>
      <xdr:col>85</xdr:col>
      <xdr:colOff>126364</xdr:colOff>
      <xdr:row>42</xdr:row>
      <xdr:rowOff>61504</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861413"/>
          <a:ext cx="0" cy="1400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65331</xdr:rowOff>
    </xdr:from>
    <xdr:ext cx="405111"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66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61504</xdr:rowOff>
    </xdr:from>
    <xdr:to>
      <xdr:col>86</xdr:col>
      <xdr:colOff>25400</xdr:colOff>
      <xdr:row>42</xdr:row>
      <xdr:rowOff>61504</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6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150240</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636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32113</xdr:rowOff>
    </xdr:from>
    <xdr:to>
      <xdr:col>86</xdr:col>
      <xdr:colOff>25400</xdr:colOff>
      <xdr:row>34</xdr:row>
      <xdr:rowOff>32113</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86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64605</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4082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48260</xdr:rowOff>
    </xdr:from>
    <xdr:to>
      <xdr:col>81</xdr:col>
      <xdr:colOff>101600</xdr:colOff>
      <xdr:row>38</xdr:row>
      <xdr:rowOff>149860</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22134</xdr:rowOff>
    </xdr:from>
    <xdr:to>
      <xdr:col>72</xdr:col>
      <xdr:colOff>38100</xdr:colOff>
      <xdr:row>38</xdr:row>
      <xdr:rowOff>123734</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537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10704</xdr:rowOff>
    </xdr:from>
    <xdr:to>
      <xdr:col>67</xdr:col>
      <xdr:colOff>101600</xdr:colOff>
      <xdr:row>38</xdr:row>
      <xdr:rowOff>112304</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52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159294</xdr:rowOff>
    </xdr:from>
    <xdr:to>
      <xdr:col>85</xdr:col>
      <xdr:colOff>177800</xdr:colOff>
      <xdr:row>39</xdr:row>
      <xdr:rowOff>89444</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67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137721</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142966</xdr:rowOff>
    </xdr:from>
    <xdr:to>
      <xdr:col>81</xdr:col>
      <xdr:colOff>101600</xdr:colOff>
      <xdr:row>39</xdr:row>
      <xdr:rowOff>73116</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658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22316</xdr:rowOff>
    </xdr:from>
    <xdr:to>
      <xdr:col>85</xdr:col>
      <xdr:colOff>127000</xdr:colOff>
      <xdr:row>39</xdr:row>
      <xdr:rowOff>38644</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70886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22316</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4592300" y="668763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97246</xdr:rowOff>
    </xdr:from>
    <xdr:to>
      <xdr:col>72</xdr:col>
      <xdr:colOff>38100</xdr:colOff>
      <xdr:row>39</xdr:row>
      <xdr:rowOff>27396</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148046</xdr:rowOff>
    </xdr:from>
    <xdr:to>
      <xdr:col>76</xdr:col>
      <xdr:colOff>114300</xdr:colOff>
      <xdr:row>39</xdr:row>
      <xdr:rowOff>1088</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663146"/>
          <a:ext cx="8890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74385</xdr:rowOff>
    </xdr:from>
    <xdr:to>
      <xdr:col>67</xdr:col>
      <xdr:colOff>101600</xdr:colOff>
      <xdr:row>39</xdr:row>
      <xdr:rowOff>4535</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589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125185</xdr:rowOff>
    </xdr:from>
    <xdr:to>
      <xdr:col>71</xdr:col>
      <xdr:colOff>177800</xdr:colOff>
      <xdr:row>38</xdr:row>
      <xdr:rowOff>148046</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64028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166387</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161488</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140261</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312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128831</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301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64243</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7507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18523</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70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167112</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682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110490</xdr:rowOff>
    </xdr:from>
    <xdr:to>
      <xdr:col>116</xdr:col>
      <xdr:colOff>62864</xdr:colOff>
      <xdr:row>41</xdr:row>
      <xdr:rowOff>115062</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768340"/>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57167</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54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110490</xdr:rowOff>
    </xdr:from>
    <xdr:to>
      <xdr:col>116</xdr:col>
      <xdr:colOff>152400</xdr:colOff>
      <xdr:row>33</xdr:row>
      <xdr:rowOff>110490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150131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652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254</xdr:rowOff>
    </xdr:from>
    <xdr:to>
      <xdr:col>116</xdr:col>
      <xdr:colOff>114300</xdr:colOff>
      <xdr:row>39</xdr:row>
      <xdr:rowOff>101854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8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18542</xdr:rowOff>
    </xdr:from>
    <xdr:to>
      <xdr:col>112</xdr:col>
      <xdr:colOff>38100</xdr:colOff>
      <xdr:row>39</xdr:row>
      <xdr:rowOff>120142</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32258</xdr:rowOff>
    </xdr:from>
    <xdr:to>
      <xdr:col>102</xdr:col>
      <xdr:colOff>165100</xdr:colOff>
      <xdr:row>39</xdr:row>
      <xdr:rowOff>133858</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23114</xdr:rowOff>
    </xdr:from>
    <xdr:to>
      <xdr:col>98</xdr:col>
      <xdr:colOff>38100</xdr:colOff>
      <xdr:row>39</xdr:row>
      <xdr:rowOff>124714</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91694</xdr:rowOff>
    </xdr:from>
    <xdr:to>
      <xdr:col>116</xdr:col>
      <xdr:colOff>114300</xdr:colOff>
      <xdr:row>38</xdr:row>
      <xdr:rowOff>21844</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43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114571</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28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96266</xdr:rowOff>
    </xdr:from>
    <xdr:to>
      <xdr:col>112</xdr:col>
      <xdr:colOff>38100</xdr:colOff>
      <xdr:row>38</xdr:row>
      <xdr:rowOff>26415</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142494</xdr:rowOff>
    </xdr:from>
    <xdr:to>
      <xdr:col>116</xdr:col>
      <xdr:colOff>63500</xdr:colOff>
      <xdr:row>37</xdr:row>
      <xdr:rowOff>147066</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flipV="1">
          <a:off x="21323300" y="64861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96266</xdr:rowOff>
    </xdr:from>
    <xdr:to>
      <xdr:col>107</xdr:col>
      <xdr:colOff>101600</xdr:colOff>
      <xdr:row>38</xdr:row>
      <xdr:rowOff>26415</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439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147066</xdr:rowOff>
    </xdr:from>
    <xdr:to>
      <xdr:col>111</xdr:col>
      <xdr:colOff>177800</xdr:colOff>
      <xdr:row>37</xdr:row>
      <xdr:rowOff>147066</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0434300" y="64907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100838</xdr:rowOff>
    </xdr:from>
    <xdr:to>
      <xdr:col>102</xdr:col>
      <xdr:colOff>165100</xdr:colOff>
      <xdr:row>38</xdr:row>
      <xdr:rowOff>30988</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44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147066</xdr:rowOff>
    </xdr:from>
    <xdr:to>
      <xdr:col>107</xdr:col>
      <xdr:colOff>50800</xdr:colOff>
      <xdr:row>37</xdr:row>
      <xdr:rowOff>151638</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4907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37</xdr:row>
      <xdr:rowOff>109982</xdr:rowOff>
    </xdr:from>
    <xdr:to>
      <xdr:col>98</xdr:col>
      <xdr:colOff>38100</xdr:colOff>
      <xdr:row>38</xdr:row>
      <xdr:rowOff>40132</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453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151638</xdr:rowOff>
    </xdr:from>
    <xdr:to>
      <xdr:col>102</xdr:col>
      <xdr:colOff>114300</xdr:colOff>
      <xdr:row>37</xdr:row>
      <xdr:rowOff>160782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4952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111269</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124985</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115841</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42943</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42943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6215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47515</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6219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56659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622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9525</xdr:rowOff>
    </xdr:from>
    <xdr:to>
      <xdr:col>85</xdr:col>
      <xdr:colOff>126364</xdr:colOff>
      <xdr:row>63</xdr:row>
      <xdr:rowOff>81915</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8217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85742</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88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81915</xdr:rowOff>
    </xdr:from>
    <xdr:to>
      <xdr:col>86</xdr:col>
      <xdr:colOff>25400</xdr:colOff>
      <xdr:row>63</xdr:row>
      <xdr:rowOff>81915</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883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127652</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57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9525</xdr:rowOff>
    </xdr:from>
    <xdr:to>
      <xdr:col>86</xdr:col>
      <xdr:colOff>25400</xdr:colOff>
      <xdr:row>57</xdr:row>
      <xdr:rowOff>9525</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82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28592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3155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50165</xdr:rowOff>
    </xdr:from>
    <xdr:to>
      <xdr:col>85</xdr:col>
      <xdr:colOff>177800</xdr:colOff>
      <xdr:row>60</xdr:row>
      <xdr:rowOff>151765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33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38735</xdr:rowOff>
    </xdr:from>
    <xdr:to>
      <xdr:col>81</xdr:col>
      <xdr:colOff>101600</xdr:colOff>
      <xdr:row>60</xdr:row>
      <xdr:rowOff>140335</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27305</xdr:rowOff>
    </xdr:from>
    <xdr:to>
      <xdr:col>76</xdr:col>
      <xdr:colOff>165100</xdr:colOff>
      <xdr:row>60</xdr:row>
      <xdr:rowOff>128905</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27305</xdr:rowOff>
    </xdr:from>
    <xdr:to>
      <xdr:col>72</xdr:col>
      <xdr:colOff>38100</xdr:colOff>
      <xdr:row>60</xdr:row>
      <xdr:rowOff>128905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17780</xdr:rowOff>
    </xdr:from>
    <xdr:to>
      <xdr:col>67</xdr:col>
      <xdr:colOff>101600</xdr:colOff>
      <xdr:row>60</xdr:row>
      <xdr:rowOff>119380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76835</xdr:rowOff>
    </xdr:from>
    <xdr:to>
      <xdr:col>85</xdr:col>
      <xdr:colOff>177800</xdr:colOff>
      <xdr:row>59</xdr:row>
      <xdr:rowOff>6985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99712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987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63500</xdr:rowOff>
    </xdr:from>
    <xdr:to>
      <xdr:col>81</xdr:col>
      <xdr:colOff>101600</xdr:colOff>
      <xdr:row>58</xdr:row>
      <xdr:rowOff>165100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114300</xdr:rowOff>
    </xdr:from>
    <xdr:to>
      <xdr:col>85</xdr:col>
      <xdr:colOff>127000</xdr:colOff>
      <xdr:row>58</xdr:row>
      <xdr:rowOff>127635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a:off x="15481300" y="1005840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65405</xdr:rowOff>
    </xdr:from>
    <xdr:to>
      <xdr:col>76</xdr:col>
      <xdr:colOff>165100</xdr:colOff>
      <xdr:row>58</xdr:row>
      <xdr:rowOff>167005</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114300</xdr:rowOff>
    </xdr:from>
    <xdr:to>
      <xdr:col>81</xdr:col>
      <xdr:colOff>50800</xdr:colOff>
      <xdr:row>58</xdr:row>
      <xdr:rowOff>116205</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4592300" y="1005840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17780</xdr:rowOff>
    </xdr:from>
    <xdr:to>
      <xdr:col>72</xdr:col>
      <xdr:colOff>38100</xdr:colOff>
      <xdr:row>58</xdr:row>
      <xdr:rowOff>119380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68580</xdr:rowOff>
    </xdr:from>
    <xdr:to>
      <xdr:col>76</xdr:col>
      <xdr:colOff>114300</xdr:colOff>
      <xdr:row>58</xdr:row>
      <xdr:rowOff>116205</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01268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153035</xdr:rowOff>
    </xdr:from>
    <xdr:to>
      <xdr:col>67</xdr:col>
      <xdr:colOff>101600</xdr:colOff>
      <xdr:row>58</xdr:row>
      <xdr:rowOff>83185</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992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32385</xdr:rowOff>
    </xdr:from>
    <xdr:to>
      <xdr:col>71</xdr:col>
      <xdr:colOff>177800</xdr:colOff>
      <xdr:row>58</xdr:row>
      <xdr:rowOff>68580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a:off x="12814300" y="997648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131462</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418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120032</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120032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110507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10177</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12082</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135907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99712</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970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69532</xdr:rowOff>
    </xdr:from>
    <xdr:to>
      <xdr:col>116</xdr:col>
      <xdr:colOff>62864</xdr:colOff>
      <xdr:row>63</xdr:row>
      <xdr:rowOff>81534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670732"/>
          <a:ext cx="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85361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886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81534</xdr:rowOff>
    </xdr:from>
    <xdr:to>
      <xdr:col>116</xdr:col>
      <xdr:colOff>152400</xdr:colOff>
      <xdr:row>63</xdr:row>
      <xdr:rowOff>81534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882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16209</xdr:rowOff>
    </xdr:from>
    <xdr:ext cx="469744"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445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69532</xdr:rowOff>
    </xdr:from>
    <xdr:to>
      <xdr:col>116</xdr:col>
      <xdr:colOff>152400</xdr:colOff>
      <xdr:row>56</xdr:row>
      <xdr:rowOff>69532</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6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55643</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6855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77216</xdr:rowOff>
    </xdr:from>
    <xdr:to>
      <xdr:col>116</xdr:col>
      <xdr:colOff>114300</xdr:colOff>
      <xdr:row>63</xdr:row>
      <xdr:rowOff>7366</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07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82741</xdr:rowOff>
    </xdr:from>
    <xdr:to>
      <xdr:col>112</xdr:col>
      <xdr:colOff>38100</xdr:colOff>
      <xdr:row>63</xdr:row>
      <xdr:rowOff>12891</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12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88456</xdr:rowOff>
    </xdr:from>
    <xdr:to>
      <xdr:col>107</xdr:col>
      <xdr:colOff>101600</xdr:colOff>
      <xdr:row>63</xdr:row>
      <xdr:rowOff>18606</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18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89027</xdr:rowOff>
    </xdr:from>
    <xdr:to>
      <xdr:col>102</xdr:col>
      <xdr:colOff>165100</xdr:colOff>
      <xdr:row>63</xdr:row>
      <xdr:rowOff>19177</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1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91313</xdr:rowOff>
    </xdr:from>
    <xdr:to>
      <xdr:col>98</xdr:col>
      <xdr:colOff>38100</xdr:colOff>
      <xdr:row>63</xdr:row>
      <xdr:rowOff>21463</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2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42355</xdr:rowOff>
    </xdr:from>
    <xdr:to>
      <xdr:col>116</xdr:col>
      <xdr:colOff>114300</xdr:colOff>
      <xdr:row>62</xdr:row>
      <xdr:rowOff>143955</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672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65232</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523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44259</xdr:rowOff>
    </xdr:from>
    <xdr:to>
      <xdr:col>112</xdr:col>
      <xdr:colOff>38100</xdr:colOff>
      <xdr:row>62</xdr:row>
      <xdr:rowOff>145859</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67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93155</xdr:rowOff>
    </xdr:from>
    <xdr:to>
      <xdr:col>116</xdr:col>
      <xdr:colOff>63500</xdr:colOff>
      <xdr:row>62</xdr:row>
      <xdr:rowOff>95059</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723055"/>
          <a:ext cx="838200" cy="1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45212</xdr:rowOff>
    </xdr:from>
    <xdr:to>
      <xdr:col>107</xdr:col>
      <xdr:colOff>101600</xdr:colOff>
      <xdr:row>62</xdr:row>
      <xdr:rowOff>146812</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95059</xdr:rowOff>
    </xdr:from>
    <xdr:to>
      <xdr:col>111</xdr:col>
      <xdr:colOff>177800</xdr:colOff>
      <xdr:row>62</xdr:row>
      <xdr:rowOff>96012</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flipV="1">
          <a:off x="20434300" y="10724959"/>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46927</xdr:rowOff>
    </xdr:from>
    <xdr:to>
      <xdr:col>102</xdr:col>
      <xdr:colOff>165100</xdr:colOff>
      <xdr:row>62</xdr:row>
      <xdr:rowOff>148527</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676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96012</xdr:rowOff>
    </xdr:from>
    <xdr:to>
      <xdr:col>107</xdr:col>
      <xdr:colOff>50800</xdr:colOff>
      <xdr:row>62</xdr:row>
      <xdr:rowOff>97727</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725912"/>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47879</xdr:rowOff>
    </xdr:from>
    <xdr:to>
      <xdr:col>98</xdr:col>
      <xdr:colOff>38100</xdr:colOff>
      <xdr:row>62</xdr:row>
      <xdr:rowOff>149479</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677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97727</xdr:rowOff>
    </xdr:from>
    <xdr:to>
      <xdr:col>102</xdr:col>
      <xdr:colOff>114300</xdr:colOff>
      <xdr:row>62</xdr:row>
      <xdr:rowOff>98679</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727627"/>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4018</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805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9733</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811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10304</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81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12590</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813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162386</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449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163339</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450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165054</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452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166006</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45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4" name="直線コネクタ 633">
          <a:extLst>
            <a:ext uri="{FF2B5EF4-FFF2-40B4-BE49-F238E27FC236}">
              <a16:creationId xmlns:a16="http://schemas.microsoft.com/office/drawing/2014/main" id="{00000000-0008-0000-0100-00007A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児童館】&#10;有形固定資産減価償却率グラフ枠">
          <a:extLst>
            <a:ext uri="{FF2B5EF4-FFF2-40B4-BE49-F238E27FC236}">
              <a16:creationId xmlns:a16="http://schemas.microsoft.com/office/drawing/2014/main" id="{00000000-0008-0000-0100-000089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33201</xdr:rowOff>
    </xdr:from>
    <xdr:to>
      <xdr:col>85</xdr:col>
      <xdr:colOff>126364</xdr:colOff>
      <xdr:row>86</xdr:row>
      <xdr:rowOff>168729</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flipV="1">
          <a:off x="16318864" y="13406301"/>
          <a:ext cx="0" cy="1507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1" name="【児童館】&#10;有形固定資産減価償却率最小値テキスト">
          <a:extLst>
            <a:ext uri="{FF2B5EF4-FFF2-40B4-BE49-F238E27FC236}">
              <a16:creationId xmlns:a16="http://schemas.microsoft.com/office/drawing/2014/main" id="{00000000-0008-0000-0100-00008B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151328</xdr:rowOff>
    </xdr:from>
    <xdr:ext cx="340478" cy="259045"/>
    <xdr:sp macro="" textlink="">
      <xdr:nvSpPr>
        <xdr:cNvPr id="653" name="【児童館】&#10;有形固定資産減価償却率最大値テキスト">
          <a:extLst>
            <a:ext uri="{FF2B5EF4-FFF2-40B4-BE49-F238E27FC236}">
              <a16:creationId xmlns:a16="http://schemas.microsoft.com/office/drawing/2014/main" id="{00000000-0008-0000-0100-00008D020000}"/>
            </a:ext>
          </a:extLst>
        </xdr:cNvPr>
        <xdr:cNvSpPr txBox="1"/>
      </xdr:nvSpPr>
      <xdr:spPr>
        <a:xfrm>
          <a:off x="16357600" y="131815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33201</xdr:rowOff>
    </xdr:from>
    <xdr:to>
      <xdr:col>86</xdr:col>
      <xdr:colOff>25400</xdr:colOff>
      <xdr:row>78</xdr:row>
      <xdr:rowOff>33201</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6230600" y="13406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111414</xdr:rowOff>
    </xdr:from>
    <xdr:ext cx="405111" cy="259045"/>
    <xdr:sp macro="" textlink="">
      <xdr:nvSpPr>
        <xdr:cNvPr id="655" name="【児童館】&#10;有形固定資産減価償却率平均値テキスト">
          <a:extLst>
            <a:ext uri="{FF2B5EF4-FFF2-40B4-BE49-F238E27FC236}">
              <a16:creationId xmlns:a16="http://schemas.microsoft.com/office/drawing/2014/main" id="{00000000-0008-0000-0100-00008F020000}"/>
            </a:ext>
          </a:extLst>
        </xdr:cNvPr>
        <xdr:cNvSpPr txBox="1"/>
      </xdr:nvSpPr>
      <xdr:spPr>
        <a:xfrm>
          <a:off x="16357600" y="139988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88537</xdr:rowOff>
    </xdr:from>
    <xdr:to>
      <xdr:col>85</xdr:col>
      <xdr:colOff>177800</xdr:colOff>
      <xdr:row>83</xdr:row>
      <xdr:rowOff>18687</xdr:rowOff>
    </xdr:to>
    <xdr:sp macro="" textlink="">
      <xdr:nvSpPr>
        <xdr:cNvPr id="656" name="フローチャート: 判断 655">
          <a:extLst>
            <a:ext uri="{FF2B5EF4-FFF2-40B4-BE49-F238E27FC236}">
              <a16:creationId xmlns:a16="http://schemas.microsoft.com/office/drawing/2014/main" id="{00000000-0008-0000-0100-000090020000}"/>
            </a:ext>
          </a:extLst>
        </xdr:cNvPr>
        <xdr:cNvSpPr/>
      </xdr:nvSpPr>
      <xdr:spPr>
        <a:xfrm>
          <a:off x="162687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75474</xdr:rowOff>
    </xdr:from>
    <xdr:to>
      <xdr:col>81</xdr:col>
      <xdr:colOff>101600</xdr:colOff>
      <xdr:row>83</xdr:row>
      <xdr:rowOff>5624</xdr:rowOff>
    </xdr:to>
    <xdr:sp macro="" textlink="">
      <xdr:nvSpPr>
        <xdr:cNvPr id="657" name="フローチャート: 判断 656">
          <a:extLst>
            <a:ext uri="{FF2B5EF4-FFF2-40B4-BE49-F238E27FC236}">
              <a16:creationId xmlns:a16="http://schemas.microsoft.com/office/drawing/2014/main" id="{00000000-0008-0000-0100-000091020000}"/>
            </a:ext>
          </a:extLst>
        </xdr:cNvPr>
        <xdr:cNvSpPr/>
      </xdr:nvSpPr>
      <xdr:spPr>
        <a:xfrm>
          <a:off x="15430500" y="1413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658" name="フローチャート: 判断 657">
          <a:extLst>
            <a:ext uri="{FF2B5EF4-FFF2-40B4-BE49-F238E27FC236}">
              <a16:creationId xmlns:a16="http://schemas.microsoft.com/office/drawing/2014/main" id="{00000000-0008-0000-0100-000092020000}"/>
            </a:ext>
          </a:extLst>
        </xdr:cNvPr>
        <xdr:cNvSpPr/>
      </xdr:nvSpPr>
      <xdr:spPr>
        <a:xfrm>
          <a:off x="14541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67311</xdr:rowOff>
    </xdr:from>
    <xdr:to>
      <xdr:col>72</xdr:col>
      <xdr:colOff>38100</xdr:colOff>
      <xdr:row>82</xdr:row>
      <xdr:rowOff>168911</xdr:rowOff>
    </xdr:to>
    <xdr:sp macro="" textlink="">
      <xdr:nvSpPr>
        <xdr:cNvPr id="659" name="フローチャート: 判断 658">
          <a:extLst>
            <a:ext uri="{FF2B5EF4-FFF2-40B4-BE49-F238E27FC236}">
              <a16:creationId xmlns:a16="http://schemas.microsoft.com/office/drawing/2014/main" id="{00000000-0008-0000-0100-000093020000}"/>
            </a:ext>
          </a:extLst>
        </xdr:cNvPr>
        <xdr:cNvSpPr/>
      </xdr:nvSpPr>
      <xdr:spPr>
        <a:xfrm>
          <a:off x="136525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52614</xdr:rowOff>
    </xdr:from>
    <xdr:to>
      <xdr:col>67</xdr:col>
      <xdr:colOff>101600</xdr:colOff>
      <xdr:row>82</xdr:row>
      <xdr:rowOff>154214</xdr:rowOff>
    </xdr:to>
    <xdr:sp macro="" textlink="">
      <xdr:nvSpPr>
        <xdr:cNvPr id="660" name="フローチャート: 判断 659">
          <a:extLst>
            <a:ext uri="{FF2B5EF4-FFF2-40B4-BE49-F238E27FC236}">
              <a16:creationId xmlns:a16="http://schemas.microsoft.com/office/drawing/2014/main" id="{00000000-0008-0000-0100-000094020000}"/>
            </a:ext>
          </a:extLst>
        </xdr:cNvPr>
        <xdr:cNvSpPr/>
      </xdr:nvSpPr>
      <xdr:spPr>
        <a:xfrm>
          <a:off x="12763500" y="1411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11793</xdr:rowOff>
    </xdr:from>
    <xdr:to>
      <xdr:col>85</xdr:col>
      <xdr:colOff>177800</xdr:colOff>
      <xdr:row>85</xdr:row>
      <xdr:rowOff>113393</xdr:rowOff>
    </xdr:to>
    <xdr:sp macro="" textlink="">
      <xdr:nvSpPr>
        <xdr:cNvPr id="666" name="楕円 665">
          <a:extLst>
            <a:ext uri="{FF2B5EF4-FFF2-40B4-BE49-F238E27FC236}">
              <a16:creationId xmlns:a16="http://schemas.microsoft.com/office/drawing/2014/main" id="{00000000-0008-0000-0100-00009A020000}"/>
            </a:ext>
          </a:extLst>
        </xdr:cNvPr>
        <xdr:cNvSpPr/>
      </xdr:nvSpPr>
      <xdr:spPr>
        <a:xfrm>
          <a:off x="16268700" y="1458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161670</xdr:rowOff>
    </xdr:from>
    <xdr:ext cx="405111" cy="259045"/>
    <xdr:sp macro="" textlink="">
      <xdr:nvSpPr>
        <xdr:cNvPr id="667" name="【児童館】&#10;有形固定資産減価償却率該当値テキスト">
          <a:extLst>
            <a:ext uri="{FF2B5EF4-FFF2-40B4-BE49-F238E27FC236}">
              <a16:creationId xmlns:a16="http://schemas.microsoft.com/office/drawing/2014/main" id="{00000000-0008-0000-0100-00009B020000}"/>
            </a:ext>
          </a:extLst>
        </xdr:cNvPr>
        <xdr:cNvSpPr txBox="1"/>
      </xdr:nvSpPr>
      <xdr:spPr>
        <a:xfrm>
          <a:off x="16357600" y="1456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140788</xdr:rowOff>
    </xdr:from>
    <xdr:to>
      <xdr:col>81</xdr:col>
      <xdr:colOff>101600</xdr:colOff>
      <xdr:row>85</xdr:row>
      <xdr:rowOff>70938</xdr:rowOff>
    </xdr:to>
    <xdr:sp macro="" textlink="">
      <xdr:nvSpPr>
        <xdr:cNvPr id="668" name="楕円 667">
          <a:extLst>
            <a:ext uri="{FF2B5EF4-FFF2-40B4-BE49-F238E27FC236}">
              <a16:creationId xmlns:a16="http://schemas.microsoft.com/office/drawing/2014/main" id="{00000000-0008-0000-0100-00009C020000}"/>
            </a:ext>
          </a:extLst>
        </xdr:cNvPr>
        <xdr:cNvSpPr/>
      </xdr:nvSpPr>
      <xdr:spPr>
        <a:xfrm>
          <a:off x="15430500" y="1454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20138</xdr:rowOff>
    </xdr:from>
    <xdr:to>
      <xdr:col>85</xdr:col>
      <xdr:colOff>127000</xdr:colOff>
      <xdr:row>85</xdr:row>
      <xdr:rowOff>62593</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5481300" y="14593388"/>
          <a:ext cx="8382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103232</xdr:rowOff>
    </xdr:from>
    <xdr:to>
      <xdr:col>76</xdr:col>
      <xdr:colOff>165100</xdr:colOff>
      <xdr:row>85</xdr:row>
      <xdr:rowOff>33382</xdr:rowOff>
    </xdr:to>
    <xdr:sp macro="" textlink="">
      <xdr:nvSpPr>
        <xdr:cNvPr id="670" name="楕円 669">
          <a:extLst>
            <a:ext uri="{FF2B5EF4-FFF2-40B4-BE49-F238E27FC236}">
              <a16:creationId xmlns:a16="http://schemas.microsoft.com/office/drawing/2014/main" id="{00000000-0008-0000-0100-00009E020000}"/>
            </a:ext>
          </a:extLst>
        </xdr:cNvPr>
        <xdr:cNvSpPr/>
      </xdr:nvSpPr>
      <xdr:spPr>
        <a:xfrm>
          <a:off x="14541500" y="1450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154032</xdr:rowOff>
    </xdr:from>
    <xdr:to>
      <xdr:col>81</xdr:col>
      <xdr:colOff>50800</xdr:colOff>
      <xdr:row>85</xdr:row>
      <xdr:rowOff>20138</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592300" y="14555832"/>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8527</xdr:rowOff>
    </xdr:from>
    <xdr:to>
      <xdr:col>72</xdr:col>
      <xdr:colOff>38100</xdr:colOff>
      <xdr:row>85</xdr:row>
      <xdr:rowOff>110127</xdr:rowOff>
    </xdr:to>
    <xdr:sp macro="" textlink="">
      <xdr:nvSpPr>
        <xdr:cNvPr id="672" name="楕円 671">
          <a:extLst>
            <a:ext uri="{FF2B5EF4-FFF2-40B4-BE49-F238E27FC236}">
              <a16:creationId xmlns:a16="http://schemas.microsoft.com/office/drawing/2014/main" id="{00000000-0008-0000-0100-0000A0020000}"/>
            </a:ext>
          </a:extLst>
        </xdr:cNvPr>
        <xdr:cNvSpPr/>
      </xdr:nvSpPr>
      <xdr:spPr>
        <a:xfrm>
          <a:off x="13652500" y="1458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154032</xdr:rowOff>
    </xdr:from>
    <xdr:to>
      <xdr:col>76</xdr:col>
      <xdr:colOff>114300</xdr:colOff>
      <xdr:row>85</xdr:row>
      <xdr:rowOff>59327</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flipV="1">
          <a:off x="13703300" y="14555832"/>
          <a:ext cx="889000" cy="76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152219</xdr:rowOff>
    </xdr:from>
    <xdr:to>
      <xdr:col>67</xdr:col>
      <xdr:colOff>101600</xdr:colOff>
      <xdr:row>85</xdr:row>
      <xdr:rowOff>82369</xdr:rowOff>
    </xdr:to>
    <xdr:sp macro="" textlink="">
      <xdr:nvSpPr>
        <xdr:cNvPr id="674" name="楕円 673">
          <a:extLst>
            <a:ext uri="{FF2B5EF4-FFF2-40B4-BE49-F238E27FC236}">
              <a16:creationId xmlns:a16="http://schemas.microsoft.com/office/drawing/2014/main" id="{00000000-0008-0000-0100-0000A2020000}"/>
            </a:ext>
          </a:extLst>
        </xdr:cNvPr>
        <xdr:cNvSpPr/>
      </xdr:nvSpPr>
      <xdr:spPr>
        <a:xfrm>
          <a:off x="12763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31569</xdr:rowOff>
    </xdr:from>
    <xdr:to>
      <xdr:col>71</xdr:col>
      <xdr:colOff>177800</xdr:colOff>
      <xdr:row>85</xdr:row>
      <xdr:rowOff>59327</xdr:rowOff>
    </xdr:to>
    <xdr:cxnSp macro="">
      <xdr:nvCxnSpPr>
        <xdr:cNvPr id="675" name="直線コネクタ 674">
          <a:extLst>
            <a:ext uri="{FF2B5EF4-FFF2-40B4-BE49-F238E27FC236}">
              <a16:creationId xmlns:a16="http://schemas.microsoft.com/office/drawing/2014/main" id="{00000000-0008-0000-0100-0000A3020000}"/>
            </a:ext>
          </a:extLst>
        </xdr:cNvPr>
        <xdr:cNvCxnSpPr/>
      </xdr:nvCxnSpPr>
      <xdr:spPr>
        <a:xfrm>
          <a:off x="12814300" y="1460481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22151</xdr:rowOff>
    </xdr:from>
    <xdr:ext cx="405111" cy="259045"/>
    <xdr:sp macro="" textlink="">
      <xdr:nvSpPr>
        <xdr:cNvPr id="676" name="n_1aveValue【児童館】&#10;有形固定資産減価償却率">
          <a:extLst>
            <a:ext uri="{FF2B5EF4-FFF2-40B4-BE49-F238E27FC236}">
              <a16:creationId xmlns:a16="http://schemas.microsoft.com/office/drawing/2014/main" id="{00000000-0008-0000-0100-0000A4020000}"/>
            </a:ext>
          </a:extLst>
        </xdr:cNvPr>
        <xdr:cNvSpPr txBox="1"/>
      </xdr:nvSpPr>
      <xdr:spPr>
        <a:xfrm>
          <a:off x="15266044" y="1390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15620</xdr:rowOff>
    </xdr:from>
    <xdr:ext cx="405111" cy="259045"/>
    <xdr:sp macro="" textlink="">
      <xdr:nvSpPr>
        <xdr:cNvPr id="677" name="n_2aveValue【児童館】&#10;有形固定資産減価償却率">
          <a:extLst>
            <a:ext uri="{FF2B5EF4-FFF2-40B4-BE49-F238E27FC236}">
              <a16:creationId xmlns:a16="http://schemas.microsoft.com/office/drawing/2014/main" id="{00000000-0008-0000-0100-0000A5020000}"/>
            </a:ext>
          </a:extLst>
        </xdr:cNvPr>
        <xdr:cNvSpPr txBox="1"/>
      </xdr:nvSpPr>
      <xdr:spPr>
        <a:xfrm>
          <a:off x="14389744" y="13903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13988</xdr:rowOff>
    </xdr:from>
    <xdr:ext cx="405111" cy="259045"/>
    <xdr:sp macro="" textlink="">
      <xdr:nvSpPr>
        <xdr:cNvPr id="678" name="n_3aveValue【児童館】&#10;有形固定資産減価償却率">
          <a:extLst>
            <a:ext uri="{FF2B5EF4-FFF2-40B4-BE49-F238E27FC236}">
              <a16:creationId xmlns:a16="http://schemas.microsoft.com/office/drawing/2014/main" id="{00000000-0008-0000-0100-0000A6020000}"/>
            </a:ext>
          </a:extLst>
        </xdr:cNvPr>
        <xdr:cNvSpPr txBox="1"/>
      </xdr:nvSpPr>
      <xdr:spPr>
        <a:xfrm>
          <a:off x="13500744" y="13901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170741</xdr:rowOff>
    </xdr:from>
    <xdr:ext cx="405111" cy="259045"/>
    <xdr:sp macro="" textlink="">
      <xdr:nvSpPr>
        <xdr:cNvPr id="679" name="n_4aveValue【児童館】&#10;有形固定資産減価償却率">
          <a:extLst>
            <a:ext uri="{FF2B5EF4-FFF2-40B4-BE49-F238E27FC236}">
              <a16:creationId xmlns:a16="http://schemas.microsoft.com/office/drawing/2014/main" id="{00000000-0008-0000-0100-0000A7020000}"/>
            </a:ext>
          </a:extLst>
        </xdr:cNvPr>
        <xdr:cNvSpPr txBox="1"/>
      </xdr:nvSpPr>
      <xdr:spPr>
        <a:xfrm>
          <a:off x="12611744" y="1388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62065</xdr:rowOff>
    </xdr:from>
    <xdr:ext cx="405111" cy="259045"/>
    <xdr:sp macro="" textlink="">
      <xdr:nvSpPr>
        <xdr:cNvPr id="680" name="n_1mainValue【児童館】&#10;有形固定資産減価償却率">
          <a:extLst>
            <a:ext uri="{FF2B5EF4-FFF2-40B4-BE49-F238E27FC236}">
              <a16:creationId xmlns:a16="http://schemas.microsoft.com/office/drawing/2014/main" id="{00000000-0008-0000-0100-0000A8020000}"/>
            </a:ext>
          </a:extLst>
        </xdr:cNvPr>
        <xdr:cNvSpPr txBox="1"/>
      </xdr:nvSpPr>
      <xdr:spPr>
        <a:xfrm>
          <a:off x="15266044" y="14635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24509</xdr:rowOff>
    </xdr:from>
    <xdr:ext cx="405111" cy="259045"/>
    <xdr:sp macro="" textlink="">
      <xdr:nvSpPr>
        <xdr:cNvPr id="681" name="n_2mainValue【児童館】&#10;有形固定資産減価償却率">
          <a:extLst>
            <a:ext uri="{FF2B5EF4-FFF2-40B4-BE49-F238E27FC236}">
              <a16:creationId xmlns:a16="http://schemas.microsoft.com/office/drawing/2014/main" id="{00000000-0008-0000-0100-0000A9020000}"/>
            </a:ext>
          </a:extLst>
        </xdr:cNvPr>
        <xdr:cNvSpPr txBox="1"/>
      </xdr:nvSpPr>
      <xdr:spPr>
        <a:xfrm>
          <a:off x="14389744"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101254</xdr:rowOff>
    </xdr:from>
    <xdr:ext cx="405111" cy="259045"/>
    <xdr:sp macro="" textlink="">
      <xdr:nvSpPr>
        <xdr:cNvPr id="682" name="n_3mainValue【児童館】&#10;有形固定資産減価償却率">
          <a:extLst>
            <a:ext uri="{FF2B5EF4-FFF2-40B4-BE49-F238E27FC236}">
              <a16:creationId xmlns:a16="http://schemas.microsoft.com/office/drawing/2014/main" id="{00000000-0008-0000-0100-0000AA020000}"/>
            </a:ext>
          </a:extLst>
        </xdr:cNvPr>
        <xdr:cNvSpPr txBox="1"/>
      </xdr:nvSpPr>
      <xdr:spPr>
        <a:xfrm>
          <a:off x="13500744" y="1467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85</xdr:row>
      <xdr:rowOff>73496</xdr:rowOff>
    </xdr:from>
    <xdr:ext cx="405111" cy="259045"/>
    <xdr:sp macro="" textlink="">
      <xdr:nvSpPr>
        <xdr:cNvPr id="683" name="n_4mainValue【児童館】&#10;有形固定資産減価償却率">
          <a:extLst>
            <a:ext uri="{FF2B5EF4-FFF2-40B4-BE49-F238E27FC236}">
              <a16:creationId xmlns:a16="http://schemas.microsoft.com/office/drawing/2014/main" id="{00000000-0008-0000-0100-0000AB020000}"/>
            </a:ext>
          </a:extLst>
        </xdr:cNvPr>
        <xdr:cNvSpPr txBox="1"/>
      </xdr:nvSpPr>
      <xdr:spPr>
        <a:xfrm>
          <a:off x="12611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4" name="正方形/長方形 683">
          <a:extLst>
            <a:ext uri="{FF2B5EF4-FFF2-40B4-BE49-F238E27FC236}">
              <a16:creationId xmlns:a16="http://schemas.microsoft.com/office/drawing/2014/main" id="{00000000-0008-0000-0100-0000AC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5" name="正方形/長方形 684">
          <a:extLst>
            <a:ext uri="{FF2B5EF4-FFF2-40B4-BE49-F238E27FC236}">
              <a16:creationId xmlns:a16="http://schemas.microsoft.com/office/drawing/2014/main" id="{00000000-0008-0000-0100-0000AD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6" name="正方形/長方形 685">
          <a:extLst>
            <a:ext uri="{FF2B5EF4-FFF2-40B4-BE49-F238E27FC236}">
              <a16:creationId xmlns:a16="http://schemas.microsoft.com/office/drawing/2014/main" id="{00000000-0008-0000-0100-0000AE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100-0000AF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100-0000B0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3" name="直線コネクタ 692">
          <a:extLst>
            <a:ext uri="{FF2B5EF4-FFF2-40B4-BE49-F238E27FC236}">
              <a16:creationId xmlns:a16="http://schemas.microsoft.com/office/drawing/2014/main" id="{00000000-0008-0000-0100-0000B5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4" name="直線コネクタ 693">
          <a:extLst>
            <a:ext uri="{FF2B5EF4-FFF2-40B4-BE49-F238E27FC236}">
              <a16:creationId xmlns:a16="http://schemas.microsoft.com/office/drawing/2014/main" id="{00000000-0008-0000-0100-0000B6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6" name="直線コネクタ 695">
          <a:extLst>
            <a:ext uri="{FF2B5EF4-FFF2-40B4-BE49-F238E27FC236}">
              <a16:creationId xmlns:a16="http://schemas.microsoft.com/office/drawing/2014/main" id="{00000000-0008-0000-0100-0000B8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0" name="直線コネクタ 699">
          <a:extLst>
            <a:ext uri="{FF2B5EF4-FFF2-40B4-BE49-F238E27FC236}">
              <a16:creationId xmlns:a16="http://schemas.microsoft.com/office/drawing/2014/main" id="{00000000-0008-0000-0100-0000BC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2" name="直線コネクタ 701">
          <a:extLst>
            <a:ext uri="{FF2B5EF4-FFF2-40B4-BE49-F238E27FC236}">
              <a16:creationId xmlns:a16="http://schemas.microsoft.com/office/drawing/2014/main" id="{00000000-0008-0000-0100-0000BE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1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児童館】&#10;一人当たり面積グラフ枠">
          <a:extLst>
            <a:ext uri="{FF2B5EF4-FFF2-40B4-BE49-F238E27FC236}">
              <a16:creationId xmlns:a16="http://schemas.microsoft.com/office/drawing/2014/main" id="{00000000-0008-0000-01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114300</xdr:rowOff>
    </xdr:from>
    <xdr:to>
      <xdr:col>116</xdr:col>
      <xdr:colOff>62864</xdr:colOff>
      <xdr:row>86</xdr:row>
      <xdr:rowOff>57150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flipV="1">
          <a:off x="22160864" y="133159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708" name="【児童館】&#10;一人当たり面積最小値テキスト">
          <a:extLst>
            <a:ext uri="{FF2B5EF4-FFF2-40B4-BE49-F238E27FC236}">
              <a16:creationId xmlns:a16="http://schemas.microsoft.com/office/drawing/2014/main" id="{00000000-0008-0000-0100-0000C4020000}"/>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60977</xdr:rowOff>
    </xdr:from>
    <xdr:ext cx="469744" cy="259045"/>
    <xdr:sp macro="" textlink="">
      <xdr:nvSpPr>
        <xdr:cNvPr id="710" name="【児童館】&#10;一人当たり面積最大値テキスト">
          <a:extLst>
            <a:ext uri="{FF2B5EF4-FFF2-40B4-BE49-F238E27FC236}">
              <a16:creationId xmlns:a16="http://schemas.microsoft.com/office/drawing/2014/main" id="{00000000-0008-0000-0100-0000C6020000}"/>
            </a:ext>
          </a:extLst>
        </xdr:cNvPr>
        <xdr:cNvSpPr txBox="1"/>
      </xdr:nvSpPr>
      <xdr:spPr>
        <a:xfrm>
          <a:off x="22199600" y="1309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114300</xdr:rowOff>
    </xdr:from>
    <xdr:to>
      <xdr:col>116</xdr:col>
      <xdr:colOff>152400</xdr:colOff>
      <xdr:row>77</xdr:row>
      <xdr:rowOff>114300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22072600" y="133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2" name="【児童館】&#10;一人当たり面積平均値テキスト">
          <a:extLst>
            <a:ext uri="{FF2B5EF4-FFF2-40B4-BE49-F238E27FC236}">
              <a16:creationId xmlns:a16="http://schemas.microsoft.com/office/drawing/2014/main" id="{00000000-0008-0000-0100-0000C8020000}"/>
            </a:ext>
          </a:extLst>
        </xdr:cNvPr>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3" name="フローチャート: 判断 712">
          <a:extLst>
            <a:ext uri="{FF2B5EF4-FFF2-40B4-BE49-F238E27FC236}">
              <a16:creationId xmlns:a16="http://schemas.microsoft.com/office/drawing/2014/main" id="{00000000-0008-0000-0100-0000C9020000}"/>
            </a:ext>
          </a:extLst>
        </xdr:cNvPr>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714" name="フローチャート: 判断 713">
          <a:extLst>
            <a:ext uri="{FF2B5EF4-FFF2-40B4-BE49-F238E27FC236}">
              <a16:creationId xmlns:a16="http://schemas.microsoft.com/office/drawing/2014/main" id="{00000000-0008-0000-0100-0000CA020000}"/>
            </a:ext>
          </a:extLst>
        </xdr:cNvPr>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715" name="フローチャート: 判断 714">
          <a:extLst>
            <a:ext uri="{FF2B5EF4-FFF2-40B4-BE49-F238E27FC236}">
              <a16:creationId xmlns:a16="http://schemas.microsoft.com/office/drawing/2014/main" id="{00000000-0008-0000-0100-0000CB020000}"/>
            </a:ext>
          </a:extLst>
        </xdr:cNvPr>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101600</xdr:rowOff>
    </xdr:from>
    <xdr:to>
      <xdr:col>102</xdr:col>
      <xdr:colOff>165100</xdr:colOff>
      <xdr:row>84</xdr:row>
      <xdr:rowOff>31750</xdr:rowOff>
    </xdr:to>
    <xdr:sp macro="" textlink="">
      <xdr:nvSpPr>
        <xdr:cNvPr id="716" name="フローチャート: 判断 715">
          <a:extLst>
            <a:ext uri="{FF2B5EF4-FFF2-40B4-BE49-F238E27FC236}">
              <a16:creationId xmlns:a16="http://schemas.microsoft.com/office/drawing/2014/main" id="{00000000-0008-0000-0100-0000CC020000}"/>
            </a:ext>
          </a:extLst>
        </xdr:cNvPr>
        <xdr:cNvSpPr/>
      </xdr:nvSpPr>
      <xdr:spPr>
        <a:xfrm>
          <a:off x="19494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101600</xdr:rowOff>
    </xdr:from>
    <xdr:to>
      <xdr:col>98</xdr:col>
      <xdr:colOff>38100</xdr:colOff>
      <xdr:row>84</xdr:row>
      <xdr:rowOff>31750</xdr:rowOff>
    </xdr:to>
    <xdr:sp macro="" textlink="">
      <xdr:nvSpPr>
        <xdr:cNvPr id="717" name="フローチャート: 判断 716">
          <a:extLst>
            <a:ext uri="{FF2B5EF4-FFF2-40B4-BE49-F238E27FC236}">
              <a16:creationId xmlns:a16="http://schemas.microsoft.com/office/drawing/2014/main" id="{00000000-0008-0000-0100-0000CD020000}"/>
            </a:ext>
          </a:extLst>
        </xdr:cNvPr>
        <xdr:cNvSpPr/>
      </xdr:nvSpPr>
      <xdr:spPr>
        <a:xfrm>
          <a:off x="18605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6350</xdr:rowOff>
    </xdr:from>
    <xdr:to>
      <xdr:col>116</xdr:col>
      <xdr:colOff>114300</xdr:colOff>
      <xdr:row>84</xdr:row>
      <xdr:rowOff>107950</xdr:rowOff>
    </xdr:to>
    <xdr:sp macro="" textlink="">
      <xdr:nvSpPr>
        <xdr:cNvPr id="723" name="楕円 722">
          <a:extLst>
            <a:ext uri="{FF2B5EF4-FFF2-40B4-BE49-F238E27FC236}">
              <a16:creationId xmlns:a16="http://schemas.microsoft.com/office/drawing/2014/main" id="{00000000-0008-0000-0100-0000D3020000}"/>
            </a:ext>
          </a:extLst>
        </xdr:cNvPr>
        <xdr:cNvSpPr/>
      </xdr:nvSpPr>
      <xdr:spPr>
        <a:xfrm>
          <a:off x="221107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156227</xdr:rowOff>
    </xdr:from>
    <xdr:ext cx="469744" cy="259045"/>
    <xdr:sp macro="" textlink="">
      <xdr:nvSpPr>
        <xdr:cNvPr id="724" name="【児童館】&#10;一人当たり面積該当値テキスト">
          <a:extLst>
            <a:ext uri="{FF2B5EF4-FFF2-40B4-BE49-F238E27FC236}">
              <a16:creationId xmlns:a16="http://schemas.microsoft.com/office/drawing/2014/main" id="{00000000-0008-0000-0100-0000D4020000}"/>
            </a:ext>
          </a:extLst>
        </xdr:cNvPr>
        <xdr:cNvSpPr txBox="1"/>
      </xdr:nvSpPr>
      <xdr:spPr>
        <a:xfrm>
          <a:off x="22199600" y="1438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6350</xdr:rowOff>
    </xdr:from>
    <xdr:to>
      <xdr:col>112</xdr:col>
      <xdr:colOff>38100</xdr:colOff>
      <xdr:row>84</xdr:row>
      <xdr:rowOff>107950</xdr:rowOff>
    </xdr:to>
    <xdr:sp macro="" textlink="">
      <xdr:nvSpPr>
        <xdr:cNvPr id="725" name="楕円 724">
          <a:extLst>
            <a:ext uri="{FF2B5EF4-FFF2-40B4-BE49-F238E27FC236}">
              <a16:creationId xmlns:a16="http://schemas.microsoft.com/office/drawing/2014/main" id="{00000000-0008-0000-0100-0000D5020000}"/>
            </a:ext>
          </a:extLst>
        </xdr:cNvPr>
        <xdr:cNvSpPr/>
      </xdr:nvSpPr>
      <xdr:spPr>
        <a:xfrm>
          <a:off x="21272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57150</xdr:rowOff>
    </xdr:from>
    <xdr:to>
      <xdr:col>116</xdr:col>
      <xdr:colOff>63500</xdr:colOff>
      <xdr:row>84</xdr:row>
      <xdr:rowOff>57150</xdr:rowOff>
    </xdr:to>
    <xdr:cxnSp macro="">
      <xdr:nvCxnSpPr>
        <xdr:cNvPr id="726" name="直線コネクタ 725">
          <a:extLst>
            <a:ext uri="{FF2B5EF4-FFF2-40B4-BE49-F238E27FC236}">
              <a16:creationId xmlns:a16="http://schemas.microsoft.com/office/drawing/2014/main" id="{00000000-0008-0000-0100-0000D6020000}"/>
            </a:ext>
          </a:extLst>
        </xdr:cNvPr>
        <xdr:cNvCxnSpPr/>
      </xdr:nvCxnSpPr>
      <xdr:spPr>
        <a:xfrm>
          <a:off x="21323300" y="14458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6350</xdr:rowOff>
    </xdr:from>
    <xdr:to>
      <xdr:col>107</xdr:col>
      <xdr:colOff>101600</xdr:colOff>
      <xdr:row>84</xdr:row>
      <xdr:rowOff>107950</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20383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57150</xdr:rowOff>
    </xdr:from>
    <xdr:to>
      <xdr:col>111</xdr:col>
      <xdr:colOff>177800</xdr:colOff>
      <xdr:row>84</xdr:row>
      <xdr:rowOff>57150</xdr:rowOff>
    </xdr:to>
    <xdr:cxnSp macro="">
      <xdr:nvCxnSpPr>
        <xdr:cNvPr id="728" name="直線コネクタ 727">
          <a:extLst>
            <a:ext uri="{FF2B5EF4-FFF2-40B4-BE49-F238E27FC236}">
              <a16:creationId xmlns:a16="http://schemas.microsoft.com/office/drawing/2014/main" id="{00000000-0008-0000-0100-0000D8020000}"/>
            </a:ext>
          </a:extLst>
        </xdr:cNvPr>
        <xdr:cNvCxnSpPr/>
      </xdr:nvCxnSpPr>
      <xdr:spPr>
        <a:xfrm>
          <a:off x="20434300" y="14458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44450</xdr:rowOff>
    </xdr:from>
    <xdr:to>
      <xdr:col>102</xdr:col>
      <xdr:colOff>165100</xdr:colOff>
      <xdr:row>82</xdr:row>
      <xdr:rowOff>146050</xdr:rowOff>
    </xdr:to>
    <xdr:sp macro="" textlink="">
      <xdr:nvSpPr>
        <xdr:cNvPr id="729" name="楕円 728">
          <a:extLst>
            <a:ext uri="{FF2B5EF4-FFF2-40B4-BE49-F238E27FC236}">
              <a16:creationId xmlns:a16="http://schemas.microsoft.com/office/drawing/2014/main" id="{00000000-0008-0000-0100-0000D9020000}"/>
            </a:ext>
          </a:extLst>
        </xdr:cNvPr>
        <xdr:cNvSpPr/>
      </xdr:nvSpPr>
      <xdr:spPr>
        <a:xfrm>
          <a:off x="19494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95250</xdr:rowOff>
    </xdr:from>
    <xdr:to>
      <xdr:col>107</xdr:col>
      <xdr:colOff>50800</xdr:colOff>
      <xdr:row>84</xdr:row>
      <xdr:rowOff>57150</xdr:rowOff>
    </xdr:to>
    <xdr:cxnSp macro="">
      <xdr:nvCxnSpPr>
        <xdr:cNvPr id="730" name="直線コネクタ 729">
          <a:extLst>
            <a:ext uri="{FF2B5EF4-FFF2-40B4-BE49-F238E27FC236}">
              <a16:creationId xmlns:a16="http://schemas.microsoft.com/office/drawing/2014/main" id="{00000000-0008-0000-0100-0000DA020000}"/>
            </a:ext>
          </a:extLst>
        </xdr:cNvPr>
        <xdr:cNvCxnSpPr/>
      </xdr:nvCxnSpPr>
      <xdr:spPr>
        <a:xfrm>
          <a:off x="19545300" y="14154150"/>
          <a:ext cx="889000" cy="30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44450</xdr:rowOff>
    </xdr:from>
    <xdr:to>
      <xdr:col>98</xdr:col>
      <xdr:colOff>38100</xdr:colOff>
      <xdr:row>82</xdr:row>
      <xdr:rowOff>146050</xdr:rowOff>
    </xdr:to>
    <xdr:sp macro="" textlink="">
      <xdr:nvSpPr>
        <xdr:cNvPr id="731" name="楕円 730">
          <a:extLst>
            <a:ext uri="{FF2B5EF4-FFF2-40B4-BE49-F238E27FC236}">
              <a16:creationId xmlns:a16="http://schemas.microsoft.com/office/drawing/2014/main" id="{00000000-0008-0000-0100-0000DB020000}"/>
            </a:ext>
          </a:extLst>
        </xdr:cNvPr>
        <xdr:cNvSpPr/>
      </xdr:nvSpPr>
      <xdr:spPr>
        <a:xfrm>
          <a:off x="18605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82</xdr:row>
      <xdr:rowOff>95250</xdr:rowOff>
    </xdr:from>
    <xdr:to>
      <xdr:col>102</xdr:col>
      <xdr:colOff>114300</xdr:colOff>
      <xdr:row>82</xdr:row>
      <xdr:rowOff>95250</xdr:rowOff>
    </xdr:to>
    <xdr:cxnSp macro="">
      <xdr:nvCxnSpPr>
        <xdr:cNvPr id="732" name="直線コネクタ 731">
          <a:extLst>
            <a:ext uri="{FF2B5EF4-FFF2-40B4-BE49-F238E27FC236}">
              <a16:creationId xmlns:a16="http://schemas.microsoft.com/office/drawing/2014/main" id="{00000000-0008-0000-0100-0000DC020000}"/>
            </a:ext>
          </a:extLst>
        </xdr:cNvPr>
        <xdr:cNvCxnSpPr/>
      </xdr:nvCxnSpPr>
      <xdr:spPr>
        <a:xfrm>
          <a:off x="18656300" y="14154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67327</xdr:rowOff>
    </xdr:from>
    <xdr:ext cx="469744" cy="259045"/>
    <xdr:sp macro="" textlink="">
      <xdr:nvSpPr>
        <xdr:cNvPr id="733" name="n_1aveValue【児童館】&#10;一人当たり面積">
          <a:extLst>
            <a:ext uri="{FF2B5EF4-FFF2-40B4-BE49-F238E27FC236}">
              <a16:creationId xmlns:a16="http://schemas.microsoft.com/office/drawing/2014/main" id="{00000000-0008-0000-0100-0000DD020000}"/>
            </a:ext>
          </a:extLst>
        </xdr:cNvPr>
        <xdr:cNvSpPr txBox="1"/>
      </xdr:nvSpPr>
      <xdr:spPr>
        <a:xfrm>
          <a:off x="210757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67327</xdr:rowOff>
    </xdr:from>
    <xdr:ext cx="469744" cy="259045"/>
    <xdr:sp macro="" textlink="">
      <xdr:nvSpPr>
        <xdr:cNvPr id="734" name="n_2aveValue【児童館】&#10;一人当たり面積">
          <a:extLst>
            <a:ext uri="{FF2B5EF4-FFF2-40B4-BE49-F238E27FC236}">
              <a16:creationId xmlns:a16="http://schemas.microsoft.com/office/drawing/2014/main" id="{00000000-0008-0000-0100-0000DE020000}"/>
            </a:ext>
          </a:extLst>
        </xdr:cNvPr>
        <xdr:cNvSpPr txBox="1"/>
      </xdr:nvSpPr>
      <xdr:spPr>
        <a:xfrm>
          <a:off x="20199427" y="1412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22877</xdr:rowOff>
    </xdr:from>
    <xdr:ext cx="469744" cy="259045"/>
    <xdr:sp macro="" textlink="">
      <xdr:nvSpPr>
        <xdr:cNvPr id="735" name="n_3aveValue【児童館】&#10;一人当たり面積">
          <a:extLst>
            <a:ext uri="{FF2B5EF4-FFF2-40B4-BE49-F238E27FC236}">
              <a16:creationId xmlns:a16="http://schemas.microsoft.com/office/drawing/2014/main" id="{00000000-0008-0000-0100-0000DF020000}"/>
            </a:ext>
          </a:extLst>
        </xdr:cNvPr>
        <xdr:cNvSpPr txBox="1"/>
      </xdr:nvSpPr>
      <xdr:spPr>
        <a:xfrm>
          <a:off x="19310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22877</xdr:rowOff>
    </xdr:from>
    <xdr:ext cx="469744" cy="259045"/>
    <xdr:sp macro="" textlink="">
      <xdr:nvSpPr>
        <xdr:cNvPr id="736" name="n_4aveValue【児童館】&#10;一人当たり面積">
          <a:extLst>
            <a:ext uri="{FF2B5EF4-FFF2-40B4-BE49-F238E27FC236}">
              <a16:creationId xmlns:a16="http://schemas.microsoft.com/office/drawing/2014/main" id="{00000000-0008-0000-0100-0000E0020000}"/>
            </a:ext>
          </a:extLst>
        </xdr:cNvPr>
        <xdr:cNvSpPr txBox="1"/>
      </xdr:nvSpPr>
      <xdr:spPr>
        <a:xfrm>
          <a:off x="18421427" y="1442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99077</xdr:rowOff>
    </xdr:from>
    <xdr:ext cx="469744" cy="259045"/>
    <xdr:sp macro="" textlink="">
      <xdr:nvSpPr>
        <xdr:cNvPr id="737" name="n_1mainValue【児童館】&#10;一人当たり面積">
          <a:extLst>
            <a:ext uri="{FF2B5EF4-FFF2-40B4-BE49-F238E27FC236}">
              <a16:creationId xmlns:a16="http://schemas.microsoft.com/office/drawing/2014/main" id="{00000000-0008-0000-0100-0000E1020000}"/>
            </a:ext>
          </a:extLst>
        </xdr:cNvPr>
        <xdr:cNvSpPr txBox="1"/>
      </xdr:nvSpPr>
      <xdr:spPr>
        <a:xfrm>
          <a:off x="210757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99077</xdr:rowOff>
    </xdr:from>
    <xdr:ext cx="469744" cy="259045"/>
    <xdr:sp macro="" textlink="">
      <xdr:nvSpPr>
        <xdr:cNvPr id="738" name="n_2mainValue【児童館】&#10;一人当たり面積">
          <a:extLst>
            <a:ext uri="{FF2B5EF4-FFF2-40B4-BE49-F238E27FC236}">
              <a16:creationId xmlns:a16="http://schemas.microsoft.com/office/drawing/2014/main" id="{00000000-0008-0000-0100-0000E2020000}"/>
            </a:ext>
          </a:extLst>
        </xdr:cNvPr>
        <xdr:cNvSpPr txBox="1"/>
      </xdr:nvSpPr>
      <xdr:spPr>
        <a:xfrm>
          <a:off x="20199427" y="1450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162577</xdr:rowOff>
    </xdr:from>
    <xdr:ext cx="469744" cy="259045"/>
    <xdr:sp macro="" textlink="">
      <xdr:nvSpPr>
        <xdr:cNvPr id="739" name="n_3mainValue【児童館】&#10;一人当たり面積">
          <a:extLst>
            <a:ext uri="{FF2B5EF4-FFF2-40B4-BE49-F238E27FC236}">
              <a16:creationId xmlns:a16="http://schemas.microsoft.com/office/drawing/2014/main" id="{00000000-0008-0000-0100-0000E3020000}"/>
            </a:ext>
          </a:extLst>
        </xdr:cNvPr>
        <xdr:cNvSpPr txBox="1"/>
      </xdr:nvSpPr>
      <xdr:spPr>
        <a:xfrm>
          <a:off x="19310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162577</xdr:rowOff>
    </xdr:from>
    <xdr:ext cx="469744" cy="259045"/>
    <xdr:sp macro="" textlink="">
      <xdr:nvSpPr>
        <xdr:cNvPr id="740" name="n_4mainValue【児童館】&#10;一人当たり面積">
          <a:extLst>
            <a:ext uri="{FF2B5EF4-FFF2-40B4-BE49-F238E27FC236}">
              <a16:creationId xmlns:a16="http://schemas.microsoft.com/office/drawing/2014/main" id="{00000000-0008-0000-0100-0000E4020000}"/>
            </a:ext>
          </a:extLst>
        </xdr:cNvPr>
        <xdr:cNvSpPr txBox="1"/>
      </xdr:nvSpPr>
      <xdr:spPr>
        <a:xfrm>
          <a:off x="18421427"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1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1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1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1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1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1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1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2" name="直線コネクタ 751">
          <a:extLst>
            <a:ext uri="{FF2B5EF4-FFF2-40B4-BE49-F238E27FC236}">
              <a16:creationId xmlns:a16="http://schemas.microsoft.com/office/drawing/2014/main" id="{00000000-0008-0000-0100-0000F0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4" name="直線コネクタ 753">
          <a:extLst>
            <a:ext uri="{FF2B5EF4-FFF2-40B4-BE49-F238E27FC236}">
              <a16:creationId xmlns:a16="http://schemas.microsoft.com/office/drawing/2014/main" id="{00000000-0008-0000-0100-0000F2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6" name="直線コネクタ 755">
          <a:extLst>
            <a:ext uri="{FF2B5EF4-FFF2-40B4-BE49-F238E27FC236}">
              <a16:creationId xmlns:a16="http://schemas.microsoft.com/office/drawing/2014/main" id="{00000000-0008-0000-0100-0000F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8" name="直線コネクタ 757">
          <a:extLst>
            <a:ext uri="{FF2B5EF4-FFF2-40B4-BE49-F238E27FC236}">
              <a16:creationId xmlns:a16="http://schemas.microsoft.com/office/drawing/2014/main" id="{00000000-0008-0000-0100-0000F6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0" name="直線コネクタ 759">
          <a:extLst>
            <a:ext uri="{FF2B5EF4-FFF2-40B4-BE49-F238E27FC236}">
              <a16:creationId xmlns:a16="http://schemas.microsoft.com/office/drawing/2014/main" id="{00000000-0008-0000-0100-0000F8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a:extLst>
            <a:ext uri="{FF2B5EF4-FFF2-40B4-BE49-F238E27FC236}">
              <a16:creationId xmlns:a16="http://schemas.microsoft.com/office/drawing/2014/main" id="{00000000-0008-0000-0100-0000FA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a:extLst>
            <a:ext uri="{FF2B5EF4-FFF2-40B4-BE49-F238E27FC236}">
              <a16:creationId xmlns:a16="http://schemas.microsoft.com/office/drawing/2014/main" id="{00000000-0008-0000-0100-0000FC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83820</xdr:rowOff>
    </xdr:from>
    <xdr:to>
      <xdr:col>85</xdr:col>
      <xdr:colOff>126364</xdr:colOff>
      <xdr:row>108</xdr:row>
      <xdr:rowOff>152400</xdr:rowOff>
    </xdr:to>
    <xdr:cxnSp macro="">
      <xdr:nvCxnSpPr>
        <xdr:cNvPr id="765" name="直線コネクタ 764">
          <a:extLst>
            <a:ext uri="{FF2B5EF4-FFF2-40B4-BE49-F238E27FC236}">
              <a16:creationId xmlns:a16="http://schemas.microsoft.com/office/drawing/2014/main" id="{00000000-0008-0000-0100-0000FD020000}"/>
            </a:ext>
          </a:extLst>
        </xdr:cNvPr>
        <xdr:cNvCxnSpPr/>
      </xdr:nvCxnSpPr>
      <xdr:spPr>
        <a:xfrm flipV="1">
          <a:off x="16318864" y="17057370"/>
          <a:ext cx="0" cy="1611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6" name="【公民館】&#10;有形固定資産減価償却率最小値テキスト">
          <a:extLst>
            <a:ext uri="{FF2B5EF4-FFF2-40B4-BE49-F238E27FC236}">
              <a16:creationId xmlns:a16="http://schemas.microsoft.com/office/drawing/2014/main" id="{00000000-0008-0000-0100-0000FE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7" name="直線コネクタ 766">
          <a:extLst>
            <a:ext uri="{FF2B5EF4-FFF2-40B4-BE49-F238E27FC236}">
              <a16:creationId xmlns:a16="http://schemas.microsoft.com/office/drawing/2014/main" id="{00000000-0008-0000-0100-0000FF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30497</xdr:rowOff>
    </xdr:from>
    <xdr:ext cx="405111" cy="259045"/>
    <xdr:sp macro="" textlink="">
      <xdr:nvSpPr>
        <xdr:cNvPr id="768" name="【公民館】&#10;有形固定資産減価償却率最大値テキスト">
          <a:extLst>
            <a:ext uri="{FF2B5EF4-FFF2-40B4-BE49-F238E27FC236}">
              <a16:creationId xmlns:a16="http://schemas.microsoft.com/office/drawing/2014/main" id="{00000000-0008-0000-0100-000000030000}"/>
            </a:ext>
          </a:extLst>
        </xdr:cNvPr>
        <xdr:cNvSpPr txBox="1"/>
      </xdr:nvSpPr>
      <xdr:spPr>
        <a:xfrm>
          <a:off x="16357600" y="1683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83820</xdr:rowOff>
    </xdr:from>
    <xdr:to>
      <xdr:col>86</xdr:col>
      <xdr:colOff>25400</xdr:colOff>
      <xdr:row>99</xdr:row>
      <xdr:rowOff>83820</xdr:rowOff>
    </xdr:to>
    <xdr:cxnSp macro="">
      <xdr:nvCxnSpPr>
        <xdr:cNvPr id="769" name="直線コネクタ 768">
          <a:extLst>
            <a:ext uri="{FF2B5EF4-FFF2-40B4-BE49-F238E27FC236}">
              <a16:creationId xmlns:a16="http://schemas.microsoft.com/office/drawing/2014/main" id="{00000000-0008-0000-0100-000001030000}"/>
            </a:ext>
          </a:extLst>
        </xdr:cNvPr>
        <xdr:cNvCxnSpPr/>
      </xdr:nvCxnSpPr>
      <xdr:spPr>
        <a:xfrm>
          <a:off x="16230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70" name="【公民館】&#10;有形固定資産減価償却率平均値テキスト">
          <a:extLst>
            <a:ext uri="{FF2B5EF4-FFF2-40B4-BE49-F238E27FC236}">
              <a16:creationId xmlns:a16="http://schemas.microsoft.com/office/drawing/2014/main" id="{00000000-0008-0000-0100-00000203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71" name="フローチャート: 判断 770">
          <a:extLst>
            <a:ext uri="{FF2B5EF4-FFF2-40B4-BE49-F238E27FC236}">
              <a16:creationId xmlns:a16="http://schemas.microsoft.com/office/drawing/2014/main" id="{00000000-0008-0000-0100-00000303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154939</xdr:rowOff>
    </xdr:from>
    <xdr:to>
      <xdr:col>81</xdr:col>
      <xdr:colOff>101600</xdr:colOff>
      <xdr:row>104</xdr:row>
      <xdr:rowOff>85089</xdr:rowOff>
    </xdr:to>
    <xdr:sp macro="" textlink="">
      <xdr:nvSpPr>
        <xdr:cNvPr id="772" name="フローチャート: 判断 771">
          <a:extLst>
            <a:ext uri="{FF2B5EF4-FFF2-40B4-BE49-F238E27FC236}">
              <a16:creationId xmlns:a16="http://schemas.microsoft.com/office/drawing/2014/main" id="{00000000-0008-0000-0100-000004030000}"/>
            </a:ext>
          </a:extLst>
        </xdr:cNvPr>
        <xdr:cNvSpPr/>
      </xdr:nvSpPr>
      <xdr:spPr>
        <a:xfrm>
          <a:off x="154305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137795</xdr:rowOff>
    </xdr:from>
    <xdr:to>
      <xdr:col>76</xdr:col>
      <xdr:colOff>165100</xdr:colOff>
      <xdr:row>104</xdr:row>
      <xdr:rowOff>67945</xdr:rowOff>
    </xdr:to>
    <xdr:sp macro="" textlink="">
      <xdr:nvSpPr>
        <xdr:cNvPr id="773" name="フローチャート: 判断 772">
          <a:extLst>
            <a:ext uri="{FF2B5EF4-FFF2-40B4-BE49-F238E27FC236}">
              <a16:creationId xmlns:a16="http://schemas.microsoft.com/office/drawing/2014/main" id="{00000000-0008-0000-0100-000005030000}"/>
            </a:ext>
          </a:extLst>
        </xdr:cNvPr>
        <xdr:cNvSpPr/>
      </xdr:nvSpPr>
      <xdr:spPr>
        <a:xfrm>
          <a:off x="14541500" y="1779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2539</xdr:rowOff>
    </xdr:from>
    <xdr:to>
      <xdr:col>72</xdr:col>
      <xdr:colOff>38100</xdr:colOff>
      <xdr:row>104</xdr:row>
      <xdr:rowOff>104139</xdr:rowOff>
    </xdr:to>
    <xdr:sp macro="" textlink="">
      <xdr:nvSpPr>
        <xdr:cNvPr id="774" name="フローチャート: 判断 773">
          <a:extLst>
            <a:ext uri="{FF2B5EF4-FFF2-40B4-BE49-F238E27FC236}">
              <a16:creationId xmlns:a16="http://schemas.microsoft.com/office/drawing/2014/main" id="{00000000-0008-0000-0100-000006030000}"/>
            </a:ext>
          </a:extLst>
        </xdr:cNvPr>
        <xdr:cNvSpPr/>
      </xdr:nvSpPr>
      <xdr:spPr>
        <a:xfrm>
          <a:off x="13652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12064</xdr:rowOff>
    </xdr:from>
    <xdr:to>
      <xdr:col>67</xdr:col>
      <xdr:colOff>101600</xdr:colOff>
      <xdr:row>104</xdr:row>
      <xdr:rowOff>113664</xdr:rowOff>
    </xdr:to>
    <xdr:sp macro="" textlink="">
      <xdr:nvSpPr>
        <xdr:cNvPr id="775" name="フローチャート: 判断 774">
          <a:extLst>
            <a:ext uri="{FF2B5EF4-FFF2-40B4-BE49-F238E27FC236}">
              <a16:creationId xmlns:a16="http://schemas.microsoft.com/office/drawing/2014/main" id="{00000000-0008-0000-0100-000007030000}"/>
            </a:ext>
          </a:extLst>
        </xdr:cNvPr>
        <xdr:cNvSpPr/>
      </xdr:nvSpPr>
      <xdr:spPr>
        <a:xfrm>
          <a:off x="12763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160655</xdr:rowOff>
    </xdr:from>
    <xdr:to>
      <xdr:col>85</xdr:col>
      <xdr:colOff>177800</xdr:colOff>
      <xdr:row>105</xdr:row>
      <xdr:rowOff>90805</xdr:rowOff>
    </xdr:to>
    <xdr:sp macro="" textlink="">
      <xdr:nvSpPr>
        <xdr:cNvPr id="781" name="楕円 780">
          <a:extLst>
            <a:ext uri="{FF2B5EF4-FFF2-40B4-BE49-F238E27FC236}">
              <a16:creationId xmlns:a16="http://schemas.microsoft.com/office/drawing/2014/main" id="{00000000-0008-0000-0100-00000D030000}"/>
            </a:ext>
          </a:extLst>
        </xdr:cNvPr>
        <xdr:cNvSpPr/>
      </xdr:nvSpPr>
      <xdr:spPr>
        <a:xfrm>
          <a:off x="16268700" y="1799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139082</xdr:rowOff>
    </xdr:from>
    <xdr:ext cx="405111" cy="259045"/>
    <xdr:sp macro="" textlink="">
      <xdr:nvSpPr>
        <xdr:cNvPr id="782" name="【公民館】&#10;有形固定資産減価償却率該当値テキスト">
          <a:extLst>
            <a:ext uri="{FF2B5EF4-FFF2-40B4-BE49-F238E27FC236}">
              <a16:creationId xmlns:a16="http://schemas.microsoft.com/office/drawing/2014/main" id="{00000000-0008-0000-0100-00000E030000}"/>
            </a:ext>
          </a:extLst>
        </xdr:cNvPr>
        <xdr:cNvSpPr txBox="1"/>
      </xdr:nvSpPr>
      <xdr:spPr>
        <a:xfrm>
          <a:off x="16357600" y="1796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126364</xdr:rowOff>
    </xdr:from>
    <xdr:to>
      <xdr:col>81</xdr:col>
      <xdr:colOff>101600</xdr:colOff>
      <xdr:row>105</xdr:row>
      <xdr:rowOff>56514</xdr:rowOff>
    </xdr:to>
    <xdr:sp macro="" textlink="">
      <xdr:nvSpPr>
        <xdr:cNvPr id="783" name="楕円 782">
          <a:extLst>
            <a:ext uri="{FF2B5EF4-FFF2-40B4-BE49-F238E27FC236}">
              <a16:creationId xmlns:a16="http://schemas.microsoft.com/office/drawing/2014/main" id="{00000000-0008-0000-0100-00000F030000}"/>
            </a:ext>
          </a:extLst>
        </xdr:cNvPr>
        <xdr:cNvSpPr/>
      </xdr:nvSpPr>
      <xdr:spPr>
        <a:xfrm>
          <a:off x="15430500" y="1795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5714</xdr:rowOff>
    </xdr:from>
    <xdr:to>
      <xdr:col>85</xdr:col>
      <xdr:colOff>127000</xdr:colOff>
      <xdr:row>105</xdr:row>
      <xdr:rowOff>40005</xdr:rowOff>
    </xdr:to>
    <xdr:cxnSp macro="">
      <xdr:nvCxnSpPr>
        <xdr:cNvPr id="784" name="直線コネクタ 783">
          <a:extLst>
            <a:ext uri="{FF2B5EF4-FFF2-40B4-BE49-F238E27FC236}">
              <a16:creationId xmlns:a16="http://schemas.microsoft.com/office/drawing/2014/main" id="{00000000-0008-0000-0100-000010030000}"/>
            </a:ext>
          </a:extLst>
        </xdr:cNvPr>
        <xdr:cNvCxnSpPr/>
      </xdr:nvCxnSpPr>
      <xdr:spPr>
        <a:xfrm>
          <a:off x="15481300" y="18007964"/>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101600</xdr:rowOff>
    </xdr:from>
    <xdr:to>
      <xdr:col>76</xdr:col>
      <xdr:colOff>165100</xdr:colOff>
      <xdr:row>105</xdr:row>
      <xdr:rowOff>31750</xdr:rowOff>
    </xdr:to>
    <xdr:sp macro="" textlink="">
      <xdr:nvSpPr>
        <xdr:cNvPr id="785" name="楕円 784">
          <a:extLst>
            <a:ext uri="{FF2B5EF4-FFF2-40B4-BE49-F238E27FC236}">
              <a16:creationId xmlns:a16="http://schemas.microsoft.com/office/drawing/2014/main" id="{00000000-0008-0000-0100-000011030000}"/>
            </a:ext>
          </a:extLst>
        </xdr:cNvPr>
        <xdr:cNvSpPr/>
      </xdr:nvSpPr>
      <xdr:spPr>
        <a:xfrm>
          <a:off x="1454150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152400</xdr:rowOff>
    </xdr:from>
    <xdr:to>
      <xdr:col>81</xdr:col>
      <xdr:colOff>50800</xdr:colOff>
      <xdr:row>105</xdr:row>
      <xdr:rowOff>5714</xdr:rowOff>
    </xdr:to>
    <xdr:cxnSp macro="">
      <xdr:nvCxnSpPr>
        <xdr:cNvPr id="786" name="直線コネクタ 785">
          <a:extLst>
            <a:ext uri="{FF2B5EF4-FFF2-40B4-BE49-F238E27FC236}">
              <a16:creationId xmlns:a16="http://schemas.microsoft.com/office/drawing/2014/main" id="{00000000-0008-0000-0100-000012030000}"/>
            </a:ext>
          </a:extLst>
        </xdr:cNvPr>
        <xdr:cNvCxnSpPr/>
      </xdr:nvCxnSpPr>
      <xdr:spPr>
        <a:xfrm>
          <a:off x="14592300" y="17983200"/>
          <a:ext cx="889000" cy="2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50164</xdr:rowOff>
    </xdr:from>
    <xdr:to>
      <xdr:col>72</xdr:col>
      <xdr:colOff>38100</xdr:colOff>
      <xdr:row>104</xdr:row>
      <xdr:rowOff>151764</xdr:rowOff>
    </xdr:to>
    <xdr:sp macro="" textlink="">
      <xdr:nvSpPr>
        <xdr:cNvPr id="787" name="楕円 786">
          <a:extLst>
            <a:ext uri="{FF2B5EF4-FFF2-40B4-BE49-F238E27FC236}">
              <a16:creationId xmlns:a16="http://schemas.microsoft.com/office/drawing/2014/main" id="{00000000-0008-0000-0100-000013030000}"/>
            </a:ext>
          </a:extLst>
        </xdr:cNvPr>
        <xdr:cNvSpPr/>
      </xdr:nvSpPr>
      <xdr:spPr>
        <a:xfrm>
          <a:off x="13652500" y="1788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100964</xdr:rowOff>
    </xdr:from>
    <xdr:to>
      <xdr:col>76</xdr:col>
      <xdr:colOff>114300</xdr:colOff>
      <xdr:row>104</xdr:row>
      <xdr:rowOff>152400</xdr:rowOff>
    </xdr:to>
    <xdr:cxnSp macro="">
      <xdr:nvCxnSpPr>
        <xdr:cNvPr id="788" name="直線コネクタ 787">
          <a:extLst>
            <a:ext uri="{FF2B5EF4-FFF2-40B4-BE49-F238E27FC236}">
              <a16:creationId xmlns:a16="http://schemas.microsoft.com/office/drawing/2014/main" id="{00000000-0008-0000-0100-000014030000}"/>
            </a:ext>
          </a:extLst>
        </xdr:cNvPr>
        <xdr:cNvCxnSpPr/>
      </xdr:nvCxnSpPr>
      <xdr:spPr>
        <a:xfrm>
          <a:off x="13703300" y="17931764"/>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166370</xdr:rowOff>
    </xdr:from>
    <xdr:to>
      <xdr:col>67</xdr:col>
      <xdr:colOff>101600</xdr:colOff>
      <xdr:row>104</xdr:row>
      <xdr:rowOff>96520</xdr:rowOff>
    </xdr:to>
    <xdr:sp macro="" textlink="">
      <xdr:nvSpPr>
        <xdr:cNvPr id="789" name="楕円 788">
          <a:extLst>
            <a:ext uri="{FF2B5EF4-FFF2-40B4-BE49-F238E27FC236}">
              <a16:creationId xmlns:a16="http://schemas.microsoft.com/office/drawing/2014/main" id="{00000000-0008-0000-0100-000015030000}"/>
            </a:ext>
          </a:extLst>
        </xdr:cNvPr>
        <xdr:cNvSpPr/>
      </xdr:nvSpPr>
      <xdr:spPr>
        <a:xfrm>
          <a:off x="12763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45720</xdr:rowOff>
    </xdr:from>
    <xdr:to>
      <xdr:col>71</xdr:col>
      <xdr:colOff>177800</xdr:colOff>
      <xdr:row>104</xdr:row>
      <xdr:rowOff>100964</xdr:rowOff>
    </xdr:to>
    <xdr:cxnSp macro="">
      <xdr:nvCxnSpPr>
        <xdr:cNvPr id="790" name="直線コネクタ 789">
          <a:extLst>
            <a:ext uri="{FF2B5EF4-FFF2-40B4-BE49-F238E27FC236}">
              <a16:creationId xmlns:a16="http://schemas.microsoft.com/office/drawing/2014/main" id="{00000000-0008-0000-0100-000016030000}"/>
            </a:ext>
          </a:extLst>
        </xdr:cNvPr>
        <xdr:cNvCxnSpPr/>
      </xdr:nvCxnSpPr>
      <xdr:spPr>
        <a:xfrm>
          <a:off x="12814300" y="17876520"/>
          <a:ext cx="8890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101616</xdr:rowOff>
    </xdr:from>
    <xdr:ext cx="405111" cy="259045"/>
    <xdr:sp macro="" textlink="">
      <xdr:nvSpPr>
        <xdr:cNvPr id="791" name="n_1aveValue【公民館】&#10;有形固定資産減価償却率">
          <a:extLst>
            <a:ext uri="{FF2B5EF4-FFF2-40B4-BE49-F238E27FC236}">
              <a16:creationId xmlns:a16="http://schemas.microsoft.com/office/drawing/2014/main" id="{00000000-0008-0000-0100-000017030000}"/>
            </a:ext>
          </a:extLst>
        </xdr:cNvPr>
        <xdr:cNvSpPr txBox="1"/>
      </xdr:nvSpPr>
      <xdr:spPr>
        <a:xfrm>
          <a:off x="15266044" y="1758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84472</xdr:rowOff>
    </xdr:from>
    <xdr:ext cx="405111" cy="259045"/>
    <xdr:sp macro="" textlink="">
      <xdr:nvSpPr>
        <xdr:cNvPr id="792" name="n_2aveValue【公民館】&#10;有形固定資産減価償却率">
          <a:extLst>
            <a:ext uri="{FF2B5EF4-FFF2-40B4-BE49-F238E27FC236}">
              <a16:creationId xmlns:a16="http://schemas.microsoft.com/office/drawing/2014/main" id="{00000000-0008-0000-0100-000018030000}"/>
            </a:ext>
          </a:extLst>
        </xdr:cNvPr>
        <xdr:cNvSpPr txBox="1"/>
      </xdr:nvSpPr>
      <xdr:spPr>
        <a:xfrm>
          <a:off x="14389744" y="1757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120666</xdr:rowOff>
    </xdr:from>
    <xdr:ext cx="405111" cy="259045"/>
    <xdr:sp macro="" textlink="">
      <xdr:nvSpPr>
        <xdr:cNvPr id="793" name="n_3aveValue【公民館】&#10;有形固定資産減価償却率">
          <a:extLst>
            <a:ext uri="{FF2B5EF4-FFF2-40B4-BE49-F238E27FC236}">
              <a16:creationId xmlns:a16="http://schemas.microsoft.com/office/drawing/2014/main" id="{00000000-0008-0000-0100-000019030000}"/>
            </a:ext>
          </a:extLst>
        </xdr:cNvPr>
        <xdr:cNvSpPr txBox="1"/>
      </xdr:nvSpPr>
      <xdr:spPr>
        <a:xfrm>
          <a:off x="135007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104791</xdr:rowOff>
    </xdr:from>
    <xdr:ext cx="405111" cy="259045"/>
    <xdr:sp macro="" textlink="">
      <xdr:nvSpPr>
        <xdr:cNvPr id="794" name="n_4aveValue【公民館】&#10;有形固定資産減価償却率">
          <a:extLst>
            <a:ext uri="{FF2B5EF4-FFF2-40B4-BE49-F238E27FC236}">
              <a16:creationId xmlns:a16="http://schemas.microsoft.com/office/drawing/2014/main" id="{00000000-0008-0000-0100-00001A030000}"/>
            </a:ext>
          </a:extLst>
        </xdr:cNvPr>
        <xdr:cNvSpPr txBox="1"/>
      </xdr:nvSpPr>
      <xdr:spPr>
        <a:xfrm>
          <a:off x="12611744" y="1793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47641</xdr:rowOff>
    </xdr:from>
    <xdr:ext cx="405111" cy="259045"/>
    <xdr:sp macro="" textlink="">
      <xdr:nvSpPr>
        <xdr:cNvPr id="795" name="n_1mainValue【公民館】&#10;有形固定資産減価償却率">
          <a:extLst>
            <a:ext uri="{FF2B5EF4-FFF2-40B4-BE49-F238E27FC236}">
              <a16:creationId xmlns:a16="http://schemas.microsoft.com/office/drawing/2014/main" id="{00000000-0008-0000-0100-00001B030000}"/>
            </a:ext>
          </a:extLst>
        </xdr:cNvPr>
        <xdr:cNvSpPr txBox="1"/>
      </xdr:nvSpPr>
      <xdr:spPr>
        <a:xfrm>
          <a:off x="15266044" y="1804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22877</xdr:rowOff>
    </xdr:from>
    <xdr:ext cx="405111" cy="259045"/>
    <xdr:sp macro="" textlink="">
      <xdr:nvSpPr>
        <xdr:cNvPr id="796" name="n_2mainValue【公民館】&#10;有形固定資産減価償却率">
          <a:extLst>
            <a:ext uri="{FF2B5EF4-FFF2-40B4-BE49-F238E27FC236}">
              <a16:creationId xmlns:a16="http://schemas.microsoft.com/office/drawing/2014/main" id="{00000000-0008-0000-0100-00001C030000}"/>
            </a:ext>
          </a:extLst>
        </xdr:cNvPr>
        <xdr:cNvSpPr txBox="1"/>
      </xdr:nvSpPr>
      <xdr:spPr>
        <a:xfrm>
          <a:off x="14389744" y="18025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142891</xdr:rowOff>
    </xdr:from>
    <xdr:ext cx="405111" cy="259045"/>
    <xdr:sp macro="" textlink="">
      <xdr:nvSpPr>
        <xdr:cNvPr id="797" name="n_3mainValue【公民館】&#10;有形固定資産減価償却率">
          <a:extLst>
            <a:ext uri="{FF2B5EF4-FFF2-40B4-BE49-F238E27FC236}">
              <a16:creationId xmlns:a16="http://schemas.microsoft.com/office/drawing/2014/main" id="{00000000-0008-0000-0100-00001D030000}"/>
            </a:ext>
          </a:extLst>
        </xdr:cNvPr>
        <xdr:cNvSpPr txBox="1"/>
      </xdr:nvSpPr>
      <xdr:spPr>
        <a:xfrm>
          <a:off x="13500744" y="17973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113047</xdr:rowOff>
    </xdr:from>
    <xdr:ext cx="405111" cy="259045"/>
    <xdr:sp macro="" textlink="">
      <xdr:nvSpPr>
        <xdr:cNvPr id="798" name="n_4mainValue【公民館】&#10;有形固定資産減価償却率">
          <a:extLst>
            <a:ext uri="{FF2B5EF4-FFF2-40B4-BE49-F238E27FC236}">
              <a16:creationId xmlns:a16="http://schemas.microsoft.com/office/drawing/2014/main" id="{00000000-0008-0000-0100-00001E030000}"/>
            </a:ext>
          </a:extLst>
        </xdr:cNvPr>
        <xdr:cNvSpPr txBox="1"/>
      </xdr:nvSpPr>
      <xdr:spPr>
        <a:xfrm>
          <a:off x="12611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a:extLst>
            <a:ext uri="{FF2B5EF4-FFF2-40B4-BE49-F238E27FC236}">
              <a16:creationId xmlns:a16="http://schemas.microsoft.com/office/drawing/2014/main" id="{00000000-0008-0000-0100-00001F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a:extLst>
            <a:ext uri="{FF2B5EF4-FFF2-40B4-BE49-F238E27FC236}">
              <a16:creationId xmlns:a16="http://schemas.microsoft.com/office/drawing/2014/main" id="{00000000-0008-0000-0100-000020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a:extLst>
            <a:ext uri="{FF2B5EF4-FFF2-40B4-BE49-F238E27FC236}">
              <a16:creationId xmlns:a16="http://schemas.microsoft.com/office/drawing/2014/main" id="{00000000-0008-0000-0100-000021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a:extLst>
            <a:ext uri="{FF2B5EF4-FFF2-40B4-BE49-F238E27FC236}">
              <a16:creationId xmlns:a16="http://schemas.microsoft.com/office/drawing/2014/main" id="{00000000-0008-0000-0100-000022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a:extLst>
            <a:ext uri="{FF2B5EF4-FFF2-40B4-BE49-F238E27FC236}">
              <a16:creationId xmlns:a16="http://schemas.microsoft.com/office/drawing/2014/main" id="{00000000-0008-0000-0100-000023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a:extLst>
            <a:ext uri="{FF2B5EF4-FFF2-40B4-BE49-F238E27FC236}">
              <a16:creationId xmlns:a16="http://schemas.microsoft.com/office/drawing/2014/main" id="{00000000-0008-0000-0100-000024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a:extLst>
            <a:ext uri="{FF2B5EF4-FFF2-40B4-BE49-F238E27FC236}">
              <a16:creationId xmlns:a16="http://schemas.microsoft.com/office/drawing/2014/main" id="{00000000-0008-0000-0100-000025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a:extLst>
            <a:ext uri="{FF2B5EF4-FFF2-40B4-BE49-F238E27FC236}">
              <a16:creationId xmlns:a16="http://schemas.microsoft.com/office/drawing/2014/main" id="{00000000-0008-0000-0100-000026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a:extLst>
            <a:ext uri="{FF2B5EF4-FFF2-40B4-BE49-F238E27FC236}">
              <a16:creationId xmlns:a16="http://schemas.microsoft.com/office/drawing/2014/main" id="{00000000-0008-0000-0100-000028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a:extLst>
            <a:ext uri="{FF2B5EF4-FFF2-40B4-BE49-F238E27FC236}">
              <a16:creationId xmlns:a16="http://schemas.microsoft.com/office/drawing/2014/main" id="{00000000-0008-0000-0100-000029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a:extLst>
            <a:ext uri="{FF2B5EF4-FFF2-40B4-BE49-F238E27FC236}">
              <a16:creationId xmlns:a16="http://schemas.microsoft.com/office/drawing/2014/main" id="{00000000-0008-0000-0100-00002B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a:extLst>
            <a:ext uri="{FF2B5EF4-FFF2-40B4-BE49-F238E27FC236}">
              <a16:creationId xmlns:a16="http://schemas.microsoft.com/office/drawing/2014/main" id="{00000000-0008-0000-0100-00002D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a:extLst>
            <a:ext uri="{FF2B5EF4-FFF2-40B4-BE49-F238E27FC236}">
              <a16:creationId xmlns:a16="http://schemas.microsoft.com/office/drawing/2014/main" id="{00000000-0008-0000-0100-00002F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a:extLst>
            <a:ext uri="{FF2B5EF4-FFF2-40B4-BE49-F238E27FC236}">
              <a16:creationId xmlns:a16="http://schemas.microsoft.com/office/drawing/2014/main" id="{00000000-0008-0000-0100-000031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a:extLst>
            <a:ext uri="{FF2B5EF4-FFF2-40B4-BE49-F238E27FC236}">
              <a16:creationId xmlns:a16="http://schemas.microsoft.com/office/drawing/2014/main" id="{00000000-0008-0000-0100-000033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a:extLst>
            <a:ext uri="{FF2B5EF4-FFF2-40B4-BE49-F238E27FC236}">
              <a16:creationId xmlns:a16="http://schemas.microsoft.com/office/drawing/2014/main" id="{00000000-0008-0000-0100-000035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a:extLst>
            <a:ext uri="{FF2B5EF4-FFF2-40B4-BE49-F238E27FC236}">
              <a16:creationId xmlns:a16="http://schemas.microsoft.com/office/drawing/2014/main" id="{00000000-0008-0000-0100-000037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108</xdr:row>
      <xdr:rowOff>170906</xdr:rowOff>
    </xdr:to>
    <xdr:cxnSp macro="">
      <xdr:nvCxnSpPr>
        <xdr:cNvPr id="824" name="直線コネクタ 823">
          <a:extLst>
            <a:ext uri="{FF2B5EF4-FFF2-40B4-BE49-F238E27FC236}">
              <a16:creationId xmlns:a16="http://schemas.microsoft.com/office/drawing/2014/main" id="{00000000-0008-0000-0100-000038030000}"/>
            </a:ext>
          </a:extLst>
        </xdr:cNvPr>
        <xdr:cNvCxnSpPr/>
      </xdr:nvCxnSpPr>
      <xdr:spPr>
        <a:xfrm flipV="1">
          <a:off x="22160864" y="17146088"/>
          <a:ext cx="0" cy="1541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3283</xdr:rowOff>
    </xdr:from>
    <xdr:ext cx="469744" cy="259045"/>
    <xdr:sp macro="" textlink="">
      <xdr:nvSpPr>
        <xdr:cNvPr id="825" name="【公民館】&#10;一人当たり面積最小値テキスト">
          <a:extLst>
            <a:ext uri="{FF2B5EF4-FFF2-40B4-BE49-F238E27FC236}">
              <a16:creationId xmlns:a16="http://schemas.microsoft.com/office/drawing/2014/main" id="{00000000-0008-0000-0100-000039030000}"/>
            </a:ext>
          </a:extLst>
        </xdr:cNvPr>
        <xdr:cNvSpPr txBox="1"/>
      </xdr:nvSpPr>
      <xdr:spPr>
        <a:xfrm>
          <a:off x="22199600" y="18691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170906</xdr:rowOff>
    </xdr:from>
    <xdr:to>
      <xdr:col>116</xdr:col>
      <xdr:colOff>152400</xdr:colOff>
      <xdr:row>108</xdr:row>
      <xdr:rowOff>170906</xdr:rowOff>
    </xdr:to>
    <xdr:cxnSp macro="">
      <xdr:nvCxnSpPr>
        <xdr:cNvPr id="826" name="直線コネクタ 825">
          <a:extLst>
            <a:ext uri="{FF2B5EF4-FFF2-40B4-BE49-F238E27FC236}">
              <a16:creationId xmlns:a16="http://schemas.microsoft.com/office/drawing/2014/main" id="{00000000-0008-0000-0100-00003A030000}"/>
            </a:ext>
          </a:extLst>
        </xdr:cNvPr>
        <xdr:cNvCxnSpPr/>
      </xdr:nvCxnSpPr>
      <xdr:spPr>
        <a:xfrm>
          <a:off x="22072600" y="1868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827" name="【公民館】&#10;一人当たり面積最大値テキスト">
          <a:extLst>
            <a:ext uri="{FF2B5EF4-FFF2-40B4-BE49-F238E27FC236}">
              <a16:creationId xmlns:a16="http://schemas.microsoft.com/office/drawing/2014/main" id="{00000000-0008-0000-0100-00003B03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828" name="直線コネクタ 827">
          <a:extLst>
            <a:ext uri="{FF2B5EF4-FFF2-40B4-BE49-F238E27FC236}">
              <a16:creationId xmlns:a16="http://schemas.microsoft.com/office/drawing/2014/main" id="{00000000-0008-0000-0100-00003C03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66239</xdr:rowOff>
    </xdr:from>
    <xdr:ext cx="469744" cy="259045"/>
    <xdr:sp macro="" textlink="">
      <xdr:nvSpPr>
        <xdr:cNvPr id="829" name="【公民館】&#10;一人当たり面積平均値テキスト">
          <a:extLst>
            <a:ext uri="{FF2B5EF4-FFF2-40B4-BE49-F238E27FC236}">
              <a16:creationId xmlns:a16="http://schemas.microsoft.com/office/drawing/2014/main" id="{00000000-0008-0000-0100-00003D030000}"/>
            </a:ext>
          </a:extLst>
        </xdr:cNvPr>
        <xdr:cNvSpPr txBox="1"/>
      </xdr:nvSpPr>
      <xdr:spPr>
        <a:xfrm>
          <a:off x="22199600" y="182399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43362</xdr:rowOff>
    </xdr:from>
    <xdr:to>
      <xdr:col>116</xdr:col>
      <xdr:colOff>114300</xdr:colOff>
      <xdr:row>107</xdr:row>
      <xdr:rowOff>144962</xdr:rowOff>
    </xdr:to>
    <xdr:sp macro="" textlink="">
      <xdr:nvSpPr>
        <xdr:cNvPr id="830" name="フローチャート: 判断 829">
          <a:extLst>
            <a:ext uri="{FF2B5EF4-FFF2-40B4-BE49-F238E27FC236}">
              <a16:creationId xmlns:a16="http://schemas.microsoft.com/office/drawing/2014/main" id="{00000000-0008-0000-0100-00003E030000}"/>
            </a:ext>
          </a:extLst>
        </xdr:cNvPr>
        <xdr:cNvSpPr/>
      </xdr:nvSpPr>
      <xdr:spPr>
        <a:xfrm>
          <a:off x="22110700" y="183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40095</xdr:rowOff>
    </xdr:from>
    <xdr:to>
      <xdr:col>112</xdr:col>
      <xdr:colOff>38100</xdr:colOff>
      <xdr:row>107</xdr:row>
      <xdr:rowOff>141695</xdr:rowOff>
    </xdr:to>
    <xdr:sp macro="" textlink="">
      <xdr:nvSpPr>
        <xdr:cNvPr id="831" name="フローチャート: 判断 830">
          <a:extLst>
            <a:ext uri="{FF2B5EF4-FFF2-40B4-BE49-F238E27FC236}">
              <a16:creationId xmlns:a16="http://schemas.microsoft.com/office/drawing/2014/main" id="{00000000-0008-0000-0100-00003F030000}"/>
            </a:ext>
          </a:extLst>
        </xdr:cNvPr>
        <xdr:cNvSpPr/>
      </xdr:nvSpPr>
      <xdr:spPr>
        <a:xfrm>
          <a:off x="21272500" y="1838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46627</xdr:rowOff>
    </xdr:from>
    <xdr:to>
      <xdr:col>107</xdr:col>
      <xdr:colOff>101600</xdr:colOff>
      <xdr:row>107</xdr:row>
      <xdr:rowOff>148227</xdr:rowOff>
    </xdr:to>
    <xdr:sp macro="" textlink="">
      <xdr:nvSpPr>
        <xdr:cNvPr id="832" name="フローチャート: 判断 831">
          <a:extLst>
            <a:ext uri="{FF2B5EF4-FFF2-40B4-BE49-F238E27FC236}">
              <a16:creationId xmlns:a16="http://schemas.microsoft.com/office/drawing/2014/main" id="{00000000-0008-0000-0100-000040030000}"/>
            </a:ext>
          </a:extLst>
        </xdr:cNvPr>
        <xdr:cNvSpPr/>
      </xdr:nvSpPr>
      <xdr:spPr>
        <a:xfrm>
          <a:off x="20383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66221</xdr:rowOff>
    </xdr:from>
    <xdr:to>
      <xdr:col>102</xdr:col>
      <xdr:colOff>165100</xdr:colOff>
      <xdr:row>107</xdr:row>
      <xdr:rowOff>167821</xdr:rowOff>
    </xdr:to>
    <xdr:sp macro="" textlink="">
      <xdr:nvSpPr>
        <xdr:cNvPr id="833" name="フローチャート: 判断 832">
          <a:extLst>
            <a:ext uri="{FF2B5EF4-FFF2-40B4-BE49-F238E27FC236}">
              <a16:creationId xmlns:a16="http://schemas.microsoft.com/office/drawing/2014/main" id="{00000000-0008-0000-0100-000041030000}"/>
            </a:ext>
          </a:extLst>
        </xdr:cNvPr>
        <xdr:cNvSpPr/>
      </xdr:nvSpPr>
      <xdr:spPr>
        <a:xfrm>
          <a:off x="19494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49893</xdr:rowOff>
    </xdr:from>
    <xdr:to>
      <xdr:col>98</xdr:col>
      <xdr:colOff>38100</xdr:colOff>
      <xdr:row>107</xdr:row>
      <xdr:rowOff>151493</xdr:rowOff>
    </xdr:to>
    <xdr:sp macro="" textlink="">
      <xdr:nvSpPr>
        <xdr:cNvPr id="834" name="フローチャート: 判断 833">
          <a:extLst>
            <a:ext uri="{FF2B5EF4-FFF2-40B4-BE49-F238E27FC236}">
              <a16:creationId xmlns:a16="http://schemas.microsoft.com/office/drawing/2014/main" id="{00000000-0008-0000-0100-000042030000}"/>
            </a:ext>
          </a:extLst>
        </xdr:cNvPr>
        <xdr:cNvSpPr/>
      </xdr:nvSpPr>
      <xdr:spPr>
        <a:xfrm>
          <a:off x="18605500" y="1839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80918</xdr:rowOff>
    </xdr:from>
    <xdr:to>
      <xdr:col>116</xdr:col>
      <xdr:colOff>114300</xdr:colOff>
      <xdr:row>109</xdr:row>
      <xdr:rowOff>11068</xdr:rowOff>
    </xdr:to>
    <xdr:sp macro="" textlink="">
      <xdr:nvSpPr>
        <xdr:cNvPr id="840" name="楕円 839">
          <a:extLst>
            <a:ext uri="{FF2B5EF4-FFF2-40B4-BE49-F238E27FC236}">
              <a16:creationId xmlns:a16="http://schemas.microsoft.com/office/drawing/2014/main" id="{00000000-0008-0000-0100-000048030000}"/>
            </a:ext>
          </a:extLst>
        </xdr:cNvPr>
        <xdr:cNvSpPr/>
      </xdr:nvSpPr>
      <xdr:spPr>
        <a:xfrm>
          <a:off x="22110700" y="1859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167295</xdr:rowOff>
    </xdr:from>
    <xdr:ext cx="469744" cy="259045"/>
    <xdr:sp macro="" textlink="">
      <xdr:nvSpPr>
        <xdr:cNvPr id="841" name="【公民館】&#10;一人当たり面積該当値テキスト">
          <a:extLst>
            <a:ext uri="{FF2B5EF4-FFF2-40B4-BE49-F238E27FC236}">
              <a16:creationId xmlns:a16="http://schemas.microsoft.com/office/drawing/2014/main" id="{00000000-0008-0000-0100-000049030000}"/>
            </a:ext>
          </a:extLst>
        </xdr:cNvPr>
        <xdr:cNvSpPr txBox="1"/>
      </xdr:nvSpPr>
      <xdr:spPr>
        <a:xfrm>
          <a:off x="22199600" y="1851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84182</xdr:rowOff>
    </xdr:from>
    <xdr:to>
      <xdr:col>112</xdr:col>
      <xdr:colOff>38100</xdr:colOff>
      <xdr:row>109</xdr:row>
      <xdr:rowOff>14332</xdr:rowOff>
    </xdr:to>
    <xdr:sp macro="" textlink="">
      <xdr:nvSpPr>
        <xdr:cNvPr id="842" name="楕円 841">
          <a:extLst>
            <a:ext uri="{FF2B5EF4-FFF2-40B4-BE49-F238E27FC236}">
              <a16:creationId xmlns:a16="http://schemas.microsoft.com/office/drawing/2014/main" id="{00000000-0008-0000-0100-00004A030000}"/>
            </a:ext>
          </a:extLst>
        </xdr:cNvPr>
        <xdr:cNvSpPr/>
      </xdr:nvSpPr>
      <xdr:spPr>
        <a:xfrm>
          <a:off x="21272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131718</xdr:rowOff>
    </xdr:from>
    <xdr:to>
      <xdr:col>116</xdr:col>
      <xdr:colOff>63500</xdr:colOff>
      <xdr:row>108</xdr:row>
      <xdr:rowOff>134982</xdr:rowOff>
    </xdr:to>
    <xdr:cxnSp macro="">
      <xdr:nvCxnSpPr>
        <xdr:cNvPr id="843" name="直線コネクタ 842">
          <a:extLst>
            <a:ext uri="{FF2B5EF4-FFF2-40B4-BE49-F238E27FC236}">
              <a16:creationId xmlns:a16="http://schemas.microsoft.com/office/drawing/2014/main" id="{00000000-0008-0000-0100-00004B030000}"/>
            </a:ext>
          </a:extLst>
        </xdr:cNvPr>
        <xdr:cNvCxnSpPr/>
      </xdr:nvCxnSpPr>
      <xdr:spPr>
        <a:xfrm flipV="1">
          <a:off x="21323300" y="18648318"/>
          <a:ext cx="8382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84182</xdr:rowOff>
    </xdr:from>
    <xdr:to>
      <xdr:col>107</xdr:col>
      <xdr:colOff>101600</xdr:colOff>
      <xdr:row>109</xdr:row>
      <xdr:rowOff>14332</xdr:rowOff>
    </xdr:to>
    <xdr:sp macro="" textlink="">
      <xdr:nvSpPr>
        <xdr:cNvPr id="844" name="楕円 843">
          <a:extLst>
            <a:ext uri="{FF2B5EF4-FFF2-40B4-BE49-F238E27FC236}">
              <a16:creationId xmlns:a16="http://schemas.microsoft.com/office/drawing/2014/main" id="{00000000-0008-0000-0100-00004C030000}"/>
            </a:ext>
          </a:extLst>
        </xdr:cNvPr>
        <xdr:cNvSpPr/>
      </xdr:nvSpPr>
      <xdr:spPr>
        <a:xfrm>
          <a:off x="20383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134982</xdr:rowOff>
    </xdr:from>
    <xdr:to>
      <xdr:col>111</xdr:col>
      <xdr:colOff>177800</xdr:colOff>
      <xdr:row>108</xdr:row>
      <xdr:rowOff>134982</xdr:rowOff>
    </xdr:to>
    <xdr:cxnSp macro="">
      <xdr:nvCxnSpPr>
        <xdr:cNvPr id="845" name="直線コネクタ 844">
          <a:extLst>
            <a:ext uri="{FF2B5EF4-FFF2-40B4-BE49-F238E27FC236}">
              <a16:creationId xmlns:a16="http://schemas.microsoft.com/office/drawing/2014/main" id="{00000000-0008-0000-0100-00004D030000}"/>
            </a:ext>
          </a:extLst>
        </xdr:cNvPr>
        <xdr:cNvCxnSpPr/>
      </xdr:nvCxnSpPr>
      <xdr:spPr>
        <a:xfrm>
          <a:off x="20434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84182</xdr:rowOff>
    </xdr:from>
    <xdr:to>
      <xdr:col>102</xdr:col>
      <xdr:colOff>165100</xdr:colOff>
      <xdr:row>109</xdr:row>
      <xdr:rowOff>14332</xdr:rowOff>
    </xdr:to>
    <xdr:sp macro="" textlink="">
      <xdr:nvSpPr>
        <xdr:cNvPr id="846" name="楕円 845">
          <a:extLst>
            <a:ext uri="{FF2B5EF4-FFF2-40B4-BE49-F238E27FC236}">
              <a16:creationId xmlns:a16="http://schemas.microsoft.com/office/drawing/2014/main" id="{00000000-0008-0000-0100-00004E030000}"/>
            </a:ext>
          </a:extLst>
        </xdr:cNvPr>
        <xdr:cNvSpPr/>
      </xdr:nvSpPr>
      <xdr:spPr>
        <a:xfrm>
          <a:off x="19494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134982</xdr:rowOff>
    </xdr:from>
    <xdr:to>
      <xdr:col>107</xdr:col>
      <xdr:colOff>50800</xdr:colOff>
      <xdr:row>108</xdr:row>
      <xdr:rowOff>134982</xdr:rowOff>
    </xdr:to>
    <xdr:cxnSp macro="">
      <xdr:nvCxnSpPr>
        <xdr:cNvPr id="847" name="直線コネクタ 846">
          <a:extLst>
            <a:ext uri="{FF2B5EF4-FFF2-40B4-BE49-F238E27FC236}">
              <a16:creationId xmlns:a16="http://schemas.microsoft.com/office/drawing/2014/main" id="{00000000-0008-0000-0100-00004F030000}"/>
            </a:ext>
          </a:extLst>
        </xdr:cNvPr>
        <xdr:cNvCxnSpPr/>
      </xdr:nvCxnSpPr>
      <xdr:spPr>
        <a:xfrm>
          <a:off x="19545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84182</xdr:rowOff>
    </xdr:from>
    <xdr:to>
      <xdr:col>98</xdr:col>
      <xdr:colOff>38100</xdr:colOff>
      <xdr:row>109</xdr:row>
      <xdr:rowOff>14332</xdr:rowOff>
    </xdr:to>
    <xdr:sp macro="" textlink="">
      <xdr:nvSpPr>
        <xdr:cNvPr id="848" name="楕円 847">
          <a:extLst>
            <a:ext uri="{FF2B5EF4-FFF2-40B4-BE49-F238E27FC236}">
              <a16:creationId xmlns:a16="http://schemas.microsoft.com/office/drawing/2014/main" id="{00000000-0008-0000-0100-000050030000}"/>
            </a:ext>
          </a:extLst>
        </xdr:cNvPr>
        <xdr:cNvSpPr/>
      </xdr:nvSpPr>
      <xdr:spPr>
        <a:xfrm>
          <a:off x="18605500" y="1860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134982</xdr:rowOff>
    </xdr:from>
    <xdr:to>
      <xdr:col>102</xdr:col>
      <xdr:colOff>114300</xdr:colOff>
      <xdr:row>108</xdr:row>
      <xdr:rowOff>134982</xdr:rowOff>
    </xdr:to>
    <xdr:cxnSp macro="">
      <xdr:nvCxnSpPr>
        <xdr:cNvPr id="849" name="直線コネクタ 848">
          <a:extLst>
            <a:ext uri="{FF2B5EF4-FFF2-40B4-BE49-F238E27FC236}">
              <a16:creationId xmlns:a16="http://schemas.microsoft.com/office/drawing/2014/main" id="{00000000-0008-0000-0100-000051030000}"/>
            </a:ext>
          </a:extLst>
        </xdr:cNvPr>
        <xdr:cNvCxnSpPr/>
      </xdr:nvCxnSpPr>
      <xdr:spPr>
        <a:xfrm>
          <a:off x="18656300" y="186515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158222</xdr:rowOff>
    </xdr:from>
    <xdr:ext cx="469744" cy="259045"/>
    <xdr:sp macro="" textlink="">
      <xdr:nvSpPr>
        <xdr:cNvPr id="850" name="n_1aveValue【公民館】&#10;一人当たり面積">
          <a:extLst>
            <a:ext uri="{FF2B5EF4-FFF2-40B4-BE49-F238E27FC236}">
              <a16:creationId xmlns:a16="http://schemas.microsoft.com/office/drawing/2014/main" id="{00000000-0008-0000-0100-000052030000}"/>
            </a:ext>
          </a:extLst>
        </xdr:cNvPr>
        <xdr:cNvSpPr txBox="1"/>
      </xdr:nvSpPr>
      <xdr:spPr>
        <a:xfrm>
          <a:off x="21075727" y="1816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164754</xdr:rowOff>
    </xdr:from>
    <xdr:ext cx="469744" cy="259045"/>
    <xdr:sp macro="" textlink="">
      <xdr:nvSpPr>
        <xdr:cNvPr id="851" name="n_2aveValue【公民館】&#10;一人当たり面積">
          <a:extLst>
            <a:ext uri="{FF2B5EF4-FFF2-40B4-BE49-F238E27FC236}">
              <a16:creationId xmlns:a16="http://schemas.microsoft.com/office/drawing/2014/main" id="{00000000-0008-0000-0100-000053030000}"/>
            </a:ext>
          </a:extLst>
        </xdr:cNvPr>
        <xdr:cNvSpPr txBox="1"/>
      </xdr:nvSpPr>
      <xdr:spPr>
        <a:xfrm>
          <a:off x="20199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12898</xdr:rowOff>
    </xdr:from>
    <xdr:ext cx="469744" cy="259045"/>
    <xdr:sp macro="" textlink="">
      <xdr:nvSpPr>
        <xdr:cNvPr id="852" name="n_3aveValue【公民館】&#10;一人当たり面積">
          <a:extLst>
            <a:ext uri="{FF2B5EF4-FFF2-40B4-BE49-F238E27FC236}">
              <a16:creationId xmlns:a16="http://schemas.microsoft.com/office/drawing/2014/main" id="{00000000-0008-0000-0100-000054030000}"/>
            </a:ext>
          </a:extLst>
        </xdr:cNvPr>
        <xdr:cNvSpPr txBox="1"/>
      </xdr:nvSpPr>
      <xdr:spPr>
        <a:xfrm>
          <a:off x="19310427" y="18186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168020</xdr:rowOff>
    </xdr:from>
    <xdr:ext cx="469744" cy="259045"/>
    <xdr:sp macro="" textlink="">
      <xdr:nvSpPr>
        <xdr:cNvPr id="853" name="n_4aveValue【公民館】&#10;一人当たり面積">
          <a:extLst>
            <a:ext uri="{FF2B5EF4-FFF2-40B4-BE49-F238E27FC236}">
              <a16:creationId xmlns:a16="http://schemas.microsoft.com/office/drawing/2014/main" id="{00000000-0008-0000-0100-000055030000}"/>
            </a:ext>
          </a:extLst>
        </xdr:cNvPr>
        <xdr:cNvSpPr txBox="1"/>
      </xdr:nvSpPr>
      <xdr:spPr>
        <a:xfrm>
          <a:off x="18421427" y="18170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5459</xdr:rowOff>
    </xdr:from>
    <xdr:ext cx="469744" cy="259045"/>
    <xdr:sp macro="" textlink="">
      <xdr:nvSpPr>
        <xdr:cNvPr id="854" name="n_1mainValue【公民館】&#10;一人当たり面積">
          <a:extLst>
            <a:ext uri="{FF2B5EF4-FFF2-40B4-BE49-F238E27FC236}">
              <a16:creationId xmlns:a16="http://schemas.microsoft.com/office/drawing/2014/main" id="{00000000-0008-0000-0100-000056030000}"/>
            </a:ext>
          </a:extLst>
        </xdr:cNvPr>
        <xdr:cNvSpPr txBox="1"/>
      </xdr:nvSpPr>
      <xdr:spPr>
        <a:xfrm>
          <a:off x="210757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5459</xdr:rowOff>
    </xdr:from>
    <xdr:ext cx="469744" cy="259045"/>
    <xdr:sp macro="" textlink="">
      <xdr:nvSpPr>
        <xdr:cNvPr id="855" name="n_2mainValue【公民館】&#10;一人当たり面積">
          <a:extLst>
            <a:ext uri="{FF2B5EF4-FFF2-40B4-BE49-F238E27FC236}">
              <a16:creationId xmlns:a16="http://schemas.microsoft.com/office/drawing/2014/main" id="{00000000-0008-0000-0100-000057030000}"/>
            </a:ext>
          </a:extLst>
        </xdr:cNvPr>
        <xdr:cNvSpPr txBox="1"/>
      </xdr:nvSpPr>
      <xdr:spPr>
        <a:xfrm>
          <a:off x="20199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5459</xdr:rowOff>
    </xdr:from>
    <xdr:ext cx="469744" cy="259045"/>
    <xdr:sp macro="" textlink="">
      <xdr:nvSpPr>
        <xdr:cNvPr id="856" name="n_3mainValue【公民館】&#10;一人当たり面積">
          <a:extLst>
            <a:ext uri="{FF2B5EF4-FFF2-40B4-BE49-F238E27FC236}">
              <a16:creationId xmlns:a16="http://schemas.microsoft.com/office/drawing/2014/main" id="{00000000-0008-0000-0100-000058030000}"/>
            </a:ext>
          </a:extLst>
        </xdr:cNvPr>
        <xdr:cNvSpPr txBox="1"/>
      </xdr:nvSpPr>
      <xdr:spPr>
        <a:xfrm>
          <a:off x="19310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5459</xdr:rowOff>
    </xdr:from>
    <xdr:ext cx="469744" cy="259045"/>
    <xdr:sp macro="" textlink="">
      <xdr:nvSpPr>
        <xdr:cNvPr id="857" name="n_4mainValue【公民館】&#10;一人当たり面積">
          <a:extLst>
            <a:ext uri="{FF2B5EF4-FFF2-40B4-BE49-F238E27FC236}">
              <a16:creationId xmlns:a16="http://schemas.microsoft.com/office/drawing/2014/main" id="{00000000-0008-0000-0100-000059030000}"/>
            </a:ext>
          </a:extLst>
        </xdr:cNvPr>
        <xdr:cNvSpPr txBox="1"/>
      </xdr:nvSpPr>
      <xdr:spPr>
        <a:xfrm>
          <a:off x="18421427" y="18693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a:extLst>
            <a:ext uri="{FF2B5EF4-FFF2-40B4-BE49-F238E27FC236}">
              <a16:creationId xmlns:a16="http://schemas.microsoft.com/office/drawing/2014/main" id="{00000000-0008-0000-0100-00005A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a:extLst>
            <a:ext uri="{FF2B5EF4-FFF2-40B4-BE49-F238E27FC236}">
              <a16:creationId xmlns:a16="http://schemas.microsoft.com/office/drawing/2014/main" id="{00000000-0008-0000-0100-00005B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上記のうち類似団体と比較して有形固定資産減価償却率が特に高くなっているのは児童館であり、逆に低くなっているのは学校施設である。</a:t>
          </a:r>
        </a:p>
        <a:p>
          <a:r>
            <a:rPr kumimoji="1" lang="ja-JP" altLang="en-US" sz="1300">
              <a:latin typeface="ＭＳ Ｐゴシック" panose="020B0600070205080204" pitchFamily="50" charset="-128"/>
              <a:ea typeface="ＭＳ Ｐゴシック" panose="020B0600070205080204" pitchFamily="50" charset="-128"/>
            </a:rPr>
            <a:t>　児童館については、老朽化が進行していることから有形固定資産減価償却率が高くなっている。老朽化している単独館を廃止し、コミュニティセンター整備時に移転する等、児童館機能との適正配置に努める。</a:t>
          </a:r>
        </a:p>
        <a:p>
          <a:r>
            <a:rPr kumimoji="1" lang="ja-JP" altLang="en-US" sz="1300">
              <a:latin typeface="ＭＳ Ｐゴシック" panose="020B0600070205080204" pitchFamily="50" charset="-128"/>
              <a:ea typeface="ＭＳ Ｐゴシック" panose="020B0600070205080204" pitchFamily="50" charset="-128"/>
            </a:rPr>
            <a:t>　学校施設については、小学校は全</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校のうち平成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年に</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校、中学校は全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校のうち平成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年と平成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年にそれぞれ</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校を新たに整備したことにより、経過年数が短い施設の割合が高くなり有形固定資産減価償却率が低くなっている。全体的には建築後</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年を経過している小・中学校は</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校のうち</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校あり老朽化が進んでいるが、歌の森小学校及び小杉南中学校、大門中学校において大規模改修に着手している。今後も、施設の長寿命化及び生徒数の推移等を踏まえて規模・配置の適正化に努める。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92,329
89,575
109.44
57,784,306
56,156,061
1,330,652
25,312,300
63,822,772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100693</xdr:rowOff>
    </xdr:from>
    <xdr:to>
      <xdr:col>24</xdr:col>
      <xdr:colOff>62865</xdr:colOff>
      <xdr:row>41</xdr:row>
      <xdr:rowOff>126819</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58543"/>
          <a:ext cx="0" cy="1397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130646</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160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126819</xdr:rowOff>
    </xdr:from>
    <xdr:to>
      <xdr:col>24</xdr:col>
      <xdr:colOff>152400</xdr:colOff>
      <xdr:row>41</xdr:row>
      <xdr:rowOff>126819</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15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47370</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53377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100693</xdr:rowOff>
    </xdr:from>
    <xdr:to>
      <xdr:col>24</xdr:col>
      <xdr:colOff>152400</xdr:colOff>
      <xdr:row>33</xdr:row>
      <xdr:rowOff>100693</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77669</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249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54792</xdr:rowOff>
    </xdr:from>
    <xdr:to>
      <xdr:col>24</xdr:col>
      <xdr:colOff>114300</xdr:colOff>
      <xdr:row>37</xdr:row>
      <xdr:rowOff>156392</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39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30299</xdr:rowOff>
    </xdr:from>
    <xdr:to>
      <xdr:col>20</xdr:col>
      <xdr:colOff>38100</xdr:colOff>
      <xdr:row>37</xdr:row>
      <xdr:rowOff>131899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165826</xdr:rowOff>
    </xdr:from>
    <xdr:to>
      <xdr:col>15</xdr:col>
      <xdr:colOff>101600</xdr:colOff>
      <xdr:row>37</xdr:row>
      <xdr:rowOff>95976</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33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146231</xdr:rowOff>
    </xdr:from>
    <xdr:to>
      <xdr:col>10</xdr:col>
      <xdr:colOff>165100</xdr:colOff>
      <xdr:row>37</xdr:row>
      <xdr:rowOff>76381</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1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4173</xdr:rowOff>
    </xdr:from>
    <xdr:to>
      <xdr:col>6</xdr:col>
      <xdr:colOff>38100</xdr:colOff>
      <xdr:row>37</xdr:row>
      <xdr:rowOff>105773</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4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169091</xdr:rowOff>
    </xdr:from>
    <xdr:to>
      <xdr:col>24</xdr:col>
      <xdr:colOff>114300</xdr:colOff>
      <xdr:row>38</xdr:row>
      <xdr:rowOff>99241</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51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147518</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491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131536</xdr:rowOff>
    </xdr:from>
    <xdr:to>
      <xdr:col>20</xdr:col>
      <xdr:colOff>38100</xdr:colOff>
      <xdr:row>38</xdr:row>
      <xdr:rowOff>61686</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75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10885</xdr:rowOff>
    </xdr:from>
    <xdr:to>
      <xdr:col>24</xdr:col>
      <xdr:colOff>63500</xdr:colOff>
      <xdr:row>38</xdr:row>
      <xdr:rowOff>48441</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525985"/>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120106</xdr:rowOff>
    </xdr:from>
    <xdr:to>
      <xdr:col>15</xdr:col>
      <xdr:colOff>101600</xdr:colOff>
      <xdr:row>38</xdr:row>
      <xdr:rowOff>50256</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6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170906</xdr:rowOff>
    </xdr:from>
    <xdr:to>
      <xdr:col>19</xdr:col>
      <xdr:colOff>177800</xdr:colOff>
      <xdr:row>38</xdr:row>
      <xdr:rowOff>10885</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514556"/>
          <a:ext cx="88900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110308</xdr:rowOff>
    </xdr:from>
    <xdr:to>
      <xdr:col>10</xdr:col>
      <xdr:colOff>165100</xdr:colOff>
      <xdr:row>38</xdr:row>
      <xdr:rowOff>40458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53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161109</xdr:rowOff>
    </xdr:from>
    <xdr:to>
      <xdr:col>15</xdr:col>
      <xdr:colOff>50800</xdr:colOff>
      <xdr:row>37</xdr:row>
      <xdr:rowOff>170906</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04759"/>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85816</xdr:rowOff>
    </xdr:from>
    <xdr:to>
      <xdr:col>6</xdr:col>
      <xdr:colOff>38100</xdr:colOff>
      <xdr:row>38</xdr:row>
      <xdr:rowOff>15966</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2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136616</xdr:rowOff>
    </xdr:from>
    <xdr:to>
      <xdr:col>10</xdr:col>
      <xdr:colOff>114300</xdr:colOff>
      <xdr:row>37</xdr:row>
      <xdr:rowOff>161109</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48026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148426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112503</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11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92908</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09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122300</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2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52812</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67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41383</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55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31586</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46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7093</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2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a:extLst>
            <a:ext uri="{FF2B5EF4-FFF2-40B4-BE49-F238E27FC236}">
              <a16:creationId xmlns:a16="http://schemas.microsoft.com/office/drawing/2014/main" id="{00000000-0008-0000-0200-00006E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24765</xdr:rowOff>
    </xdr:from>
    <xdr:to>
      <xdr:col>54</xdr:col>
      <xdr:colOff>189865</xdr:colOff>
      <xdr:row>41</xdr:row>
      <xdr:rowOff>7620</xdr:rowOff>
    </xdr:to>
    <xdr:cxnSp macro="">
      <xdr:nvCxnSpPr>
        <xdr:cNvPr id="111" name="直線コネクタ 110">
          <a:extLst>
            <a:ext uri="{FF2B5EF4-FFF2-40B4-BE49-F238E27FC236}">
              <a16:creationId xmlns:a16="http://schemas.microsoft.com/office/drawing/2014/main" id="{00000000-0008-0000-0200-00006F000000}"/>
            </a:ext>
          </a:extLst>
        </xdr:cNvPr>
        <xdr:cNvCxnSpPr/>
      </xdr:nvCxnSpPr>
      <xdr:spPr>
        <a:xfrm flipV="1">
          <a:off x="10476865" y="5854065"/>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11447</xdr:rowOff>
    </xdr:from>
    <xdr:ext cx="469744" cy="259045"/>
    <xdr:sp macro="" textlink="">
      <xdr:nvSpPr>
        <xdr:cNvPr id="112" name="【図書館】&#10;一人当たり面積最小値テキスト">
          <a:extLst>
            <a:ext uri="{FF2B5EF4-FFF2-40B4-BE49-F238E27FC236}">
              <a16:creationId xmlns:a16="http://schemas.microsoft.com/office/drawing/2014/main" id="{00000000-0008-0000-0200-000070000000}"/>
            </a:ext>
          </a:extLst>
        </xdr:cNvPr>
        <xdr:cNvSpPr txBox="1"/>
      </xdr:nvSpPr>
      <xdr:spPr>
        <a:xfrm>
          <a:off x="10515600" y="704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7620</xdr:rowOff>
    </xdr:from>
    <xdr:to>
      <xdr:col>55</xdr:col>
      <xdr:colOff>88900</xdr:colOff>
      <xdr:row>41</xdr:row>
      <xdr:rowOff>7620</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a:off x="10388600" y="703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142892</xdr:rowOff>
    </xdr:from>
    <xdr:ext cx="469744" cy="259045"/>
    <xdr:sp macro="" textlink="">
      <xdr:nvSpPr>
        <xdr:cNvPr id="114" name="【図書館】&#10;一人当たり面積最大値テキスト">
          <a:extLst>
            <a:ext uri="{FF2B5EF4-FFF2-40B4-BE49-F238E27FC236}">
              <a16:creationId xmlns:a16="http://schemas.microsoft.com/office/drawing/2014/main" id="{00000000-0008-0000-0200-000072000000}"/>
            </a:ext>
          </a:extLst>
        </xdr:cNvPr>
        <xdr:cNvSpPr txBox="1"/>
      </xdr:nvSpPr>
      <xdr:spPr>
        <a:xfrm>
          <a:off x="10515600" y="5629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24765</xdr:rowOff>
    </xdr:from>
    <xdr:to>
      <xdr:col>55</xdr:col>
      <xdr:colOff>88900</xdr:colOff>
      <xdr:row>34</xdr:row>
      <xdr:rowOff>24765</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5854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49547</xdr:rowOff>
    </xdr:from>
    <xdr:ext cx="469744" cy="259045"/>
    <xdr:sp macro="" textlink="">
      <xdr:nvSpPr>
        <xdr:cNvPr id="116" name="【図書館】&#10;一人当たり面積平均値テキスト">
          <a:extLst>
            <a:ext uri="{FF2B5EF4-FFF2-40B4-BE49-F238E27FC236}">
              <a16:creationId xmlns:a16="http://schemas.microsoft.com/office/drawing/2014/main" id="{00000000-0008-0000-0200-000074000000}"/>
            </a:ext>
          </a:extLst>
        </xdr:cNvPr>
        <xdr:cNvSpPr txBox="1"/>
      </xdr:nvSpPr>
      <xdr:spPr>
        <a:xfrm>
          <a:off x="10515600" y="67360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7" name="フローチャート: 判断 116">
          <a:extLst>
            <a:ext uri="{FF2B5EF4-FFF2-40B4-BE49-F238E27FC236}">
              <a16:creationId xmlns:a16="http://schemas.microsoft.com/office/drawing/2014/main" id="{00000000-0008-0000-0200-000075000000}"/>
            </a:ext>
          </a:extLst>
        </xdr:cNvPr>
        <xdr:cNvSpPr/>
      </xdr:nvSpPr>
      <xdr:spPr>
        <a:xfrm>
          <a:off x="10426700" y="675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76835</xdr:rowOff>
    </xdr:from>
    <xdr:to>
      <xdr:col>50</xdr:col>
      <xdr:colOff>165100</xdr:colOff>
      <xdr:row>40</xdr:row>
      <xdr:rowOff>6985</xdr:rowOff>
    </xdr:to>
    <xdr:sp macro="" textlink="">
      <xdr:nvSpPr>
        <xdr:cNvPr id="118" name="フローチャート: 判断 117">
          <a:extLst>
            <a:ext uri="{FF2B5EF4-FFF2-40B4-BE49-F238E27FC236}">
              <a16:creationId xmlns:a16="http://schemas.microsoft.com/office/drawing/2014/main" id="{00000000-0008-0000-0200-000076000000}"/>
            </a:ext>
          </a:extLst>
        </xdr:cNvPr>
        <xdr:cNvSpPr/>
      </xdr:nvSpPr>
      <xdr:spPr>
        <a:xfrm>
          <a:off x="9588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8699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76835</xdr:rowOff>
    </xdr:from>
    <xdr:to>
      <xdr:col>41</xdr:col>
      <xdr:colOff>101600</xdr:colOff>
      <xdr:row>40</xdr:row>
      <xdr:rowOff>6985</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7810500" y="6763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93980</xdr:rowOff>
    </xdr:from>
    <xdr:to>
      <xdr:col>36</xdr:col>
      <xdr:colOff>165100</xdr:colOff>
      <xdr:row>40</xdr:row>
      <xdr:rowOff>24130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6921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200-00007B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168275</xdr:rowOff>
    </xdr:from>
    <xdr:to>
      <xdr:col>55</xdr:col>
      <xdr:colOff>50800</xdr:colOff>
      <xdr:row>39</xdr:row>
      <xdr:rowOff>98425</xdr:rowOff>
    </xdr:to>
    <xdr:sp macro="" textlink="">
      <xdr:nvSpPr>
        <xdr:cNvPr id="127" name="楕円 126">
          <a:extLst>
            <a:ext uri="{FF2B5EF4-FFF2-40B4-BE49-F238E27FC236}">
              <a16:creationId xmlns:a16="http://schemas.microsoft.com/office/drawing/2014/main" id="{00000000-0008-0000-0200-00007F000000}"/>
            </a:ext>
          </a:extLst>
        </xdr:cNvPr>
        <xdr:cNvSpPr/>
      </xdr:nvSpPr>
      <xdr:spPr>
        <a:xfrm>
          <a:off x="104267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19702</xdr:rowOff>
    </xdr:from>
    <xdr:ext cx="469744" cy="259045"/>
    <xdr:sp macro="" textlink="">
      <xdr:nvSpPr>
        <xdr:cNvPr id="128" name="【図書館】&#10;一人当たり面積該当値テキスト">
          <a:extLst>
            <a:ext uri="{FF2B5EF4-FFF2-40B4-BE49-F238E27FC236}">
              <a16:creationId xmlns:a16="http://schemas.microsoft.com/office/drawing/2014/main" id="{00000000-0008-0000-0200-000080000000}"/>
            </a:ext>
          </a:extLst>
        </xdr:cNvPr>
        <xdr:cNvSpPr txBox="1"/>
      </xdr:nvSpPr>
      <xdr:spPr>
        <a:xfrm>
          <a:off x="10515600"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168275</xdr:rowOff>
    </xdr:from>
    <xdr:to>
      <xdr:col>50</xdr:col>
      <xdr:colOff>165100</xdr:colOff>
      <xdr:row>39</xdr:row>
      <xdr:rowOff>98425</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9588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47625</xdr:rowOff>
    </xdr:from>
    <xdr:to>
      <xdr:col>55</xdr:col>
      <xdr:colOff>0</xdr:colOff>
      <xdr:row>39</xdr:row>
      <xdr:rowOff>47625</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9639300" y="67341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168275</xdr:rowOff>
    </xdr:from>
    <xdr:to>
      <xdr:col>46</xdr:col>
      <xdr:colOff>38100</xdr:colOff>
      <xdr:row>39</xdr:row>
      <xdr:rowOff>98425</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8699500" y="668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47625</xdr:rowOff>
    </xdr:from>
    <xdr:to>
      <xdr:col>50</xdr:col>
      <xdr:colOff>114300</xdr:colOff>
      <xdr:row>39</xdr:row>
      <xdr:rowOff>47625</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8750300" y="67341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2540</xdr:rowOff>
    </xdr:from>
    <xdr:to>
      <xdr:col>41</xdr:col>
      <xdr:colOff>101600</xdr:colOff>
      <xdr:row>39</xdr:row>
      <xdr:rowOff>104140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7810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47625</xdr:rowOff>
    </xdr:from>
    <xdr:to>
      <xdr:col>45</xdr:col>
      <xdr:colOff>177800</xdr:colOff>
      <xdr:row>39</xdr:row>
      <xdr:rowOff>53340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7861300" y="673417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2540</xdr:rowOff>
    </xdr:from>
    <xdr:to>
      <xdr:col>36</xdr:col>
      <xdr:colOff>165100</xdr:colOff>
      <xdr:row>39</xdr:row>
      <xdr:rowOff>104140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6921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53340</xdr:rowOff>
    </xdr:from>
    <xdr:to>
      <xdr:col>41</xdr:col>
      <xdr:colOff>50800</xdr:colOff>
      <xdr:row>39</xdr:row>
      <xdr:rowOff>53340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972300" y="67398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169562</xdr:rowOff>
    </xdr:from>
    <xdr:ext cx="469744" cy="259045"/>
    <xdr:sp macro="" textlink="">
      <xdr:nvSpPr>
        <xdr:cNvPr id="137" name="n_1aveValue【図書館】&#10;一人当たり面積">
          <a:extLst>
            <a:ext uri="{FF2B5EF4-FFF2-40B4-BE49-F238E27FC236}">
              <a16:creationId xmlns:a16="http://schemas.microsoft.com/office/drawing/2014/main" id="{00000000-0008-0000-0200-000089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38" name="n_2aveValue【図書館】&#10;一人当たり面積">
          <a:extLst>
            <a:ext uri="{FF2B5EF4-FFF2-40B4-BE49-F238E27FC236}">
              <a16:creationId xmlns:a16="http://schemas.microsoft.com/office/drawing/2014/main" id="{00000000-0008-0000-0200-00008A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169562</xdr:rowOff>
    </xdr:from>
    <xdr:ext cx="469744" cy="259045"/>
    <xdr:sp macro="" textlink="">
      <xdr:nvSpPr>
        <xdr:cNvPr id="139" name="n_3aveValue【図書館】&#10;一人当たり面積">
          <a:extLst>
            <a:ext uri="{FF2B5EF4-FFF2-40B4-BE49-F238E27FC236}">
              <a16:creationId xmlns:a16="http://schemas.microsoft.com/office/drawing/2014/main" id="{00000000-0008-0000-0200-00008B000000}"/>
            </a:ext>
          </a:extLst>
        </xdr:cNvPr>
        <xdr:cNvSpPr txBox="1"/>
      </xdr:nvSpPr>
      <xdr:spPr>
        <a:xfrm>
          <a:off x="7626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15257</xdr:rowOff>
    </xdr:from>
    <xdr:ext cx="469744" cy="259045"/>
    <xdr:sp macro="" textlink="">
      <xdr:nvSpPr>
        <xdr:cNvPr id="140" name="n_4aveValue【図書館】&#10;一人当たり面積">
          <a:extLst>
            <a:ext uri="{FF2B5EF4-FFF2-40B4-BE49-F238E27FC236}">
              <a16:creationId xmlns:a16="http://schemas.microsoft.com/office/drawing/2014/main" id="{00000000-0008-0000-0200-00008C000000}"/>
            </a:ext>
          </a:extLst>
        </xdr:cNvPr>
        <xdr:cNvSpPr txBox="1"/>
      </xdr:nvSpPr>
      <xdr:spPr>
        <a:xfrm>
          <a:off x="6737427" y="687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114952</xdr:rowOff>
    </xdr:from>
    <xdr:ext cx="469744" cy="259045"/>
    <xdr:sp macro="" textlink="">
      <xdr:nvSpPr>
        <xdr:cNvPr id="141" name="n_1mainValue【図書館】&#10;一人当たり面積">
          <a:extLst>
            <a:ext uri="{FF2B5EF4-FFF2-40B4-BE49-F238E27FC236}">
              <a16:creationId xmlns:a16="http://schemas.microsoft.com/office/drawing/2014/main" id="{00000000-0008-0000-0200-00008D000000}"/>
            </a:ext>
          </a:extLst>
        </xdr:cNvPr>
        <xdr:cNvSpPr txBox="1"/>
      </xdr:nvSpPr>
      <xdr:spPr>
        <a:xfrm>
          <a:off x="93917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114952</xdr:rowOff>
    </xdr:from>
    <xdr:ext cx="469744" cy="259045"/>
    <xdr:sp macro="" textlink="">
      <xdr:nvSpPr>
        <xdr:cNvPr id="142" name="n_2mainValue【図書館】&#10;一人当たり面積">
          <a:extLst>
            <a:ext uri="{FF2B5EF4-FFF2-40B4-BE49-F238E27FC236}">
              <a16:creationId xmlns:a16="http://schemas.microsoft.com/office/drawing/2014/main" id="{00000000-0008-0000-0200-00008E000000}"/>
            </a:ext>
          </a:extLst>
        </xdr:cNvPr>
        <xdr:cNvSpPr txBox="1"/>
      </xdr:nvSpPr>
      <xdr:spPr>
        <a:xfrm>
          <a:off x="8515427" y="6458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120667</xdr:rowOff>
    </xdr:from>
    <xdr:ext cx="469744" cy="259045"/>
    <xdr:sp macro="" textlink="">
      <xdr:nvSpPr>
        <xdr:cNvPr id="143" name="n_3mainValue【図書館】&#10;一人当たり面積">
          <a:extLst>
            <a:ext uri="{FF2B5EF4-FFF2-40B4-BE49-F238E27FC236}">
              <a16:creationId xmlns:a16="http://schemas.microsoft.com/office/drawing/2014/main" id="{00000000-0008-0000-0200-00008F000000}"/>
            </a:ext>
          </a:extLst>
        </xdr:cNvPr>
        <xdr:cNvSpPr txBox="1"/>
      </xdr:nvSpPr>
      <xdr:spPr>
        <a:xfrm>
          <a:off x="7626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4" name="n_4mainValue【図書館】&#10;一人当たり面積">
          <a:extLst>
            <a:ext uri="{FF2B5EF4-FFF2-40B4-BE49-F238E27FC236}">
              <a16:creationId xmlns:a16="http://schemas.microsoft.com/office/drawing/2014/main" id="{00000000-0008-0000-0200-000090000000}"/>
            </a:ext>
          </a:extLst>
        </xdr:cNvPr>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a:extLst>
            <a:ext uri="{FF2B5EF4-FFF2-40B4-BE49-F238E27FC236}">
              <a16:creationId xmlns:a16="http://schemas.microsoft.com/office/drawing/2014/main" id="{00000000-0008-0000-0200-00009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a:extLst>
            <a:ext uri="{FF2B5EF4-FFF2-40B4-BE49-F238E27FC236}">
              <a16:creationId xmlns:a16="http://schemas.microsoft.com/office/drawing/2014/main" id="{00000000-0008-0000-0200-00009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a:extLst>
            <a:ext uri="{FF2B5EF4-FFF2-40B4-BE49-F238E27FC236}">
              <a16:creationId xmlns:a16="http://schemas.microsoft.com/office/drawing/2014/main" id="{00000000-0008-0000-0200-00009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a:extLst>
            <a:ext uri="{FF2B5EF4-FFF2-40B4-BE49-F238E27FC236}">
              <a16:creationId xmlns:a16="http://schemas.microsoft.com/office/drawing/2014/main" id="{00000000-0008-0000-0200-00009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a:extLst>
            <a:ext uri="{FF2B5EF4-FFF2-40B4-BE49-F238E27FC236}">
              <a16:creationId xmlns:a16="http://schemas.microsoft.com/office/drawing/2014/main" id="{00000000-0008-0000-0200-00009C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8" name="【体育館・プール】&#10;有形固定資産減価償却率グラフ枠">
          <a:extLst>
            <a:ext uri="{FF2B5EF4-FFF2-40B4-BE49-F238E27FC236}">
              <a16:creationId xmlns:a16="http://schemas.microsoft.com/office/drawing/2014/main" id="{00000000-0008-0000-0200-0000A8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64770</xdr:rowOff>
    </xdr:from>
    <xdr:to>
      <xdr:col>24</xdr:col>
      <xdr:colOff>62865</xdr:colOff>
      <xdr:row>64</xdr:row>
      <xdr:rowOff>70485</xdr:rowOff>
    </xdr:to>
    <xdr:cxnSp macro="">
      <xdr:nvCxnSpPr>
        <xdr:cNvPr id="169" name="直線コネクタ 168">
          <a:extLst>
            <a:ext uri="{FF2B5EF4-FFF2-40B4-BE49-F238E27FC236}">
              <a16:creationId xmlns:a16="http://schemas.microsoft.com/office/drawing/2014/main" id="{00000000-0008-0000-0200-0000A9000000}"/>
            </a:ext>
          </a:extLst>
        </xdr:cNvPr>
        <xdr:cNvCxnSpPr/>
      </xdr:nvCxnSpPr>
      <xdr:spPr>
        <a:xfrm flipV="1">
          <a:off x="4634865" y="9494520"/>
          <a:ext cx="0" cy="1548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0" name="【体育館・プール】&#10;有形固定資産減価償却率最小値テキスト">
          <a:extLst>
            <a:ext uri="{FF2B5EF4-FFF2-40B4-BE49-F238E27FC236}">
              <a16:creationId xmlns:a16="http://schemas.microsoft.com/office/drawing/2014/main" id="{00000000-0008-0000-0200-0000AA000000}"/>
            </a:ext>
          </a:extLst>
        </xdr:cNvPr>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1" name="直線コネクタ 170">
          <a:extLst>
            <a:ext uri="{FF2B5EF4-FFF2-40B4-BE49-F238E27FC236}">
              <a16:creationId xmlns:a16="http://schemas.microsoft.com/office/drawing/2014/main" id="{00000000-0008-0000-0200-0000AB000000}"/>
            </a:ext>
          </a:extLst>
        </xdr:cNvPr>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11447</xdr:rowOff>
    </xdr:from>
    <xdr:ext cx="405111" cy="259045"/>
    <xdr:sp macro="" textlink="">
      <xdr:nvSpPr>
        <xdr:cNvPr id="172" name="【体育館・プール】&#10;有形固定資産減価償却率最大値テキスト">
          <a:extLst>
            <a:ext uri="{FF2B5EF4-FFF2-40B4-BE49-F238E27FC236}">
              <a16:creationId xmlns:a16="http://schemas.microsoft.com/office/drawing/2014/main" id="{00000000-0008-0000-0200-0000AC000000}"/>
            </a:ext>
          </a:extLst>
        </xdr:cNvPr>
        <xdr:cNvSpPr txBox="1"/>
      </xdr:nvSpPr>
      <xdr:spPr>
        <a:xfrm>
          <a:off x="4673600"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64770</xdr:rowOff>
    </xdr:from>
    <xdr:to>
      <xdr:col>24</xdr:col>
      <xdr:colOff>152400</xdr:colOff>
      <xdr:row>55</xdr:row>
      <xdr:rowOff>64770</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a:off x="4546600" y="949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23512</xdr:rowOff>
    </xdr:from>
    <xdr:ext cx="405111" cy="259045"/>
    <xdr:sp macro="" textlink="">
      <xdr:nvSpPr>
        <xdr:cNvPr id="174" name="【体育館・プール】&#10;有形固定資産減価償却率平均値テキスト">
          <a:extLst>
            <a:ext uri="{FF2B5EF4-FFF2-40B4-BE49-F238E27FC236}">
              <a16:creationId xmlns:a16="http://schemas.microsoft.com/office/drawing/2014/main" id="{00000000-0008-0000-0200-0000AE000000}"/>
            </a:ext>
          </a:extLst>
        </xdr:cNvPr>
        <xdr:cNvSpPr txBox="1"/>
      </xdr:nvSpPr>
      <xdr:spPr>
        <a:xfrm>
          <a:off x="4673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635</xdr:rowOff>
    </xdr:from>
    <xdr:to>
      <xdr:col>24</xdr:col>
      <xdr:colOff>114300</xdr:colOff>
      <xdr:row>60</xdr:row>
      <xdr:rowOff>102235</xdr:rowOff>
    </xdr:to>
    <xdr:sp macro="" textlink="">
      <xdr:nvSpPr>
        <xdr:cNvPr id="175" name="フローチャート: 判断 174">
          <a:extLst>
            <a:ext uri="{FF2B5EF4-FFF2-40B4-BE49-F238E27FC236}">
              <a16:creationId xmlns:a16="http://schemas.microsoft.com/office/drawing/2014/main" id="{00000000-0008-0000-0200-0000AF000000}"/>
            </a:ext>
          </a:extLst>
        </xdr:cNvPr>
        <xdr:cNvSpPr/>
      </xdr:nvSpPr>
      <xdr:spPr>
        <a:xfrm>
          <a:off x="4584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168275</xdr:rowOff>
    </xdr:from>
    <xdr:to>
      <xdr:col>20</xdr:col>
      <xdr:colOff>38100</xdr:colOff>
      <xdr:row>60</xdr:row>
      <xdr:rowOff>98425</xdr:rowOff>
    </xdr:to>
    <xdr:sp macro="" textlink="">
      <xdr:nvSpPr>
        <xdr:cNvPr id="176" name="フローチャート: 判断 175">
          <a:extLst>
            <a:ext uri="{FF2B5EF4-FFF2-40B4-BE49-F238E27FC236}">
              <a16:creationId xmlns:a16="http://schemas.microsoft.com/office/drawing/2014/main" id="{00000000-0008-0000-0200-0000B0000000}"/>
            </a:ext>
          </a:extLst>
        </xdr:cNvPr>
        <xdr:cNvSpPr/>
      </xdr:nvSpPr>
      <xdr:spPr>
        <a:xfrm>
          <a:off x="3746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124460</xdr:rowOff>
    </xdr:from>
    <xdr:to>
      <xdr:col>15</xdr:col>
      <xdr:colOff>101600</xdr:colOff>
      <xdr:row>60</xdr:row>
      <xdr:rowOff>54610</xdr:rowOff>
    </xdr:to>
    <xdr:sp macro="" textlink="">
      <xdr:nvSpPr>
        <xdr:cNvPr id="177" name="フローチャート: 判断 176">
          <a:extLst>
            <a:ext uri="{FF2B5EF4-FFF2-40B4-BE49-F238E27FC236}">
              <a16:creationId xmlns:a16="http://schemas.microsoft.com/office/drawing/2014/main" id="{00000000-0008-0000-0200-0000B1000000}"/>
            </a:ext>
          </a:extLst>
        </xdr:cNvPr>
        <xdr:cNvSpPr/>
      </xdr:nvSpPr>
      <xdr:spPr>
        <a:xfrm>
          <a:off x="2857500" y="1024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114935</xdr:rowOff>
    </xdr:from>
    <xdr:to>
      <xdr:col>10</xdr:col>
      <xdr:colOff>165100</xdr:colOff>
      <xdr:row>60</xdr:row>
      <xdr:rowOff>45085</xdr:rowOff>
    </xdr:to>
    <xdr:sp macro="" textlink="">
      <xdr:nvSpPr>
        <xdr:cNvPr id="178" name="フローチャート: 判断 177">
          <a:extLst>
            <a:ext uri="{FF2B5EF4-FFF2-40B4-BE49-F238E27FC236}">
              <a16:creationId xmlns:a16="http://schemas.microsoft.com/office/drawing/2014/main" id="{00000000-0008-0000-0200-0000B2000000}"/>
            </a:ext>
          </a:extLst>
        </xdr:cNvPr>
        <xdr:cNvSpPr/>
      </xdr:nvSpPr>
      <xdr:spPr>
        <a:xfrm>
          <a:off x="19685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74930</xdr:rowOff>
    </xdr:from>
    <xdr:to>
      <xdr:col>6</xdr:col>
      <xdr:colOff>38100</xdr:colOff>
      <xdr:row>60</xdr:row>
      <xdr:rowOff>5080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1079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0" name="テキスト ボックス 179">
          <a:extLst>
            <a:ext uri="{FF2B5EF4-FFF2-40B4-BE49-F238E27FC236}">
              <a16:creationId xmlns:a16="http://schemas.microsoft.com/office/drawing/2014/main" id="{00000000-0008-0000-0200-0000B4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200-0000B6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85" name="楕円 184">
          <a:extLst>
            <a:ext uri="{FF2B5EF4-FFF2-40B4-BE49-F238E27FC236}">
              <a16:creationId xmlns:a16="http://schemas.microsoft.com/office/drawing/2014/main" id="{00000000-0008-0000-0200-0000B9000000}"/>
            </a:ext>
          </a:extLst>
        </xdr:cNvPr>
        <xdr:cNvSpPr/>
      </xdr:nvSpPr>
      <xdr:spPr>
        <a:xfrm>
          <a:off x="4584700" y="1029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161942</xdr:rowOff>
    </xdr:from>
    <xdr:ext cx="405111" cy="259045"/>
    <xdr:sp macro="" textlink="">
      <xdr:nvSpPr>
        <xdr:cNvPr id="186" name="【体育館・プール】&#10;有形固定資産減価償却率該当値テキスト">
          <a:extLst>
            <a:ext uri="{FF2B5EF4-FFF2-40B4-BE49-F238E27FC236}">
              <a16:creationId xmlns:a16="http://schemas.microsoft.com/office/drawing/2014/main" id="{00000000-0008-0000-0200-0000BA000000}"/>
            </a:ext>
          </a:extLst>
        </xdr:cNvPr>
        <xdr:cNvSpPr txBox="1"/>
      </xdr:nvSpPr>
      <xdr:spPr>
        <a:xfrm>
          <a:off x="4673600" y="10277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87" name="楕円 186">
          <a:extLst>
            <a:ext uri="{FF2B5EF4-FFF2-40B4-BE49-F238E27FC236}">
              <a16:creationId xmlns:a16="http://schemas.microsoft.com/office/drawing/2014/main" id="{00000000-0008-0000-0200-0000BB000000}"/>
            </a:ext>
          </a:extLst>
        </xdr:cNvPr>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62865</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3797300" y="1034796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133985</xdr:rowOff>
    </xdr:from>
    <xdr:to>
      <xdr:col>15</xdr:col>
      <xdr:colOff>101600</xdr:colOff>
      <xdr:row>60</xdr:row>
      <xdr:rowOff>64135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2857500" y="10249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13335</xdr:rowOff>
    </xdr:from>
    <xdr:to>
      <xdr:col>19</xdr:col>
      <xdr:colOff>177800</xdr:colOff>
      <xdr:row>60</xdr:row>
      <xdr:rowOff>60960</xdr:rowOff>
    </xdr:to>
    <xdr:cxnSp macro="">
      <xdr:nvCxnSpPr>
        <xdr:cNvPr id="190" name="直線コネクタ 189">
          <a:extLst>
            <a:ext uri="{FF2B5EF4-FFF2-40B4-BE49-F238E27FC236}">
              <a16:creationId xmlns:a16="http://schemas.microsoft.com/office/drawing/2014/main" id="{00000000-0008-0000-0200-0000BE000000}"/>
            </a:ext>
          </a:extLst>
        </xdr:cNvPr>
        <xdr:cNvCxnSpPr/>
      </xdr:nvCxnSpPr>
      <xdr:spPr>
        <a:xfrm>
          <a:off x="2908300" y="1030033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103505</xdr:rowOff>
    </xdr:from>
    <xdr:to>
      <xdr:col>10</xdr:col>
      <xdr:colOff>165100</xdr:colOff>
      <xdr:row>60</xdr:row>
      <xdr:rowOff>33655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1968500" y="1021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154305</xdr:rowOff>
    </xdr:from>
    <xdr:to>
      <xdr:col>15</xdr:col>
      <xdr:colOff>50800</xdr:colOff>
      <xdr:row>60</xdr:row>
      <xdr:rowOff>13335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2019300" y="1026985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63500</xdr:rowOff>
    </xdr:from>
    <xdr:to>
      <xdr:col>6</xdr:col>
      <xdr:colOff>38100</xdr:colOff>
      <xdr:row>59</xdr:row>
      <xdr:rowOff>165100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1079500" y="1017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114300</xdr:rowOff>
    </xdr:from>
    <xdr:to>
      <xdr:col>10</xdr:col>
      <xdr:colOff>114300</xdr:colOff>
      <xdr:row>59</xdr:row>
      <xdr:rowOff>154305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1130300" y="1022985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114952</xdr:rowOff>
    </xdr:from>
    <xdr:ext cx="405111" cy="259045"/>
    <xdr:sp macro="" textlink="">
      <xdr:nvSpPr>
        <xdr:cNvPr id="195" name="n_1aveValue【体育館・プール】&#10;有形固定資産減価償却率">
          <a:extLst>
            <a:ext uri="{FF2B5EF4-FFF2-40B4-BE49-F238E27FC236}">
              <a16:creationId xmlns:a16="http://schemas.microsoft.com/office/drawing/2014/main" id="{00000000-0008-0000-0200-0000C3000000}"/>
            </a:ext>
          </a:extLst>
        </xdr:cNvPr>
        <xdr:cNvSpPr txBox="1"/>
      </xdr:nvSpPr>
      <xdr:spPr>
        <a:xfrm>
          <a:off x="35820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71137</xdr:rowOff>
    </xdr:from>
    <xdr:ext cx="405111" cy="259045"/>
    <xdr:sp macro="" textlink="">
      <xdr:nvSpPr>
        <xdr:cNvPr id="196" name="n_2aveValue【体育館・プール】&#10;有形固定資産減価償却率">
          <a:extLst>
            <a:ext uri="{FF2B5EF4-FFF2-40B4-BE49-F238E27FC236}">
              <a16:creationId xmlns:a16="http://schemas.microsoft.com/office/drawing/2014/main" id="{00000000-0008-0000-0200-0000C4000000}"/>
            </a:ext>
          </a:extLst>
        </xdr:cNvPr>
        <xdr:cNvSpPr txBox="1"/>
      </xdr:nvSpPr>
      <xdr:spPr>
        <a:xfrm>
          <a:off x="2705744" y="1001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36212</xdr:rowOff>
    </xdr:from>
    <xdr:ext cx="405111" cy="259045"/>
    <xdr:sp macro="" textlink="">
      <xdr:nvSpPr>
        <xdr:cNvPr id="197" name="n_3aveValue【体育館・プール】&#10;有形固定資産減価償却率">
          <a:extLst>
            <a:ext uri="{FF2B5EF4-FFF2-40B4-BE49-F238E27FC236}">
              <a16:creationId xmlns:a16="http://schemas.microsoft.com/office/drawing/2014/main" id="{00000000-0008-0000-0200-0000C5000000}"/>
            </a:ext>
          </a:extLst>
        </xdr:cNvPr>
        <xdr:cNvSpPr txBox="1"/>
      </xdr:nvSpPr>
      <xdr:spPr>
        <a:xfrm>
          <a:off x="1816744" y="1032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167657</xdr:rowOff>
    </xdr:from>
    <xdr:ext cx="405111" cy="259045"/>
    <xdr:sp macro="" textlink="">
      <xdr:nvSpPr>
        <xdr:cNvPr id="198" name="n_4aveValue【体育館・プール】&#10;有形固定資産減価償却率">
          <a:extLst>
            <a:ext uri="{FF2B5EF4-FFF2-40B4-BE49-F238E27FC236}">
              <a16:creationId xmlns:a16="http://schemas.microsoft.com/office/drawing/2014/main" id="{00000000-0008-0000-0200-0000C6000000}"/>
            </a:ext>
          </a:extLst>
        </xdr:cNvPr>
        <xdr:cNvSpPr txBox="1"/>
      </xdr:nvSpPr>
      <xdr:spPr>
        <a:xfrm>
          <a:off x="927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102887</xdr:rowOff>
    </xdr:from>
    <xdr:ext cx="405111" cy="259045"/>
    <xdr:sp macro="" textlink="">
      <xdr:nvSpPr>
        <xdr:cNvPr id="199" name="n_1main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89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55262</xdr:rowOff>
    </xdr:from>
    <xdr:ext cx="405111" cy="259045"/>
    <xdr:sp macro="" textlink="">
      <xdr:nvSpPr>
        <xdr:cNvPr id="200" name="n_2main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342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50182</xdr:rowOff>
    </xdr:from>
    <xdr:ext cx="405111" cy="259045"/>
    <xdr:sp macro="" textlink="">
      <xdr:nvSpPr>
        <xdr:cNvPr id="201" name="n_3main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999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10177</xdr:rowOff>
    </xdr:from>
    <xdr:ext cx="405111" cy="259045"/>
    <xdr:sp macro="" textlink="">
      <xdr:nvSpPr>
        <xdr:cNvPr id="202" name="n_4main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995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3" name="正方形/長方形 202">
          <a:extLst>
            <a:ext uri="{FF2B5EF4-FFF2-40B4-BE49-F238E27FC236}">
              <a16:creationId xmlns:a16="http://schemas.microsoft.com/office/drawing/2014/main" id="{00000000-0008-0000-0200-0000C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4" name="正方形/長方形 203">
          <a:extLst>
            <a:ext uri="{FF2B5EF4-FFF2-40B4-BE49-F238E27FC236}">
              <a16:creationId xmlns:a16="http://schemas.microsoft.com/office/drawing/2014/main" id="{00000000-0008-0000-0200-0000C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5" name="正方形/長方形 204">
          <a:extLst>
            <a:ext uri="{FF2B5EF4-FFF2-40B4-BE49-F238E27FC236}">
              <a16:creationId xmlns:a16="http://schemas.microsoft.com/office/drawing/2014/main" id="{00000000-0008-0000-0200-0000C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6" name="正方形/長方形 205">
          <a:extLst>
            <a:ext uri="{FF2B5EF4-FFF2-40B4-BE49-F238E27FC236}">
              <a16:creationId xmlns:a16="http://schemas.microsoft.com/office/drawing/2014/main" id="{00000000-0008-0000-0200-0000C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3" name="直線コネクタ 212">
          <a:extLst>
            <a:ext uri="{FF2B5EF4-FFF2-40B4-BE49-F238E27FC236}">
              <a16:creationId xmlns:a16="http://schemas.microsoft.com/office/drawing/2014/main" id="{00000000-0008-0000-0200-0000D5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4" name="テキスト ボックス 213">
          <a:extLst>
            <a:ext uri="{FF2B5EF4-FFF2-40B4-BE49-F238E27FC236}">
              <a16:creationId xmlns:a16="http://schemas.microsoft.com/office/drawing/2014/main" id="{00000000-0008-0000-0200-0000D6000000}"/>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5" name="直線コネクタ 214">
          <a:extLst>
            <a:ext uri="{FF2B5EF4-FFF2-40B4-BE49-F238E27FC236}">
              <a16:creationId xmlns:a16="http://schemas.microsoft.com/office/drawing/2014/main" id="{00000000-0008-0000-0200-0000D7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16" name="テキスト ボックス 215">
          <a:extLst>
            <a:ext uri="{FF2B5EF4-FFF2-40B4-BE49-F238E27FC236}">
              <a16:creationId xmlns:a16="http://schemas.microsoft.com/office/drawing/2014/main" id="{00000000-0008-0000-0200-0000D8000000}"/>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体育館・プール】&#10;一人当たり面積グラフ枠">
          <a:extLst>
            <a:ext uri="{FF2B5EF4-FFF2-40B4-BE49-F238E27FC236}">
              <a16:creationId xmlns:a16="http://schemas.microsoft.com/office/drawing/2014/main" id="{00000000-0008-0000-02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104503</xdr:rowOff>
    </xdr:to>
    <xdr:cxnSp macro="">
      <xdr:nvCxnSpPr>
        <xdr:cNvPr id="228" name="直線コネクタ 227">
          <a:extLst>
            <a:ext uri="{FF2B5EF4-FFF2-40B4-BE49-F238E27FC236}">
              <a16:creationId xmlns:a16="http://schemas.microsoft.com/office/drawing/2014/main" id="{00000000-0008-0000-0200-0000E4000000}"/>
            </a:ext>
          </a:extLst>
        </xdr:cNvPr>
        <xdr:cNvCxnSpPr/>
      </xdr:nvCxnSpPr>
      <xdr:spPr>
        <a:xfrm flipV="1">
          <a:off x="10476865" y="9588137"/>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108330</xdr:rowOff>
    </xdr:from>
    <xdr:ext cx="469744" cy="259045"/>
    <xdr:sp macro="" textlink="">
      <xdr:nvSpPr>
        <xdr:cNvPr id="229" name="【体育館・プール】&#10;一人当たり面積最小値テキスト">
          <a:extLst>
            <a:ext uri="{FF2B5EF4-FFF2-40B4-BE49-F238E27FC236}">
              <a16:creationId xmlns:a16="http://schemas.microsoft.com/office/drawing/2014/main" id="{00000000-0008-0000-0200-0000E5000000}"/>
            </a:ext>
          </a:extLst>
        </xdr:cNvPr>
        <xdr:cNvSpPr txBox="1"/>
      </xdr:nvSpPr>
      <xdr:spPr>
        <a:xfrm>
          <a:off x="10515600" y="11081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104503</xdr:rowOff>
    </xdr:from>
    <xdr:to>
      <xdr:col>55</xdr:col>
      <xdr:colOff>88900</xdr:colOff>
      <xdr:row>64</xdr:row>
      <xdr:rowOff>104503</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10388600" y="11077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231" name="【体育館・プール】&#10;一人当たり面積最大値テキスト">
          <a:extLst>
            <a:ext uri="{FF2B5EF4-FFF2-40B4-BE49-F238E27FC236}">
              <a16:creationId xmlns:a16="http://schemas.microsoft.com/office/drawing/2014/main" id="{00000000-0008-0000-0200-0000E7000000}"/>
            </a:ext>
          </a:extLst>
        </xdr:cNvPr>
        <xdr:cNvSpPr txBox="1"/>
      </xdr:nvSpPr>
      <xdr:spPr>
        <a:xfrm>
          <a:off x="10515600" y="9363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958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130101</xdr:rowOff>
    </xdr:from>
    <xdr:ext cx="469744" cy="259045"/>
    <xdr:sp macro="" textlink="">
      <xdr:nvSpPr>
        <xdr:cNvPr id="233" name="【体育館・プール】&#10;一人当たり面積平均値テキスト">
          <a:extLst>
            <a:ext uri="{FF2B5EF4-FFF2-40B4-BE49-F238E27FC236}">
              <a16:creationId xmlns:a16="http://schemas.microsoft.com/office/drawing/2014/main" id="{00000000-0008-0000-0200-0000E9000000}"/>
            </a:ext>
          </a:extLst>
        </xdr:cNvPr>
        <xdr:cNvSpPr txBox="1"/>
      </xdr:nvSpPr>
      <xdr:spPr>
        <a:xfrm>
          <a:off x="10515600" y="107600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151674</xdr:rowOff>
    </xdr:from>
    <xdr:to>
      <xdr:col>55</xdr:col>
      <xdr:colOff>50800</xdr:colOff>
      <xdr:row>63</xdr:row>
      <xdr:rowOff>81824</xdr:rowOff>
    </xdr:to>
    <xdr:sp macro="" textlink="">
      <xdr:nvSpPr>
        <xdr:cNvPr id="234" name="フローチャート: 判断 233">
          <a:extLst>
            <a:ext uri="{FF2B5EF4-FFF2-40B4-BE49-F238E27FC236}">
              <a16:creationId xmlns:a16="http://schemas.microsoft.com/office/drawing/2014/main" id="{00000000-0008-0000-0200-0000EA000000}"/>
            </a:ext>
          </a:extLst>
        </xdr:cNvPr>
        <xdr:cNvSpPr/>
      </xdr:nvSpPr>
      <xdr:spPr>
        <a:xfrm>
          <a:off x="10426700" y="10781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171269</xdr:rowOff>
    </xdr:from>
    <xdr:to>
      <xdr:col>50</xdr:col>
      <xdr:colOff>165100</xdr:colOff>
      <xdr:row>63</xdr:row>
      <xdr:rowOff>101419</xdr:rowOff>
    </xdr:to>
    <xdr:sp macro="" textlink="">
      <xdr:nvSpPr>
        <xdr:cNvPr id="235" name="フローチャート: 判断 234">
          <a:extLst>
            <a:ext uri="{FF2B5EF4-FFF2-40B4-BE49-F238E27FC236}">
              <a16:creationId xmlns:a16="http://schemas.microsoft.com/office/drawing/2014/main" id="{00000000-0008-0000-0200-0000EB000000}"/>
            </a:ext>
          </a:extLst>
        </xdr:cNvPr>
        <xdr:cNvSpPr/>
      </xdr:nvSpPr>
      <xdr:spPr>
        <a:xfrm>
          <a:off x="9588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171269</xdr:rowOff>
    </xdr:from>
    <xdr:to>
      <xdr:col>46</xdr:col>
      <xdr:colOff>38100</xdr:colOff>
      <xdr:row>63</xdr:row>
      <xdr:rowOff>101419</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8699500" y="10801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12881</xdr:rowOff>
    </xdr:from>
    <xdr:to>
      <xdr:col>41</xdr:col>
      <xdr:colOff>101600</xdr:colOff>
      <xdr:row>63</xdr:row>
      <xdr:rowOff>114481</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7810500" y="1081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132080</xdr:rowOff>
    </xdr:from>
    <xdr:to>
      <xdr:col>36</xdr:col>
      <xdr:colOff>165100</xdr:colOff>
      <xdr:row>63</xdr:row>
      <xdr:rowOff>62230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6921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2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24312</xdr:rowOff>
    </xdr:from>
    <xdr:to>
      <xdr:col>55</xdr:col>
      <xdr:colOff>50800</xdr:colOff>
      <xdr:row>61</xdr:row>
      <xdr:rowOff>125912</xdr:rowOff>
    </xdr:to>
    <xdr:sp macro="" textlink="">
      <xdr:nvSpPr>
        <xdr:cNvPr id="244" name="楕円 243">
          <a:extLst>
            <a:ext uri="{FF2B5EF4-FFF2-40B4-BE49-F238E27FC236}">
              <a16:creationId xmlns:a16="http://schemas.microsoft.com/office/drawing/2014/main" id="{00000000-0008-0000-0200-0000F4000000}"/>
            </a:ext>
          </a:extLst>
        </xdr:cNvPr>
        <xdr:cNvSpPr/>
      </xdr:nvSpPr>
      <xdr:spPr>
        <a:xfrm>
          <a:off x="10426700" y="1048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47189</xdr:rowOff>
    </xdr:from>
    <xdr:ext cx="469744" cy="259045"/>
    <xdr:sp macro="" textlink="">
      <xdr:nvSpPr>
        <xdr:cNvPr id="245" name="【体育館・プール】&#10;一人当たり面積該当値テキスト">
          <a:extLst>
            <a:ext uri="{FF2B5EF4-FFF2-40B4-BE49-F238E27FC236}">
              <a16:creationId xmlns:a16="http://schemas.microsoft.com/office/drawing/2014/main" id="{00000000-0008-0000-0200-0000F5000000}"/>
            </a:ext>
          </a:extLst>
        </xdr:cNvPr>
        <xdr:cNvSpPr txBox="1"/>
      </xdr:nvSpPr>
      <xdr:spPr>
        <a:xfrm>
          <a:off x="10515600" y="1033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19413</xdr:rowOff>
    </xdr:from>
    <xdr:to>
      <xdr:col>50</xdr:col>
      <xdr:colOff>165100</xdr:colOff>
      <xdr:row>61</xdr:row>
      <xdr:rowOff>121013</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9588500" y="1047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70213</xdr:rowOff>
    </xdr:from>
    <xdr:to>
      <xdr:col>55</xdr:col>
      <xdr:colOff>0</xdr:colOff>
      <xdr:row>61</xdr:row>
      <xdr:rowOff>75112</xdr:rowOff>
    </xdr:to>
    <xdr:cxnSp macro="">
      <xdr:nvCxnSpPr>
        <xdr:cNvPr id="247" name="直線コネクタ 246">
          <a:extLst>
            <a:ext uri="{FF2B5EF4-FFF2-40B4-BE49-F238E27FC236}">
              <a16:creationId xmlns:a16="http://schemas.microsoft.com/office/drawing/2014/main" id="{00000000-0008-0000-0200-0000F7000000}"/>
            </a:ext>
          </a:extLst>
        </xdr:cNvPr>
        <xdr:cNvCxnSpPr/>
      </xdr:nvCxnSpPr>
      <xdr:spPr>
        <a:xfrm>
          <a:off x="9639300" y="1052866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21046</xdr:rowOff>
    </xdr:from>
    <xdr:to>
      <xdr:col>46</xdr:col>
      <xdr:colOff>38100</xdr:colOff>
      <xdr:row>61</xdr:row>
      <xdr:rowOff>122646</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8699500" y="104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70213</xdr:rowOff>
    </xdr:from>
    <xdr:to>
      <xdr:col>50</xdr:col>
      <xdr:colOff>114300</xdr:colOff>
      <xdr:row>61</xdr:row>
      <xdr:rowOff>71846</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flipV="1">
          <a:off x="8750300" y="10528663"/>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16147</xdr:rowOff>
    </xdr:from>
    <xdr:to>
      <xdr:col>41</xdr:col>
      <xdr:colOff>101600</xdr:colOff>
      <xdr:row>61</xdr:row>
      <xdr:rowOff>117747</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7810500" y="1047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66947</xdr:rowOff>
    </xdr:from>
    <xdr:to>
      <xdr:col>45</xdr:col>
      <xdr:colOff>177800</xdr:colOff>
      <xdr:row>61</xdr:row>
      <xdr:rowOff>71846</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a:off x="7861300" y="1052539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17780</xdr:rowOff>
    </xdr:from>
    <xdr:to>
      <xdr:col>36</xdr:col>
      <xdr:colOff>165100</xdr:colOff>
      <xdr:row>61</xdr:row>
      <xdr:rowOff>119380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6921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66947</xdr:rowOff>
    </xdr:from>
    <xdr:to>
      <xdr:col>41</xdr:col>
      <xdr:colOff>50800</xdr:colOff>
      <xdr:row>61</xdr:row>
      <xdr:rowOff>68580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flipV="1">
          <a:off x="6972300" y="10525397"/>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92546</xdr:rowOff>
    </xdr:from>
    <xdr:ext cx="469744" cy="259045"/>
    <xdr:sp macro="" textlink="">
      <xdr:nvSpPr>
        <xdr:cNvPr id="254" name="n_1aveValue【体育館・プール】&#10;一人当たり面積">
          <a:extLst>
            <a:ext uri="{FF2B5EF4-FFF2-40B4-BE49-F238E27FC236}">
              <a16:creationId xmlns:a16="http://schemas.microsoft.com/office/drawing/2014/main" id="{00000000-0008-0000-0200-0000FE000000}"/>
            </a:ext>
          </a:extLst>
        </xdr:cNvPr>
        <xdr:cNvSpPr txBox="1"/>
      </xdr:nvSpPr>
      <xdr:spPr>
        <a:xfrm>
          <a:off x="93917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92546</xdr:rowOff>
    </xdr:from>
    <xdr:ext cx="469744" cy="259045"/>
    <xdr:sp macro="" textlink="">
      <xdr:nvSpPr>
        <xdr:cNvPr id="255" name="n_2aveValue【体育館・プール】&#10;一人当たり面積">
          <a:extLst>
            <a:ext uri="{FF2B5EF4-FFF2-40B4-BE49-F238E27FC236}">
              <a16:creationId xmlns:a16="http://schemas.microsoft.com/office/drawing/2014/main" id="{00000000-0008-0000-0200-0000FF000000}"/>
            </a:ext>
          </a:extLst>
        </xdr:cNvPr>
        <xdr:cNvSpPr txBox="1"/>
      </xdr:nvSpPr>
      <xdr:spPr>
        <a:xfrm>
          <a:off x="8515427" y="10893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105608</xdr:rowOff>
    </xdr:from>
    <xdr:ext cx="469744" cy="259045"/>
    <xdr:sp macro="" textlink="">
      <xdr:nvSpPr>
        <xdr:cNvPr id="256" name="n_3aveValue【体育館・プール】&#10;一人当たり面積">
          <a:extLst>
            <a:ext uri="{FF2B5EF4-FFF2-40B4-BE49-F238E27FC236}">
              <a16:creationId xmlns:a16="http://schemas.microsoft.com/office/drawing/2014/main" id="{00000000-0008-0000-0200-000000010000}"/>
            </a:ext>
          </a:extLst>
        </xdr:cNvPr>
        <xdr:cNvSpPr txBox="1"/>
      </xdr:nvSpPr>
      <xdr:spPr>
        <a:xfrm>
          <a:off x="7626427" y="10906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53357</xdr:rowOff>
    </xdr:from>
    <xdr:ext cx="469744" cy="259045"/>
    <xdr:sp macro="" textlink="">
      <xdr:nvSpPr>
        <xdr:cNvPr id="257" name="n_4aveValue【体育館・プール】&#10;一人当たり面積">
          <a:extLst>
            <a:ext uri="{FF2B5EF4-FFF2-40B4-BE49-F238E27FC236}">
              <a16:creationId xmlns:a16="http://schemas.microsoft.com/office/drawing/2014/main" id="{00000000-0008-0000-0200-000001010000}"/>
            </a:ext>
          </a:extLst>
        </xdr:cNvPr>
        <xdr:cNvSpPr txBox="1"/>
      </xdr:nvSpPr>
      <xdr:spPr>
        <a:xfrm>
          <a:off x="6737427" y="1085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137540</xdr:rowOff>
    </xdr:from>
    <xdr:ext cx="469744" cy="259045"/>
    <xdr:sp macro="" textlink="">
      <xdr:nvSpPr>
        <xdr:cNvPr id="258" name="n_1mainValue【体育館・プール】&#10;一人当たり面積">
          <a:extLst>
            <a:ext uri="{FF2B5EF4-FFF2-40B4-BE49-F238E27FC236}">
              <a16:creationId xmlns:a16="http://schemas.microsoft.com/office/drawing/2014/main" id="{00000000-0008-0000-0200-000002010000}"/>
            </a:ext>
          </a:extLst>
        </xdr:cNvPr>
        <xdr:cNvSpPr txBox="1"/>
      </xdr:nvSpPr>
      <xdr:spPr>
        <a:xfrm>
          <a:off x="9391727" y="1025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139173</xdr:rowOff>
    </xdr:from>
    <xdr:ext cx="469744" cy="259045"/>
    <xdr:sp macro="" textlink="">
      <xdr:nvSpPr>
        <xdr:cNvPr id="259" name="n_2mainValue【体育館・プール】&#10;一人当たり面積">
          <a:extLst>
            <a:ext uri="{FF2B5EF4-FFF2-40B4-BE49-F238E27FC236}">
              <a16:creationId xmlns:a16="http://schemas.microsoft.com/office/drawing/2014/main" id="{00000000-0008-0000-0200-000003010000}"/>
            </a:ext>
          </a:extLst>
        </xdr:cNvPr>
        <xdr:cNvSpPr txBox="1"/>
      </xdr:nvSpPr>
      <xdr:spPr>
        <a:xfrm>
          <a:off x="8515427" y="10254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134274</xdr:rowOff>
    </xdr:from>
    <xdr:ext cx="469744" cy="259045"/>
    <xdr:sp macro="" textlink="">
      <xdr:nvSpPr>
        <xdr:cNvPr id="260" name="n_3mainValue【体育館・プール】&#10;一人当たり面積">
          <a:extLst>
            <a:ext uri="{FF2B5EF4-FFF2-40B4-BE49-F238E27FC236}">
              <a16:creationId xmlns:a16="http://schemas.microsoft.com/office/drawing/2014/main" id="{00000000-0008-0000-0200-000004010000}"/>
            </a:ext>
          </a:extLst>
        </xdr:cNvPr>
        <xdr:cNvSpPr txBox="1"/>
      </xdr:nvSpPr>
      <xdr:spPr>
        <a:xfrm>
          <a:off x="7626427" y="10249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135907</xdr:rowOff>
    </xdr:from>
    <xdr:ext cx="469744" cy="259045"/>
    <xdr:sp macro="" textlink="">
      <xdr:nvSpPr>
        <xdr:cNvPr id="261" name="n_4mainValue【体育館・プール】&#10;一人当たり面積">
          <a:extLst>
            <a:ext uri="{FF2B5EF4-FFF2-40B4-BE49-F238E27FC236}">
              <a16:creationId xmlns:a16="http://schemas.microsoft.com/office/drawing/2014/main" id="{00000000-0008-0000-0200-000005010000}"/>
            </a:ext>
          </a:extLst>
        </xdr:cNvPr>
        <xdr:cNvSpPr txBox="1"/>
      </xdr:nvSpPr>
      <xdr:spPr>
        <a:xfrm>
          <a:off x="6737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2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3" name="【福祉施設】&#10;有形固定資産減価償却率グラフ枠">
          <a:extLst>
            <a:ext uri="{FF2B5EF4-FFF2-40B4-BE49-F238E27FC236}">
              <a16:creationId xmlns:a16="http://schemas.microsoft.com/office/drawing/2014/main" id="{00000000-0008-0000-0200-00001B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22098</xdr:rowOff>
    </xdr:from>
    <xdr:to>
      <xdr:col>24</xdr:col>
      <xdr:colOff>62865</xdr:colOff>
      <xdr:row>86</xdr:row>
      <xdr:rowOff>38100</xdr:rowOff>
    </xdr:to>
    <xdr:cxnSp macro="">
      <xdr:nvCxnSpPr>
        <xdr:cNvPr id="284" name="直線コネクタ 283">
          <a:extLst>
            <a:ext uri="{FF2B5EF4-FFF2-40B4-BE49-F238E27FC236}">
              <a16:creationId xmlns:a16="http://schemas.microsoft.com/office/drawing/2014/main" id="{00000000-0008-0000-0200-00001C010000}"/>
            </a:ext>
          </a:extLst>
        </xdr:cNvPr>
        <xdr:cNvCxnSpPr/>
      </xdr:nvCxnSpPr>
      <xdr:spPr>
        <a:xfrm flipV="1">
          <a:off x="4634865" y="13395198"/>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41927</xdr:rowOff>
    </xdr:from>
    <xdr:ext cx="469744" cy="259045"/>
    <xdr:sp macro="" textlink="">
      <xdr:nvSpPr>
        <xdr:cNvPr id="285" name="【福祉施設】&#10;有形固定資産減価償却率最小値テキスト">
          <a:extLst>
            <a:ext uri="{FF2B5EF4-FFF2-40B4-BE49-F238E27FC236}">
              <a16:creationId xmlns:a16="http://schemas.microsoft.com/office/drawing/2014/main" id="{00000000-0008-0000-0200-00001D010000}"/>
            </a:ext>
          </a:extLst>
        </xdr:cNvPr>
        <xdr:cNvSpPr txBox="1"/>
      </xdr:nvSpPr>
      <xdr:spPr>
        <a:xfrm>
          <a:off x="4673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38100</xdr:rowOff>
    </xdr:from>
    <xdr:to>
      <xdr:col>24</xdr:col>
      <xdr:colOff>152400</xdr:colOff>
      <xdr:row>86</xdr:row>
      <xdr:rowOff>38100</xdr:rowOff>
    </xdr:to>
    <xdr:cxnSp macro="">
      <xdr:nvCxnSpPr>
        <xdr:cNvPr id="286" name="直線コネクタ 285">
          <a:extLst>
            <a:ext uri="{FF2B5EF4-FFF2-40B4-BE49-F238E27FC236}">
              <a16:creationId xmlns:a16="http://schemas.microsoft.com/office/drawing/2014/main" id="{00000000-0008-0000-0200-00001E010000}"/>
            </a:ext>
          </a:extLst>
        </xdr:cNvPr>
        <xdr:cNvCxnSpPr/>
      </xdr:nvCxnSpPr>
      <xdr:spPr>
        <a:xfrm>
          <a:off x="4546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140225</xdr:rowOff>
    </xdr:from>
    <xdr:ext cx="405111" cy="259045"/>
    <xdr:sp macro="" textlink="">
      <xdr:nvSpPr>
        <xdr:cNvPr id="287" name="【福祉施設】&#10;有形固定資産減価償却率最大値テキスト">
          <a:extLst>
            <a:ext uri="{FF2B5EF4-FFF2-40B4-BE49-F238E27FC236}">
              <a16:creationId xmlns:a16="http://schemas.microsoft.com/office/drawing/2014/main" id="{00000000-0008-0000-0200-00001F010000}"/>
            </a:ext>
          </a:extLst>
        </xdr:cNvPr>
        <xdr:cNvSpPr txBox="1"/>
      </xdr:nvSpPr>
      <xdr:spPr>
        <a:xfrm>
          <a:off x="4673600" y="13170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22098</xdr:rowOff>
    </xdr:from>
    <xdr:to>
      <xdr:col>24</xdr:col>
      <xdr:colOff>152400</xdr:colOff>
      <xdr:row>78</xdr:row>
      <xdr:rowOff>22098</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a:off x="4546600" y="13395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96029</xdr:rowOff>
    </xdr:from>
    <xdr:ext cx="405111" cy="259045"/>
    <xdr:sp macro="" textlink="">
      <xdr:nvSpPr>
        <xdr:cNvPr id="289" name="【福祉施設】&#10;有形固定資産減価償却率平均値テキスト">
          <a:extLst>
            <a:ext uri="{FF2B5EF4-FFF2-40B4-BE49-F238E27FC236}">
              <a16:creationId xmlns:a16="http://schemas.microsoft.com/office/drawing/2014/main" id="{00000000-0008-0000-0200-000021010000}"/>
            </a:ext>
          </a:extLst>
        </xdr:cNvPr>
        <xdr:cNvSpPr txBox="1"/>
      </xdr:nvSpPr>
      <xdr:spPr>
        <a:xfrm>
          <a:off x="4673600" y="1381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117602</xdr:rowOff>
    </xdr:from>
    <xdr:to>
      <xdr:col>24</xdr:col>
      <xdr:colOff>114300</xdr:colOff>
      <xdr:row>81</xdr:row>
      <xdr:rowOff>47752</xdr:rowOff>
    </xdr:to>
    <xdr:sp macro="" textlink="">
      <xdr:nvSpPr>
        <xdr:cNvPr id="290" name="フローチャート: 判断 289">
          <a:extLst>
            <a:ext uri="{FF2B5EF4-FFF2-40B4-BE49-F238E27FC236}">
              <a16:creationId xmlns:a16="http://schemas.microsoft.com/office/drawing/2014/main" id="{00000000-0008-0000-0200-000022010000}"/>
            </a:ext>
          </a:extLst>
        </xdr:cNvPr>
        <xdr:cNvSpPr/>
      </xdr:nvSpPr>
      <xdr:spPr>
        <a:xfrm>
          <a:off x="4584700" y="1383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53594</xdr:rowOff>
    </xdr:from>
    <xdr:to>
      <xdr:col>20</xdr:col>
      <xdr:colOff>38100</xdr:colOff>
      <xdr:row>80</xdr:row>
      <xdr:rowOff>155194</xdr:rowOff>
    </xdr:to>
    <xdr:sp macro="" textlink="">
      <xdr:nvSpPr>
        <xdr:cNvPr id="291" name="フローチャート: 判断 290">
          <a:extLst>
            <a:ext uri="{FF2B5EF4-FFF2-40B4-BE49-F238E27FC236}">
              <a16:creationId xmlns:a16="http://schemas.microsoft.com/office/drawing/2014/main" id="{00000000-0008-0000-0200-000023010000}"/>
            </a:ext>
          </a:extLst>
        </xdr:cNvPr>
        <xdr:cNvSpPr/>
      </xdr:nvSpPr>
      <xdr:spPr>
        <a:xfrm>
          <a:off x="3746500" y="13769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49022</xdr:rowOff>
    </xdr:from>
    <xdr:to>
      <xdr:col>15</xdr:col>
      <xdr:colOff>101600</xdr:colOff>
      <xdr:row>80</xdr:row>
      <xdr:rowOff>150622</xdr:rowOff>
    </xdr:to>
    <xdr:sp macro="" textlink="">
      <xdr:nvSpPr>
        <xdr:cNvPr id="292" name="フローチャート: 判断 291">
          <a:extLst>
            <a:ext uri="{FF2B5EF4-FFF2-40B4-BE49-F238E27FC236}">
              <a16:creationId xmlns:a16="http://schemas.microsoft.com/office/drawing/2014/main" id="{00000000-0008-0000-0200-000024010000}"/>
            </a:ext>
          </a:extLst>
        </xdr:cNvPr>
        <xdr:cNvSpPr/>
      </xdr:nvSpPr>
      <xdr:spPr>
        <a:xfrm>
          <a:off x="2857500" y="13765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1015</xdr:rowOff>
    </xdr:from>
    <xdr:to>
      <xdr:col>10</xdr:col>
      <xdr:colOff>165100</xdr:colOff>
      <xdr:row>80</xdr:row>
      <xdr:rowOff>102615</xdr:rowOff>
    </xdr:to>
    <xdr:sp macro="" textlink="">
      <xdr:nvSpPr>
        <xdr:cNvPr id="293" name="フローチャート: 判断 292">
          <a:extLst>
            <a:ext uri="{FF2B5EF4-FFF2-40B4-BE49-F238E27FC236}">
              <a16:creationId xmlns:a16="http://schemas.microsoft.com/office/drawing/2014/main" id="{00000000-0008-0000-0200-000025010000}"/>
            </a:ext>
          </a:extLst>
        </xdr:cNvPr>
        <xdr:cNvSpPr/>
      </xdr:nvSpPr>
      <xdr:spPr>
        <a:xfrm>
          <a:off x="1968500" y="1371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79</xdr:row>
      <xdr:rowOff>147320</xdr:rowOff>
    </xdr:from>
    <xdr:to>
      <xdr:col>6</xdr:col>
      <xdr:colOff>38100</xdr:colOff>
      <xdr:row>80</xdr:row>
      <xdr:rowOff>77470</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1079500" y="1369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5" name="テキスト ボックス 294">
          <a:extLst>
            <a:ext uri="{FF2B5EF4-FFF2-40B4-BE49-F238E27FC236}">
              <a16:creationId xmlns:a16="http://schemas.microsoft.com/office/drawing/2014/main" id="{00000000-0008-0000-0200-000027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7" name="テキスト ボックス 296">
          <a:extLst>
            <a:ext uri="{FF2B5EF4-FFF2-40B4-BE49-F238E27FC236}">
              <a16:creationId xmlns:a16="http://schemas.microsoft.com/office/drawing/2014/main" id="{00000000-0008-0000-0200-000029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122174</xdr:rowOff>
    </xdr:from>
    <xdr:to>
      <xdr:col>15</xdr:col>
      <xdr:colOff>101600</xdr:colOff>
      <xdr:row>84</xdr:row>
      <xdr:rowOff>52324</xdr:rowOff>
    </xdr:to>
    <xdr:sp macro="" textlink="">
      <xdr:nvSpPr>
        <xdr:cNvPr id="300" name="楕円 299">
          <a:extLst>
            <a:ext uri="{FF2B5EF4-FFF2-40B4-BE49-F238E27FC236}">
              <a16:creationId xmlns:a16="http://schemas.microsoft.com/office/drawing/2014/main" id="{00000000-0008-0000-0200-00002C010000}"/>
            </a:ext>
          </a:extLst>
        </xdr:cNvPr>
        <xdr:cNvSpPr/>
      </xdr:nvSpPr>
      <xdr:spPr>
        <a:xfrm>
          <a:off x="2857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62737</xdr:rowOff>
    </xdr:from>
    <xdr:to>
      <xdr:col>10</xdr:col>
      <xdr:colOff>165100</xdr:colOff>
      <xdr:row>83</xdr:row>
      <xdr:rowOff>164337</xdr:rowOff>
    </xdr:to>
    <xdr:sp macro="" textlink="">
      <xdr:nvSpPr>
        <xdr:cNvPr id="301" name="楕円 300">
          <a:extLst>
            <a:ext uri="{FF2B5EF4-FFF2-40B4-BE49-F238E27FC236}">
              <a16:creationId xmlns:a16="http://schemas.microsoft.com/office/drawing/2014/main" id="{00000000-0008-0000-0200-00002D010000}"/>
            </a:ext>
          </a:extLst>
        </xdr:cNvPr>
        <xdr:cNvSpPr/>
      </xdr:nvSpPr>
      <xdr:spPr>
        <a:xfrm>
          <a:off x="1968500" y="1429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113537</xdr:rowOff>
    </xdr:from>
    <xdr:to>
      <xdr:col>15</xdr:col>
      <xdr:colOff>50800</xdr:colOff>
      <xdr:row>84</xdr:row>
      <xdr:rowOff>1524</xdr:rowOff>
    </xdr:to>
    <xdr:cxnSp macro="">
      <xdr:nvCxnSpPr>
        <xdr:cNvPr id="302" name="直線コネクタ 301">
          <a:extLst>
            <a:ext uri="{FF2B5EF4-FFF2-40B4-BE49-F238E27FC236}">
              <a16:creationId xmlns:a16="http://schemas.microsoft.com/office/drawing/2014/main" id="{00000000-0008-0000-0200-00002E010000}"/>
            </a:ext>
          </a:extLst>
        </xdr:cNvPr>
        <xdr:cNvCxnSpPr/>
      </xdr:nvCxnSpPr>
      <xdr:spPr>
        <a:xfrm>
          <a:off x="2019300" y="14343887"/>
          <a:ext cx="889000" cy="59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5587</xdr:rowOff>
    </xdr:from>
    <xdr:to>
      <xdr:col>6</xdr:col>
      <xdr:colOff>38100</xdr:colOff>
      <xdr:row>83</xdr:row>
      <xdr:rowOff>107187</xdr:rowOff>
    </xdr:to>
    <xdr:sp macro="" textlink="">
      <xdr:nvSpPr>
        <xdr:cNvPr id="303" name="楕円 302">
          <a:extLst>
            <a:ext uri="{FF2B5EF4-FFF2-40B4-BE49-F238E27FC236}">
              <a16:creationId xmlns:a16="http://schemas.microsoft.com/office/drawing/2014/main" id="{00000000-0008-0000-0200-00002F010000}"/>
            </a:ext>
          </a:extLst>
        </xdr:cNvPr>
        <xdr:cNvSpPr/>
      </xdr:nvSpPr>
      <xdr:spPr>
        <a:xfrm>
          <a:off x="1079500" y="1423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56387</xdr:rowOff>
    </xdr:from>
    <xdr:to>
      <xdr:col>10</xdr:col>
      <xdr:colOff>114300</xdr:colOff>
      <xdr:row>83</xdr:row>
      <xdr:rowOff>113537</xdr:rowOff>
    </xdr:to>
    <xdr:cxnSp macro="">
      <xdr:nvCxnSpPr>
        <xdr:cNvPr id="304" name="直線コネクタ 303">
          <a:extLst>
            <a:ext uri="{FF2B5EF4-FFF2-40B4-BE49-F238E27FC236}">
              <a16:creationId xmlns:a16="http://schemas.microsoft.com/office/drawing/2014/main" id="{00000000-0008-0000-0200-000030010000}"/>
            </a:ext>
          </a:extLst>
        </xdr:cNvPr>
        <xdr:cNvCxnSpPr/>
      </xdr:nvCxnSpPr>
      <xdr:spPr>
        <a:xfrm>
          <a:off x="1130300" y="1428673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271</xdr:rowOff>
    </xdr:from>
    <xdr:ext cx="405111" cy="259045"/>
    <xdr:sp macro="" textlink="">
      <xdr:nvSpPr>
        <xdr:cNvPr id="305" name="n_1aveValue【福祉施設】&#10;有形固定資産減価償却率">
          <a:extLst>
            <a:ext uri="{FF2B5EF4-FFF2-40B4-BE49-F238E27FC236}">
              <a16:creationId xmlns:a16="http://schemas.microsoft.com/office/drawing/2014/main" id="{00000000-0008-0000-0200-000031010000}"/>
            </a:ext>
          </a:extLst>
        </xdr:cNvPr>
        <xdr:cNvSpPr txBox="1"/>
      </xdr:nvSpPr>
      <xdr:spPr>
        <a:xfrm>
          <a:off x="3582044" y="13544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167149</xdr:rowOff>
    </xdr:from>
    <xdr:ext cx="405111" cy="259045"/>
    <xdr:sp macro="" textlink="">
      <xdr:nvSpPr>
        <xdr:cNvPr id="306" name="n_2aveValue【福祉施設】&#10;有形固定資産減価償却率">
          <a:extLst>
            <a:ext uri="{FF2B5EF4-FFF2-40B4-BE49-F238E27FC236}">
              <a16:creationId xmlns:a16="http://schemas.microsoft.com/office/drawing/2014/main" id="{00000000-0008-0000-0200-000032010000}"/>
            </a:ext>
          </a:extLst>
        </xdr:cNvPr>
        <xdr:cNvSpPr txBox="1"/>
      </xdr:nvSpPr>
      <xdr:spPr>
        <a:xfrm>
          <a:off x="2705744" y="13540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119142</xdr:rowOff>
    </xdr:from>
    <xdr:ext cx="405111" cy="259045"/>
    <xdr:sp macro="" textlink="">
      <xdr:nvSpPr>
        <xdr:cNvPr id="307" name="n_3aveValue【福祉施設】&#10;有形固定資産減価償却率">
          <a:extLst>
            <a:ext uri="{FF2B5EF4-FFF2-40B4-BE49-F238E27FC236}">
              <a16:creationId xmlns:a16="http://schemas.microsoft.com/office/drawing/2014/main" id="{00000000-0008-0000-0200-000033010000}"/>
            </a:ext>
          </a:extLst>
        </xdr:cNvPr>
        <xdr:cNvSpPr txBox="1"/>
      </xdr:nvSpPr>
      <xdr:spPr>
        <a:xfrm>
          <a:off x="1816744" y="134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93997</xdr:rowOff>
    </xdr:from>
    <xdr:ext cx="405111" cy="259045"/>
    <xdr:sp macro="" textlink="">
      <xdr:nvSpPr>
        <xdr:cNvPr id="308" name="n_4aveValue【福祉施設】&#10;有形固定資産減価償却率">
          <a:extLst>
            <a:ext uri="{FF2B5EF4-FFF2-40B4-BE49-F238E27FC236}">
              <a16:creationId xmlns:a16="http://schemas.microsoft.com/office/drawing/2014/main" id="{00000000-0008-0000-0200-000034010000}"/>
            </a:ext>
          </a:extLst>
        </xdr:cNvPr>
        <xdr:cNvSpPr txBox="1"/>
      </xdr:nvSpPr>
      <xdr:spPr>
        <a:xfrm>
          <a:off x="927744"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43451</xdr:rowOff>
    </xdr:from>
    <xdr:ext cx="405111" cy="259045"/>
    <xdr:sp macro="" textlink="">
      <xdr:nvSpPr>
        <xdr:cNvPr id="309" name="n_2mainValue【福祉施設】&#10;有形固定資産減価償却率">
          <a:extLst>
            <a:ext uri="{FF2B5EF4-FFF2-40B4-BE49-F238E27FC236}">
              <a16:creationId xmlns:a16="http://schemas.microsoft.com/office/drawing/2014/main" id="{00000000-0008-0000-0200-000035010000}"/>
            </a:ext>
          </a:extLst>
        </xdr:cNvPr>
        <xdr:cNvSpPr txBox="1"/>
      </xdr:nvSpPr>
      <xdr:spPr>
        <a:xfrm>
          <a:off x="2705744" y="1444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155464</xdr:rowOff>
    </xdr:from>
    <xdr:ext cx="405111" cy="259045"/>
    <xdr:sp macro="" textlink="">
      <xdr:nvSpPr>
        <xdr:cNvPr id="310" name="n_3mainValue【福祉施設】&#10;有形固定資産減価償却率">
          <a:extLst>
            <a:ext uri="{FF2B5EF4-FFF2-40B4-BE49-F238E27FC236}">
              <a16:creationId xmlns:a16="http://schemas.microsoft.com/office/drawing/2014/main" id="{00000000-0008-0000-0200-000036010000}"/>
            </a:ext>
          </a:extLst>
        </xdr:cNvPr>
        <xdr:cNvSpPr txBox="1"/>
      </xdr:nvSpPr>
      <xdr:spPr>
        <a:xfrm>
          <a:off x="1816744" y="1438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98314</xdr:rowOff>
    </xdr:from>
    <xdr:ext cx="405111" cy="259045"/>
    <xdr:sp macro="" textlink="">
      <xdr:nvSpPr>
        <xdr:cNvPr id="311" name="n_4mainValue【福祉施設】&#10;有形固定資産減価償却率">
          <a:extLst>
            <a:ext uri="{FF2B5EF4-FFF2-40B4-BE49-F238E27FC236}">
              <a16:creationId xmlns:a16="http://schemas.microsoft.com/office/drawing/2014/main" id="{00000000-0008-0000-0200-000037010000}"/>
            </a:ext>
          </a:extLst>
        </xdr:cNvPr>
        <xdr:cNvSpPr txBox="1"/>
      </xdr:nvSpPr>
      <xdr:spPr>
        <a:xfrm>
          <a:off x="927744" y="14328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2" name="正方形/長方形 311">
          <a:extLst>
            <a:ext uri="{FF2B5EF4-FFF2-40B4-BE49-F238E27FC236}">
              <a16:creationId xmlns:a16="http://schemas.microsoft.com/office/drawing/2014/main" id="{00000000-0008-0000-0200-00003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3" name="正方形/長方形 312">
          <a:extLst>
            <a:ext uri="{FF2B5EF4-FFF2-40B4-BE49-F238E27FC236}">
              <a16:creationId xmlns:a16="http://schemas.microsoft.com/office/drawing/2014/main" id="{00000000-0008-0000-0200-00003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4" name="正方形/長方形 313">
          <a:extLst>
            <a:ext uri="{FF2B5EF4-FFF2-40B4-BE49-F238E27FC236}">
              <a16:creationId xmlns:a16="http://schemas.microsoft.com/office/drawing/2014/main" id="{00000000-0008-0000-0200-00003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5" name="正方形/長方形 314">
          <a:extLst>
            <a:ext uri="{FF2B5EF4-FFF2-40B4-BE49-F238E27FC236}">
              <a16:creationId xmlns:a16="http://schemas.microsoft.com/office/drawing/2014/main" id="{00000000-0008-0000-0200-00003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6" name="正方形/長方形 315">
          <a:extLst>
            <a:ext uri="{FF2B5EF4-FFF2-40B4-BE49-F238E27FC236}">
              <a16:creationId xmlns:a16="http://schemas.microsoft.com/office/drawing/2014/main" id="{00000000-0008-0000-0200-00003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7" name="正方形/長方形 316">
          <a:extLst>
            <a:ext uri="{FF2B5EF4-FFF2-40B4-BE49-F238E27FC236}">
              <a16:creationId xmlns:a16="http://schemas.microsoft.com/office/drawing/2014/main" id="{00000000-0008-0000-0200-00003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8" name="正方形/長方形 317">
          <a:extLst>
            <a:ext uri="{FF2B5EF4-FFF2-40B4-BE49-F238E27FC236}">
              <a16:creationId xmlns:a16="http://schemas.microsoft.com/office/drawing/2014/main" id="{00000000-0008-0000-0200-00003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9" name="正方形/長方形 318">
          <a:extLst>
            <a:ext uri="{FF2B5EF4-FFF2-40B4-BE49-F238E27FC236}">
              <a16:creationId xmlns:a16="http://schemas.microsoft.com/office/drawing/2014/main" id="{00000000-0008-0000-0200-00003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0" name="テキスト ボックス 319">
          <a:extLst>
            <a:ext uri="{FF2B5EF4-FFF2-40B4-BE49-F238E27FC236}">
              <a16:creationId xmlns:a16="http://schemas.microsoft.com/office/drawing/2014/main" id="{00000000-0008-0000-0200-00004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1" name="直線コネクタ 320">
          <a:extLst>
            <a:ext uri="{FF2B5EF4-FFF2-40B4-BE49-F238E27FC236}">
              <a16:creationId xmlns:a16="http://schemas.microsoft.com/office/drawing/2014/main" id="{00000000-0008-0000-0200-00004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3" name="テキスト ボックス 322">
          <a:extLst>
            <a:ext uri="{FF2B5EF4-FFF2-40B4-BE49-F238E27FC236}">
              <a16:creationId xmlns:a16="http://schemas.microsoft.com/office/drawing/2014/main" id="{00000000-0008-0000-0200-000043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5" name="テキスト ボックス 324">
          <a:extLst>
            <a:ext uri="{FF2B5EF4-FFF2-40B4-BE49-F238E27FC236}">
              <a16:creationId xmlns:a16="http://schemas.microsoft.com/office/drawing/2014/main" id="{00000000-0008-0000-0200-000045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7" name="テキスト ボックス 326">
          <a:extLst>
            <a:ext uri="{FF2B5EF4-FFF2-40B4-BE49-F238E27FC236}">
              <a16:creationId xmlns:a16="http://schemas.microsoft.com/office/drawing/2014/main" id="{00000000-0008-0000-0200-000047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8" name="直線コネクタ 327">
          <a:extLst>
            <a:ext uri="{FF2B5EF4-FFF2-40B4-BE49-F238E27FC236}">
              <a16:creationId xmlns:a16="http://schemas.microsoft.com/office/drawing/2014/main" id="{00000000-0008-0000-0200-00004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9" name="テキスト ボックス 328">
          <a:extLst>
            <a:ext uri="{FF2B5EF4-FFF2-40B4-BE49-F238E27FC236}">
              <a16:creationId xmlns:a16="http://schemas.microsoft.com/office/drawing/2014/main" id="{00000000-0008-0000-0200-00004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0" name="【福祉施設】&#10;一人当たり面積グラフ枠">
          <a:extLst>
            <a:ext uri="{FF2B5EF4-FFF2-40B4-BE49-F238E27FC236}">
              <a16:creationId xmlns:a16="http://schemas.microsoft.com/office/drawing/2014/main" id="{00000000-0008-0000-0200-00004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78105</xdr:rowOff>
    </xdr:from>
    <xdr:to>
      <xdr:col>54</xdr:col>
      <xdr:colOff>189865</xdr:colOff>
      <xdr:row>85</xdr:row>
      <xdr:rowOff>78105</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flipV="1">
          <a:off x="10476865" y="1345120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32" name="【福祉施設】&#10;一人当たり面積最小値テキスト">
          <a:extLst>
            <a:ext uri="{FF2B5EF4-FFF2-40B4-BE49-F238E27FC236}">
              <a16:creationId xmlns:a16="http://schemas.microsoft.com/office/drawing/2014/main" id="{00000000-0008-0000-0200-00004C010000}"/>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33" name="直線コネクタ 332">
          <a:extLst>
            <a:ext uri="{FF2B5EF4-FFF2-40B4-BE49-F238E27FC236}">
              <a16:creationId xmlns:a16="http://schemas.microsoft.com/office/drawing/2014/main" id="{00000000-0008-0000-0200-00004D010000}"/>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24782</xdr:rowOff>
    </xdr:from>
    <xdr:ext cx="469744" cy="259045"/>
    <xdr:sp macro="" textlink="">
      <xdr:nvSpPr>
        <xdr:cNvPr id="334" name="【福祉施設】&#10;一人当たり面積最大値テキスト">
          <a:extLst>
            <a:ext uri="{FF2B5EF4-FFF2-40B4-BE49-F238E27FC236}">
              <a16:creationId xmlns:a16="http://schemas.microsoft.com/office/drawing/2014/main" id="{00000000-0008-0000-0200-00004E010000}"/>
            </a:ext>
          </a:extLst>
        </xdr:cNvPr>
        <xdr:cNvSpPr txBox="1"/>
      </xdr:nvSpPr>
      <xdr:spPr>
        <a:xfrm>
          <a:off x="10515600" y="1322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78105</xdr:rowOff>
    </xdr:from>
    <xdr:to>
      <xdr:col>55</xdr:col>
      <xdr:colOff>88900</xdr:colOff>
      <xdr:row>78</xdr:row>
      <xdr:rowOff>78105</xdr:rowOff>
    </xdr:to>
    <xdr:cxnSp macro="">
      <xdr:nvCxnSpPr>
        <xdr:cNvPr id="335" name="直線コネクタ 334">
          <a:extLst>
            <a:ext uri="{FF2B5EF4-FFF2-40B4-BE49-F238E27FC236}">
              <a16:creationId xmlns:a16="http://schemas.microsoft.com/office/drawing/2014/main" id="{00000000-0008-0000-0200-00004F010000}"/>
            </a:ext>
          </a:extLst>
        </xdr:cNvPr>
        <xdr:cNvCxnSpPr/>
      </xdr:nvCxnSpPr>
      <xdr:spPr>
        <a:xfrm>
          <a:off x="10388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17163</xdr:rowOff>
    </xdr:from>
    <xdr:ext cx="469744" cy="259045"/>
    <xdr:sp macro="" textlink="">
      <xdr:nvSpPr>
        <xdr:cNvPr id="336" name="【福祉施設】&#10;一人当たり面積平均値テキスト">
          <a:extLst>
            <a:ext uri="{FF2B5EF4-FFF2-40B4-BE49-F238E27FC236}">
              <a16:creationId xmlns:a16="http://schemas.microsoft.com/office/drawing/2014/main" id="{00000000-0008-0000-0200-000050010000}"/>
            </a:ext>
          </a:extLst>
        </xdr:cNvPr>
        <xdr:cNvSpPr txBox="1"/>
      </xdr:nvSpPr>
      <xdr:spPr>
        <a:xfrm>
          <a:off x="10515600" y="14247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38736</xdr:rowOff>
    </xdr:from>
    <xdr:to>
      <xdr:col>55</xdr:col>
      <xdr:colOff>50800</xdr:colOff>
      <xdr:row>83</xdr:row>
      <xdr:rowOff>140336</xdr:rowOff>
    </xdr:to>
    <xdr:sp macro="" textlink="">
      <xdr:nvSpPr>
        <xdr:cNvPr id="337" name="フローチャート: 判断 336">
          <a:extLst>
            <a:ext uri="{FF2B5EF4-FFF2-40B4-BE49-F238E27FC236}">
              <a16:creationId xmlns:a16="http://schemas.microsoft.com/office/drawing/2014/main" id="{00000000-0008-0000-0200-000051010000}"/>
            </a:ext>
          </a:extLst>
        </xdr:cNvPr>
        <xdr:cNvSpPr/>
      </xdr:nvSpPr>
      <xdr:spPr>
        <a:xfrm>
          <a:off x="104267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55880</xdr:rowOff>
    </xdr:from>
    <xdr:to>
      <xdr:col>50</xdr:col>
      <xdr:colOff>165100</xdr:colOff>
      <xdr:row>83</xdr:row>
      <xdr:rowOff>157480</xdr:rowOff>
    </xdr:to>
    <xdr:sp macro="" textlink="">
      <xdr:nvSpPr>
        <xdr:cNvPr id="338" name="フローチャート: 判断 337">
          <a:extLst>
            <a:ext uri="{FF2B5EF4-FFF2-40B4-BE49-F238E27FC236}">
              <a16:creationId xmlns:a16="http://schemas.microsoft.com/office/drawing/2014/main" id="{00000000-0008-0000-0200-000052010000}"/>
            </a:ext>
          </a:extLst>
        </xdr:cNvPr>
        <xdr:cNvSpPr/>
      </xdr:nvSpPr>
      <xdr:spPr>
        <a:xfrm>
          <a:off x="9588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50164</xdr:rowOff>
    </xdr:from>
    <xdr:to>
      <xdr:col>46</xdr:col>
      <xdr:colOff>38100</xdr:colOff>
      <xdr:row>83</xdr:row>
      <xdr:rowOff>151764</xdr:rowOff>
    </xdr:to>
    <xdr:sp macro="" textlink="">
      <xdr:nvSpPr>
        <xdr:cNvPr id="339" name="フローチャート: 判断 338">
          <a:extLst>
            <a:ext uri="{FF2B5EF4-FFF2-40B4-BE49-F238E27FC236}">
              <a16:creationId xmlns:a16="http://schemas.microsoft.com/office/drawing/2014/main" id="{00000000-0008-0000-0200-000053010000}"/>
            </a:ext>
          </a:extLst>
        </xdr:cNvPr>
        <xdr:cNvSpPr/>
      </xdr:nvSpPr>
      <xdr:spPr>
        <a:xfrm>
          <a:off x="8699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44450</xdr:rowOff>
    </xdr:from>
    <xdr:to>
      <xdr:col>41</xdr:col>
      <xdr:colOff>101600</xdr:colOff>
      <xdr:row>83</xdr:row>
      <xdr:rowOff>146050</xdr:rowOff>
    </xdr:to>
    <xdr:sp macro="" textlink="">
      <xdr:nvSpPr>
        <xdr:cNvPr id="340" name="フローチャート: 判断 339">
          <a:extLst>
            <a:ext uri="{FF2B5EF4-FFF2-40B4-BE49-F238E27FC236}">
              <a16:creationId xmlns:a16="http://schemas.microsoft.com/office/drawing/2014/main" id="{00000000-0008-0000-0200-000054010000}"/>
            </a:ext>
          </a:extLst>
        </xdr:cNvPr>
        <xdr:cNvSpPr/>
      </xdr:nvSpPr>
      <xdr:spPr>
        <a:xfrm>
          <a:off x="7810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21589</xdr:rowOff>
    </xdr:from>
    <xdr:to>
      <xdr:col>36</xdr:col>
      <xdr:colOff>165100</xdr:colOff>
      <xdr:row>83</xdr:row>
      <xdr:rowOff>123189</xdr:rowOff>
    </xdr:to>
    <xdr:sp macro="" textlink="">
      <xdr:nvSpPr>
        <xdr:cNvPr id="341" name="フローチャート: 判断 340">
          <a:extLst>
            <a:ext uri="{FF2B5EF4-FFF2-40B4-BE49-F238E27FC236}">
              <a16:creationId xmlns:a16="http://schemas.microsoft.com/office/drawing/2014/main" id="{00000000-0008-0000-0200-000055010000}"/>
            </a:ext>
          </a:extLst>
        </xdr:cNvPr>
        <xdr:cNvSpPr/>
      </xdr:nvSpPr>
      <xdr:spPr>
        <a:xfrm>
          <a:off x="6921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200-00005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200-00005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200-00005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130175</xdr:rowOff>
    </xdr:from>
    <xdr:to>
      <xdr:col>46</xdr:col>
      <xdr:colOff>38100</xdr:colOff>
      <xdr:row>85</xdr:row>
      <xdr:rowOff>60325</xdr:rowOff>
    </xdr:to>
    <xdr:sp macro="" textlink="">
      <xdr:nvSpPr>
        <xdr:cNvPr id="347" name="楕円 346">
          <a:extLst>
            <a:ext uri="{FF2B5EF4-FFF2-40B4-BE49-F238E27FC236}">
              <a16:creationId xmlns:a16="http://schemas.microsoft.com/office/drawing/2014/main" id="{00000000-0008-0000-0200-00005B010000}"/>
            </a:ext>
          </a:extLst>
        </xdr:cNvPr>
        <xdr:cNvSpPr/>
      </xdr:nvSpPr>
      <xdr:spPr>
        <a:xfrm>
          <a:off x="8699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130175</xdr:rowOff>
    </xdr:from>
    <xdr:to>
      <xdr:col>41</xdr:col>
      <xdr:colOff>101600</xdr:colOff>
      <xdr:row>85</xdr:row>
      <xdr:rowOff>60325</xdr:rowOff>
    </xdr:to>
    <xdr:sp macro="" textlink="">
      <xdr:nvSpPr>
        <xdr:cNvPr id="348" name="楕円 347">
          <a:extLst>
            <a:ext uri="{FF2B5EF4-FFF2-40B4-BE49-F238E27FC236}">
              <a16:creationId xmlns:a16="http://schemas.microsoft.com/office/drawing/2014/main" id="{00000000-0008-0000-0200-00005C010000}"/>
            </a:ext>
          </a:extLst>
        </xdr:cNvPr>
        <xdr:cNvSpPr/>
      </xdr:nvSpPr>
      <xdr:spPr>
        <a:xfrm>
          <a:off x="7810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9525</xdr:rowOff>
    </xdr:from>
    <xdr:to>
      <xdr:col>45</xdr:col>
      <xdr:colOff>177800</xdr:colOff>
      <xdr:row>85</xdr:row>
      <xdr:rowOff>9525</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7861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130175</xdr:rowOff>
    </xdr:from>
    <xdr:to>
      <xdr:col>36</xdr:col>
      <xdr:colOff>165100</xdr:colOff>
      <xdr:row>85</xdr:row>
      <xdr:rowOff>60325</xdr:rowOff>
    </xdr:to>
    <xdr:sp macro="" textlink="">
      <xdr:nvSpPr>
        <xdr:cNvPr id="350" name="楕円 349">
          <a:extLst>
            <a:ext uri="{FF2B5EF4-FFF2-40B4-BE49-F238E27FC236}">
              <a16:creationId xmlns:a16="http://schemas.microsoft.com/office/drawing/2014/main" id="{00000000-0008-0000-0200-00005E010000}"/>
            </a:ext>
          </a:extLst>
        </xdr:cNvPr>
        <xdr:cNvSpPr/>
      </xdr:nvSpPr>
      <xdr:spPr>
        <a:xfrm>
          <a:off x="6921500" y="1453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9525</xdr:rowOff>
    </xdr:from>
    <xdr:to>
      <xdr:col>41</xdr:col>
      <xdr:colOff>50800</xdr:colOff>
      <xdr:row>85</xdr:row>
      <xdr:rowOff>9525</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972300" y="145827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2557</xdr:rowOff>
    </xdr:from>
    <xdr:ext cx="469744" cy="259045"/>
    <xdr:sp macro="" textlink="">
      <xdr:nvSpPr>
        <xdr:cNvPr id="352" name="n_1aveValue【福祉施設】&#10;一人当たり面積">
          <a:extLst>
            <a:ext uri="{FF2B5EF4-FFF2-40B4-BE49-F238E27FC236}">
              <a16:creationId xmlns:a16="http://schemas.microsoft.com/office/drawing/2014/main" id="{00000000-0008-0000-0200-000060010000}"/>
            </a:ext>
          </a:extLst>
        </xdr:cNvPr>
        <xdr:cNvSpPr txBox="1"/>
      </xdr:nvSpPr>
      <xdr:spPr>
        <a:xfrm>
          <a:off x="9391727" y="1406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168291</xdr:rowOff>
    </xdr:from>
    <xdr:ext cx="469744" cy="259045"/>
    <xdr:sp macro="" textlink="">
      <xdr:nvSpPr>
        <xdr:cNvPr id="353" name="n_2aveValue【福祉施設】&#10;一人当たり面積">
          <a:extLst>
            <a:ext uri="{FF2B5EF4-FFF2-40B4-BE49-F238E27FC236}">
              <a16:creationId xmlns:a16="http://schemas.microsoft.com/office/drawing/2014/main" id="{00000000-0008-0000-0200-000061010000}"/>
            </a:ext>
          </a:extLst>
        </xdr:cNvPr>
        <xdr:cNvSpPr txBox="1"/>
      </xdr:nvSpPr>
      <xdr:spPr>
        <a:xfrm>
          <a:off x="8515427" y="1405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162577</xdr:rowOff>
    </xdr:from>
    <xdr:ext cx="469744" cy="259045"/>
    <xdr:sp macro="" textlink="">
      <xdr:nvSpPr>
        <xdr:cNvPr id="354" name="n_3aveValue【福祉施設】&#10;一人当たり面積">
          <a:extLst>
            <a:ext uri="{FF2B5EF4-FFF2-40B4-BE49-F238E27FC236}">
              <a16:creationId xmlns:a16="http://schemas.microsoft.com/office/drawing/2014/main" id="{00000000-0008-0000-0200-000062010000}"/>
            </a:ext>
          </a:extLst>
        </xdr:cNvPr>
        <xdr:cNvSpPr txBox="1"/>
      </xdr:nvSpPr>
      <xdr:spPr>
        <a:xfrm>
          <a:off x="7626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81</xdr:row>
      <xdr:rowOff>139716</xdr:rowOff>
    </xdr:from>
    <xdr:ext cx="469744" cy="259045"/>
    <xdr:sp macro="" textlink="">
      <xdr:nvSpPr>
        <xdr:cNvPr id="355" name="n_4aveValue【福祉施設】&#10;一人当たり面積">
          <a:extLst>
            <a:ext uri="{FF2B5EF4-FFF2-40B4-BE49-F238E27FC236}">
              <a16:creationId xmlns:a16="http://schemas.microsoft.com/office/drawing/2014/main" id="{00000000-0008-0000-0200-000063010000}"/>
            </a:ext>
          </a:extLst>
        </xdr:cNvPr>
        <xdr:cNvSpPr txBox="1"/>
      </xdr:nvSpPr>
      <xdr:spPr>
        <a:xfrm>
          <a:off x="6737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51452</xdr:rowOff>
    </xdr:from>
    <xdr:ext cx="469744" cy="259045"/>
    <xdr:sp macro="" textlink="">
      <xdr:nvSpPr>
        <xdr:cNvPr id="356" name="n_2mainValue【福祉施設】&#10;一人当たり面積">
          <a:extLst>
            <a:ext uri="{FF2B5EF4-FFF2-40B4-BE49-F238E27FC236}">
              <a16:creationId xmlns:a16="http://schemas.microsoft.com/office/drawing/2014/main" id="{00000000-0008-0000-0200-000064010000}"/>
            </a:ext>
          </a:extLst>
        </xdr:cNvPr>
        <xdr:cNvSpPr txBox="1"/>
      </xdr:nvSpPr>
      <xdr:spPr>
        <a:xfrm>
          <a:off x="8515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51452</xdr:rowOff>
    </xdr:from>
    <xdr:ext cx="469744" cy="259045"/>
    <xdr:sp macro="" textlink="">
      <xdr:nvSpPr>
        <xdr:cNvPr id="357" name="n_3mainValue【福祉施設】&#10;一人当たり面積">
          <a:extLst>
            <a:ext uri="{FF2B5EF4-FFF2-40B4-BE49-F238E27FC236}">
              <a16:creationId xmlns:a16="http://schemas.microsoft.com/office/drawing/2014/main" id="{00000000-0008-0000-0200-000065010000}"/>
            </a:ext>
          </a:extLst>
        </xdr:cNvPr>
        <xdr:cNvSpPr txBox="1"/>
      </xdr:nvSpPr>
      <xdr:spPr>
        <a:xfrm>
          <a:off x="7626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51452</xdr:rowOff>
    </xdr:from>
    <xdr:ext cx="469744" cy="259045"/>
    <xdr:sp macro="" textlink="">
      <xdr:nvSpPr>
        <xdr:cNvPr id="358" name="n_4mainValue【福祉施設】&#10;一人当たり面積">
          <a:extLst>
            <a:ext uri="{FF2B5EF4-FFF2-40B4-BE49-F238E27FC236}">
              <a16:creationId xmlns:a16="http://schemas.microsoft.com/office/drawing/2014/main" id="{00000000-0008-0000-0200-000066010000}"/>
            </a:ext>
          </a:extLst>
        </xdr:cNvPr>
        <xdr:cNvSpPr txBox="1"/>
      </xdr:nvSpPr>
      <xdr:spPr>
        <a:xfrm>
          <a:off x="6737427" y="1462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9" name="正方形/長方形 358">
          <a:extLst>
            <a:ext uri="{FF2B5EF4-FFF2-40B4-BE49-F238E27FC236}">
              <a16:creationId xmlns:a16="http://schemas.microsoft.com/office/drawing/2014/main" id="{00000000-0008-0000-0200-000067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0" name="正方形/長方形 359">
          <a:extLst>
            <a:ext uri="{FF2B5EF4-FFF2-40B4-BE49-F238E27FC236}">
              <a16:creationId xmlns:a16="http://schemas.microsoft.com/office/drawing/2014/main" id="{00000000-0008-0000-0200-000068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1" name="正方形/長方形 360">
          <a:extLst>
            <a:ext uri="{FF2B5EF4-FFF2-40B4-BE49-F238E27FC236}">
              <a16:creationId xmlns:a16="http://schemas.microsoft.com/office/drawing/2014/main" id="{00000000-0008-0000-0200-000069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2" name="正方形/長方形 361">
          <a:extLst>
            <a:ext uri="{FF2B5EF4-FFF2-40B4-BE49-F238E27FC236}">
              <a16:creationId xmlns:a16="http://schemas.microsoft.com/office/drawing/2014/main" id="{00000000-0008-0000-0200-00006A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3" name="正方形/長方形 362">
          <a:extLst>
            <a:ext uri="{FF2B5EF4-FFF2-40B4-BE49-F238E27FC236}">
              <a16:creationId xmlns:a16="http://schemas.microsoft.com/office/drawing/2014/main" id="{00000000-0008-0000-0200-00006B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4" name="正方形/長方形 363">
          <a:extLst>
            <a:ext uri="{FF2B5EF4-FFF2-40B4-BE49-F238E27FC236}">
              <a16:creationId xmlns:a16="http://schemas.microsoft.com/office/drawing/2014/main" id="{00000000-0008-0000-0200-00006C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65" name="正方形/長方形 364">
          <a:extLst>
            <a:ext uri="{FF2B5EF4-FFF2-40B4-BE49-F238E27FC236}">
              <a16:creationId xmlns:a16="http://schemas.microsoft.com/office/drawing/2014/main" id="{00000000-0008-0000-0200-00006D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正方形/長方形 365">
          <a:extLst>
            <a:ext uri="{FF2B5EF4-FFF2-40B4-BE49-F238E27FC236}">
              <a16:creationId xmlns:a16="http://schemas.microsoft.com/office/drawing/2014/main" id="{00000000-0008-0000-0200-00006E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72" name="直線コネクタ 371">
          <a:extLst>
            <a:ext uri="{FF2B5EF4-FFF2-40B4-BE49-F238E27FC236}">
              <a16:creationId xmlns:a16="http://schemas.microsoft.com/office/drawing/2014/main" id="{00000000-0008-0000-0200-000074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73" name="テキスト ボックス 372">
          <a:extLst>
            <a:ext uri="{FF2B5EF4-FFF2-40B4-BE49-F238E27FC236}">
              <a16:creationId xmlns:a16="http://schemas.microsoft.com/office/drawing/2014/main" id="{00000000-0008-0000-0200-000075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74" name="直線コネクタ 373">
          <a:extLst>
            <a:ext uri="{FF2B5EF4-FFF2-40B4-BE49-F238E27FC236}">
              <a16:creationId xmlns:a16="http://schemas.microsoft.com/office/drawing/2014/main" id="{00000000-0008-0000-0200-000076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75" name="テキスト ボックス 374">
          <a:extLst>
            <a:ext uri="{FF2B5EF4-FFF2-40B4-BE49-F238E27FC236}">
              <a16:creationId xmlns:a16="http://schemas.microsoft.com/office/drawing/2014/main" id="{00000000-0008-0000-0200-000077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76" name="直線コネクタ 375">
          <a:extLst>
            <a:ext uri="{FF2B5EF4-FFF2-40B4-BE49-F238E27FC236}">
              <a16:creationId xmlns:a16="http://schemas.microsoft.com/office/drawing/2014/main" id="{00000000-0008-0000-0200-000078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78" name="直線コネクタ 377">
          <a:extLst>
            <a:ext uri="{FF2B5EF4-FFF2-40B4-BE49-F238E27FC236}">
              <a16:creationId xmlns:a16="http://schemas.microsoft.com/office/drawing/2014/main" id="{00000000-0008-0000-0200-00007A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80" name="直線コネクタ 379">
          <a:extLst>
            <a:ext uri="{FF2B5EF4-FFF2-40B4-BE49-F238E27FC236}">
              <a16:creationId xmlns:a16="http://schemas.microsoft.com/office/drawing/2014/main" id="{00000000-0008-0000-0200-00007C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81" name="テキスト ボックス 380">
          <a:extLst>
            <a:ext uri="{FF2B5EF4-FFF2-40B4-BE49-F238E27FC236}">
              <a16:creationId xmlns:a16="http://schemas.microsoft.com/office/drawing/2014/main" id="{00000000-0008-0000-0200-00007D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82" name="直線コネクタ 381">
          <a:extLst>
            <a:ext uri="{FF2B5EF4-FFF2-40B4-BE49-F238E27FC236}">
              <a16:creationId xmlns:a16="http://schemas.microsoft.com/office/drawing/2014/main" id="{00000000-0008-0000-0200-00007E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市民会館】&#10;有形固定資産減価償却率グラフ枠">
          <a:extLst>
            <a:ext uri="{FF2B5EF4-FFF2-40B4-BE49-F238E27FC236}">
              <a16:creationId xmlns:a16="http://schemas.microsoft.com/office/drawing/2014/main" id="{00000000-0008-0000-0200-00007F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74568</xdr:rowOff>
    </xdr:from>
    <xdr:to>
      <xdr:col>24</xdr:col>
      <xdr:colOff>62865</xdr:colOff>
      <xdr:row>109</xdr:row>
      <xdr:rowOff>35379</xdr:rowOff>
    </xdr:to>
    <xdr:cxnSp macro="">
      <xdr:nvCxnSpPr>
        <xdr:cNvPr id="384" name="直線コネクタ 383">
          <a:extLst>
            <a:ext uri="{FF2B5EF4-FFF2-40B4-BE49-F238E27FC236}">
              <a16:creationId xmlns:a16="http://schemas.microsoft.com/office/drawing/2014/main" id="{00000000-0008-0000-0200-000080010000}"/>
            </a:ext>
          </a:extLst>
        </xdr:cNvPr>
        <xdr:cNvCxnSpPr/>
      </xdr:nvCxnSpPr>
      <xdr:spPr>
        <a:xfrm flipV="1">
          <a:off x="4634865" y="17219568"/>
          <a:ext cx="0" cy="1503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85" name="【市民会館】&#10;有形固定資産減価償却率最小値テキスト">
          <a:extLst>
            <a:ext uri="{FF2B5EF4-FFF2-40B4-BE49-F238E27FC236}">
              <a16:creationId xmlns:a16="http://schemas.microsoft.com/office/drawing/2014/main" id="{00000000-0008-0000-0200-000081010000}"/>
            </a:ext>
          </a:extLst>
        </xdr:cNvPr>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86" name="直線コネクタ 385">
          <a:extLst>
            <a:ext uri="{FF2B5EF4-FFF2-40B4-BE49-F238E27FC236}">
              <a16:creationId xmlns:a16="http://schemas.microsoft.com/office/drawing/2014/main" id="{00000000-0008-0000-0200-000082010000}"/>
            </a:ext>
          </a:extLst>
        </xdr:cNvPr>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21245</xdr:rowOff>
    </xdr:from>
    <xdr:ext cx="340478" cy="259045"/>
    <xdr:sp macro="" textlink="">
      <xdr:nvSpPr>
        <xdr:cNvPr id="387" name="【市民会館】&#10;有形固定資産減価償却率最大値テキスト">
          <a:extLst>
            <a:ext uri="{FF2B5EF4-FFF2-40B4-BE49-F238E27FC236}">
              <a16:creationId xmlns:a16="http://schemas.microsoft.com/office/drawing/2014/main" id="{00000000-0008-0000-0200-000083010000}"/>
            </a:ext>
          </a:extLst>
        </xdr:cNvPr>
        <xdr:cNvSpPr txBox="1"/>
      </xdr:nvSpPr>
      <xdr:spPr>
        <a:xfrm>
          <a:off x="4673600" y="1699479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74568</xdr:rowOff>
    </xdr:from>
    <xdr:to>
      <xdr:col>24</xdr:col>
      <xdr:colOff>152400</xdr:colOff>
      <xdr:row>100</xdr:row>
      <xdr:rowOff>74568</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4546600" y="17219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2557</xdr:rowOff>
    </xdr:from>
    <xdr:ext cx="405111" cy="259045"/>
    <xdr:sp macro="" textlink="">
      <xdr:nvSpPr>
        <xdr:cNvPr id="389" name="【市民会館】&#10;有形固定資産減価償却率平均値テキスト">
          <a:extLst>
            <a:ext uri="{FF2B5EF4-FFF2-40B4-BE49-F238E27FC236}">
              <a16:creationId xmlns:a16="http://schemas.microsoft.com/office/drawing/2014/main" id="{00000000-0008-0000-0200-000085010000}"/>
            </a:ext>
          </a:extLst>
        </xdr:cNvPr>
        <xdr:cNvSpPr txBox="1"/>
      </xdr:nvSpPr>
      <xdr:spPr>
        <a:xfrm>
          <a:off x="4673600" y="17833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151130</xdr:rowOff>
    </xdr:from>
    <xdr:to>
      <xdr:col>24</xdr:col>
      <xdr:colOff>114300</xdr:colOff>
      <xdr:row>105</xdr:row>
      <xdr:rowOff>81280</xdr:rowOff>
    </xdr:to>
    <xdr:sp macro="" textlink="">
      <xdr:nvSpPr>
        <xdr:cNvPr id="390" name="フローチャート: 判断 389">
          <a:extLst>
            <a:ext uri="{FF2B5EF4-FFF2-40B4-BE49-F238E27FC236}">
              <a16:creationId xmlns:a16="http://schemas.microsoft.com/office/drawing/2014/main" id="{00000000-0008-0000-0200-000086010000}"/>
            </a:ext>
          </a:extLst>
        </xdr:cNvPr>
        <xdr:cNvSpPr/>
      </xdr:nvSpPr>
      <xdr:spPr>
        <a:xfrm>
          <a:off x="45847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164193</xdr:rowOff>
    </xdr:from>
    <xdr:to>
      <xdr:col>20</xdr:col>
      <xdr:colOff>38100</xdr:colOff>
      <xdr:row>105</xdr:row>
      <xdr:rowOff>94343</xdr:rowOff>
    </xdr:to>
    <xdr:sp macro="" textlink="">
      <xdr:nvSpPr>
        <xdr:cNvPr id="391" name="フローチャート: 判断 390">
          <a:extLst>
            <a:ext uri="{FF2B5EF4-FFF2-40B4-BE49-F238E27FC236}">
              <a16:creationId xmlns:a16="http://schemas.microsoft.com/office/drawing/2014/main" id="{00000000-0008-0000-0200-000087010000}"/>
            </a:ext>
          </a:extLst>
        </xdr:cNvPr>
        <xdr:cNvSpPr/>
      </xdr:nvSpPr>
      <xdr:spPr>
        <a:xfrm>
          <a:off x="3746500" y="1799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141332</xdr:rowOff>
    </xdr:from>
    <xdr:to>
      <xdr:col>15</xdr:col>
      <xdr:colOff>101600</xdr:colOff>
      <xdr:row>105</xdr:row>
      <xdr:rowOff>71482</xdr:rowOff>
    </xdr:to>
    <xdr:sp macro="" textlink="">
      <xdr:nvSpPr>
        <xdr:cNvPr id="392" name="フローチャート: 判断 391">
          <a:extLst>
            <a:ext uri="{FF2B5EF4-FFF2-40B4-BE49-F238E27FC236}">
              <a16:creationId xmlns:a16="http://schemas.microsoft.com/office/drawing/2014/main" id="{00000000-0008-0000-0200-000088010000}"/>
            </a:ext>
          </a:extLst>
        </xdr:cNvPr>
        <xdr:cNvSpPr/>
      </xdr:nvSpPr>
      <xdr:spPr>
        <a:xfrm>
          <a:off x="2857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72752</xdr:rowOff>
    </xdr:from>
    <xdr:to>
      <xdr:col>10</xdr:col>
      <xdr:colOff>165100</xdr:colOff>
      <xdr:row>105</xdr:row>
      <xdr:rowOff>2902</xdr:rowOff>
    </xdr:to>
    <xdr:sp macro="" textlink="">
      <xdr:nvSpPr>
        <xdr:cNvPr id="393" name="フローチャート: 判断 392">
          <a:extLst>
            <a:ext uri="{FF2B5EF4-FFF2-40B4-BE49-F238E27FC236}">
              <a16:creationId xmlns:a16="http://schemas.microsoft.com/office/drawing/2014/main" id="{00000000-0008-0000-0200-000089010000}"/>
            </a:ext>
          </a:extLst>
        </xdr:cNvPr>
        <xdr:cNvSpPr/>
      </xdr:nvSpPr>
      <xdr:spPr>
        <a:xfrm>
          <a:off x="1968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105411</xdr:rowOff>
    </xdr:from>
    <xdr:to>
      <xdr:col>6</xdr:col>
      <xdr:colOff>38100</xdr:colOff>
      <xdr:row>105</xdr:row>
      <xdr:rowOff>35561</xdr:rowOff>
    </xdr:to>
    <xdr:sp macro="" textlink="">
      <xdr:nvSpPr>
        <xdr:cNvPr id="394" name="フローチャート: 判断 393">
          <a:extLst>
            <a:ext uri="{FF2B5EF4-FFF2-40B4-BE49-F238E27FC236}">
              <a16:creationId xmlns:a16="http://schemas.microsoft.com/office/drawing/2014/main" id="{00000000-0008-0000-0200-00008A010000}"/>
            </a:ext>
          </a:extLst>
        </xdr:cNvPr>
        <xdr:cNvSpPr/>
      </xdr:nvSpPr>
      <xdr:spPr>
        <a:xfrm>
          <a:off x="1079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28666</xdr:rowOff>
    </xdr:from>
    <xdr:to>
      <xdr:col>24</xdr:col>
      <xdr:colOff>114300</xdr:colOff>
      <xdr:row>105</xdr:row>
      <xdr:rowOff>130266</xdr:rowOff>
    </xdr:to>
    <xdr:sp macro="" textlink="">
      <xdr:nvSpPr>
        <xdr:cNvPr id="400" name="楕円 399">
          <a:extLst>
            <a:ext uri="{FF2B5EF4-FFF2-40B4-BE49-F238E27FC236}">
              <a16:creationId xmlns:a16="http://schemas.microsoft.com/office/drawing/2014/main" id="{00000000-0008-0000-0200-000090010000}"/>
            </a:ext>
          </a:extLst>
        </xdr:cNvPr>
        <xdr:cNvSpPr/>
      </xdr:nvSpPr>
      <xdr:spPr>
        <a:xfrm>
          <a:off x="45847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7093</xdr:rowOff>
    </xdr:from>
    <xdr:ext cx="405111" cy="259045"/>
    <xdr:sp macro="" textlink="">
      <xdr:nvSpPr>
        <xdr:cNvPr id="401" name="【市民会館】&#10;有形固定資産減価償却率該当値テキスト">
          <a:extLst>
            <a:ext uri="{FF2B5EF4-FFF2-40B4-BE49-F238E27FC236}">
              <a16:creationId xmlns:a16="http://schemas.microsoft.com/office/drawing/2014/main" id="{00000000-0008-0000-0200-000091010000}"/>
            </a:ext>
          </a:extLst>
        </xdr:cNvPr>
        <xdr:cNvSpPr txBox="1"/>
      </xdr:nvSpPr>
      <xdr:spPr>
        <a:xfrm>
          <a:off x="4673600"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165826</xdr:rowOff>
    </xdr:from>
    <xdr:to>
      <xdr:col>20</xdr:col>
      <xdr:colOff>38100</xdr:colOff>
      <xdr:row>105</xdr:row>
      <xdr:rowOff>95976</xdr:rowOff>
    </xdr:to>
    <xdr:sp macro="" textlink="">
      <xdr:nvSpPr>
        <xdr:cNvPr id="402" name="楕円 401">
          <a:extLst>
            <a:ext uri="{FF2B5EF4-FFF2-40B4-BE49-F238E27FC236}">
              <a16:creationId xmlns:a16="http://schemas.microsoft.com/office/drawing/2014/main" id="{00000000-0008-0000-0200-000092010000}"/>
            </a:ext>
          </a:extLst>
        </xdr:cNvPr>
        <xdr:cNvSpPr/>
      </xdr:nvSpPr>
      <xdr:spPr>
        <a:xfrm>
          <a:off x="3746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45176</xdr:rowOff>
    </xdr:from>
    <xdr:to>
      <xdr:col>24</xdr:col>
      <xdr:colOff>63500</xdr:colOff>
      <xdr:row>105</xdr:row>
      <xdr:rowOff>79466</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3797300" y="1804742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159294</xdr:rowOff>
    </xdr:from>
    <xdr:to>
      <xdr:col>15</xdr:col>
      <xdr:colOff>101600</xdr:colOff>
      <xdr:row>105</xdr:row>
      <xdr:rowOff>89444</xdr:rowOff>
    </xdr:to>
    <xdr:sp macro="" textlink="">
      <xdr:nvSpPr>
        <xdr:cNvPr id="404" name="楕円 403">
          <a:extLst>
            <a:ext uri="{FF2B5EF4-FFF2-40B4-BE49-F238E27FC236}">
              <a16:creationId xmlns:a16="http://schemas.microsoft.com/office/drawing/2014/main" id="{00000000-0008-0000-0200-000094010000}"/>
            </a:ext>
          </a:extLst>
        </xdr:cNvPr>
        <xdr:cNvSpPr/>
      </xdr:nvSpPr>
      <xdr:spPr>
        <a:xfrm>
          <a:off x="2857500" y="1799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38644</xdr:rowOff>
    </xdr:from>
    <xdr:to>
      <xdr:col>19</xdr:col>
      <xdr:colOff>177800</xdr:colOff>
      <xdr:row>105</xdr:row>
      <xdr:rowOff>45176</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2908300" y="180408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121738</xdr:rowOff>
    </xdr:from>
    <xdr:to>
      <xdr:col>10</xdr:col>
      <xdr:colOff>165100</xdr:colOff>
      <xdr:row>105</xdr:row>
      <xdr:rowOff>51888</xdr:rowOff>
    </xdr:to>
    <xdr:sp macro="" textlink="">
      <xdr:nvSpPr>
        <xdr:cNvPr id="406" name="楕円 405">
          <a:extLst>
            <a:ext uri="{FF2B5EF4-FFF2-40B4-BE49-F238E27FC236}">
              <a16:creationId xmlns:a16="http://schemas.microsoft.com/office/drawing/2014/main" id="{00000000-0008-0000-0200-000096010000}"/>
            </a:ext>
          </a:extLst>
        </xdr:cNvPr>
        <xdr:cNvSpPr/>
      </xdr:nvSpPr>
      <xdr:spPr>
        <a:xfrm>
          <a:off x="1968500" y="1795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1088</xdr:rowOff>
    </xdr:from>
    <xdr:to>
      <xdr:col>15</xdr:col>
      <xdr:colOff>50800</xdr:colOff>
      <xdr:row>105</xdr:row>
      <xdr:rowOff>38644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2019300" y="18003338"/>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87449</xdr:rowOff>
    </xdr:from>
    <xdr:to>
      <xdr:col>6</xdr:col>
      <xdr:colOff>38100</xdr:colOff>
      <xdr:row>105</xdr:row>
      <xdr:rowOff>17599</xdr:rowOff>
    </xdr:to>
    <xdr:sp macro="" textlink="">
      <xdr:nvSpPr>
        <xdr:cNvPr id="408" name="楕円 407">
          <a:extLst>
            <a:ext uri="{FF2B5EF4-FFF2-40B4-BE49-F238E27FC236}">
              <a16:creationId xmlns:a16="http://schemas.microsoft.com/office/drawing/2014/main" id="{00000000-0008-0000-0200-000098010000}"/>
            </a:ext>
          </a:extLst>
        </xdr:cNvPr>
        <xdr:cNvSpPr/>
      </xdr:nvSpPr>
      <xdr:spPr>
        <a:xfrm>
          <a:off x="1079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138249</xdr:rowOff>
    </xdr:from>
    <xdr:to>
      <xdr:col>10</xdr:col>
      <xdr:colOff>114300</xdr:colOff>
      <xdr:row>105</xdr:row>
      <xdr:rowOff>1088</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130300" y="1796904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110870</xdr:rowOff>
    </xdr:from>
    <xdr:ext cx="405111" cy="259045"/>
    <xdr:sp macro="" textlink="">
      <xdr:nvSpPr>
        <xdr:cNvPr id="410" name="n_1aveValue【市民会館】&#10;有形固定資産減価償却率">
          <a:extLst>
            <a:ext uri="{FF2B5EF4-FFF2-40B4-BE49-F238E27FC236}">
              <a16:creationId xmlns:a16="http://schemas.microsoft.com/office/drawing/2014/main" id="{00000000-0008-0000-0200-00009A010000}"/>
            </a:ext>
          </a:extLst>
        </xdr:cNvPr>
        <xdr:cNvSpPr txBox="1"/>
      </xdr:nvSpPr>
      <xdr:spPr>
        <a:xfrm>
          <a:off x="3582044" y="1777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88009</xdr:rowOff>
    </xdr:from>
    <xdr:ext cx="405111" cy="259045"/>
    <xdr:sp macro="" textlink="">
      <xdr:nvSpPr>
        <xdr:cNvPr id="411" name="n_2aveValue【市民会館】&#10;有形固定資産減価償却率">
          <a:extLst>
            <a:ext uri="{FF2B5EF4-FFF2-40B4-BE49-F238E27FC236}">
              <a16:creationId xmlns:a16="http://schemas.microsoft.com/office/drawing/2014/main" id="{00000000-0008-0000-0200-00009B010000}"/>
            </a:ext>
          </a:extLst>
        </xdr:cNvPr>
        <xdr:cNvSpPr txBox="1"/>
      </xdr:nvSpPr>
      <xdr:spPr>
        <a:xfrm>
          <a:off x="2705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19429</xdr:rowOff>
    </xdr:from>
    <xdr:ext cx="405111" cy="259045"/>
    <xdr:sp macro="" textlink="">
      <xdr:nvSpPr>
        <xdr:cNvPr id="412" name="n_3aveValue【市民会館】&#10;有形固定資産減価償却率">
          <a:extLst>
            <a:ext uri="{FF2B5EF4-FFF2-40B4-BE49-F238E27FC236}">
              <a16:creationId xmlns:a16="http://schemas.microsoft.com/office/drawing/2014/main" id="{00000000-0008-0000-0200-00009C010000}"/>
            </a:ext>
          </a:extLst>
        </xdr:cNvPr>
        <xdr:cNvSpPr txBox="1"/>
      </xdr:nvSpPr>
      <xdr:spPr>
        <a:xfrm>
          <a:off x="18167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26688</xdr:rowOff>
    </xdr:from>
    <xdr:ext cx="405111" cy="259045"/>
    <xdr:sp macro="" textlink="">
      <xdr:nvSpPr>
        <xdr:cNvPr id="413" name="n_4aveValue【市民会館】&#10;有形固定資産減価償却率">
          <a:extLst>
            <a:ext uri="{FF2B5EF4-FFF2-40B4-BE49-F238E27FC236}">
              <a16:creationId xmlns:a16="http://schemas.microsoft.com/office/drawing/2014/main" id="{00000000-0008-0000-0200-00009D010000}"/>
            </a:ext>
          </a:extLst>
        </xdr:cNvPr>
        <xdr:cNvSpPr txBox="1"/>
      </xdr:nvSpPr>
      <xdr:spPr>
        <a:xfrm>
          <a:off x="9277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87103</xdr:rowOff>
    </xdr:from>
    <xdr:ext cx="405111" cy="259045"/>
    <xdr:sp macro="" textlink="">
      <xdr:nvSpPr>
        <xdr:cNvPr id="414" name="n_1mainValue【市民会館】&#10;有形固定資産減価償却率">
          <a:extLst>
            <a:ext uri="{FF2B5EF4-FFF2-40B4-BE49-F238E27FC236}">
              <a16:creationId xmlns:a16="http://schemas.microsoft.com/office/drawing/2014/main" id="{00000000-0008-0000-0200-00009E010000}"/>
            </a:ext>
          </a:extLst>
        </xdr:cNvPr>
        <xdr:cNvSpPr txBox="1"/>
      </xdr:nvSpPr>
      <xdr:spPr>
        <a:xfrm>
          <a:off x="35820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80571</xdr:rowOff>
    </xdr:from>
    <xdr:ext cx="405111" cy="259045"/>
    <xdr:sp macro="" textlink="">
      <xdr:nvSpPr>
        <xdr:cNvPr id="415" name="n_2mainValue【市民会館】&#10;有形固定資産減価償却率">
          <a:extLst>
            <a:ext uri="{FF2B5EF4-FFF2-40B4-BE49-F238E27FC236}">
              <a16:creationId xmlns:a16="http://schemas.microsoft.com/office/drawing/2014/main" id="{00000000-0008-0000-0200-00009F010000}"/>
            </a:ext>
          </a:extLst>
        </xdr:cNvPr>
        <xdr:cNvSpPr txBox="1"/>
      </xdr:nvSpPr>
      <xdr:spPr>
        <a:xfrm>
          <a:off x="2705744" y="1808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43015</xdr:rowOff>
    </xdr:from>
    <xdr:ext cx="405111" cy="259045"/>
    <xdr:sp macro="" textlink="">
      <xdr:nvSpPr>
        <xdr:cNvPr id="416" name="n_3mainValue【市民会館】&#10;有形固定資産減価償却率">
          <a:extLst>
            <a:ext uri="{FF2B5EF4-FFF2-40B4-BE49-F238E27FC236}">
              <a16:creationId xmlns:a16="http://schemas.microsoft.com/office/drawing/2014/main" id="{00000000-0008-0000-0200-0000A0010000}"/>
            </a:ext>
          </a:extLst>
        </xdr:cNvPr>
        <xdr:cNvSpPr txBox="1"/>
      </xdr:nvSpPr>
      <xdr:spPr>
        <a:xfrm>
          <a:off x="1816744" y="1804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34126</xdr:rowOff>
    </xdr:from>
    <xdr:ext cx="405111" cy="259045"/>
    <xdr:sp macro="" textlink="">
      <xdr:nvSpPr>
        <xdr:cNvPr id="417" name="n_4mainValue【市民会館】&#10;有形固定資産減価償却率">
          <a:extLst>
            <a:ext uri="{FF2B5EF4-FFF2-40B4-BE49-F238E27FC236}">
              <a16:creationId xmlns:a16="http://schemas.microsoft.com/office/drawing/2014/main" id="{00000000-0008-0000-0200-0000A1010000}"/>
            </a:ext>
          </a:extLst>
        </xdr:cNvPr>
        <xdr:cNvSpPr txBox="1"/>
      </xdr:nvSpPr>
      <xdr:spPr>
        <a:xfrm>
          <a:off x="927744" y="176934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18" name="正方形/長方形 417">
          <a:extLst>
            <a:ext uri="{FF2B5EF4-FFF2-40B4-BE49-F238E27FC236}">
              <a16:creationId xmlns:a16="http://schemas.microsoft.com/office/drawing/2014/main" id="{00000000-0008-0000-0200-0000A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19" name="正方形/長方形 418">
          <a:extLst>
            <a:ext uri="{FF2B5EF4-FFF2-40B4-BE49-F238E27FC236}">
              <a16:creationId xmlns:a16="http://schemas.microsoft.com/office/drawing/2014/main" id="{00000000-0008-0000-0200-0000A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20" name="正方形/長方形 419">
          <a:extLst>
            <a:ext uri="{FF2B5EF4-FFF2-40B4-BE49-F238E27FC236}">
              <a16:creationId xmlns:a16="http://schemas.microsoft.com/office/drawing/2014/main" id="{00000000-0008-0000-0200-0000A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21" name="正方形/長方形 420">
          <a:extLst>
            <a:ext uri="{FF2B5EF4-FFF2-40B4-BE49-F238E27FC236}">
              <a16:creationId xmlns:a16="http://schemas.microsoft.com/office/drawing/2014/main" id="{00000000-0008-0000-0200-0000A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22" name="正方形/長方形 421">
          <a:extLst>
            <a:ext uri="{FF2B5EF4-FFF2-40B4-BE49-F238E27FC236}">
              <a16:creationId xmlns:a16="http://schemas.microsoft.com/office/drawing/2014/main" id="{00000000-0008-0000-0200-0000A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23" name="正方形/長方形 422">
          <a:extLst>
            <a:ext uri="{FF2B5EF4-FFF2-40B4-BE49-F238E27FC236}">
              <a16:creationId xmlns:a16="http://schemas.microsoft.com/office/drawing/2014/main" id="{00000000-0008-0000-0200-0000A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24" name="正方形/長方形 423">
          <a:extLst>
            <a:ext uri="{FF2B5EF4-FFF2-40B4-BE49-F238E27FC236}">
              <a16:creationId xmlns:a16="http://schemas.microsoft.com/office/drawing/2014/main" id="{00000000-0008-0000-0200-0000A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25" name="正方形/長方形 424">
          <a:extLst>
            <a:ext uri="{FF2B5EF4-FFF2-40B4-BE49-F238E27FC236}">
              <a16:creationId xmlns:a16="http://schemas.microsoft.com/office/drawing/2014/main" id="{00000000-0008-0000-0200-0000A9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28" name="直線コネクタ 427">
          <a:extLst>
            <a:ext uri="{FF2B5EF4-FFF2-40B4-BE49-F238E27FC236}">
              <a16:creationId xmlns:a16="http://schemas.microsoft.com/office/drawing/2014/main" id="{00000000-0008-0000-0200-0000AC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31" name="テキスト ボックス 430">
          <a:extLst>
            <a:ext uri="{FF2B5EF4-FFF2-40B4-BE49-F238E27FC236}">
              <a16:creationId xmlns:a16="http://schemas.microsoft.com/office/drawing/2014/main" id="{00000000-0008-0000-0200-0000AF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32" name="直線コネクタ 431">
          <a:extLst>
            <a:ext uri="{FF2B5EF4-FFF2-40B4-BE49-F238E27FC236}">
              <a16:creationId xmlns:a16="http://schemas.microsoft.com/office/drawing/2014/main" id="{00000000-0008-0000-0200-0000B0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33" name="テキスト ボックス 432">
          <a:extLst>
            <a:ext uri="{FF2B5EF4-FFF2-40B4-BE49-F238E27FC236}">
              <a16:creationId xmlns:a16="http://schemas.microsoft.com/office/drawing/2014/main" id="{00000000-0008-0000-0200-0000B1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35" name="テキスト ボックス 434">
          <a:extLst>
            <a:ext uri="{FF2B5EF4-FFF2-40B4-BE49-F238E27FC236}">
              <a16:creationId xmlns:a16="http://schemas.microsoft.com/office/drawing/2014/main" id="{00000000-0008-0000-0200-0000B3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37" name="テキスト ボックス 436">
          <a:extLst>
            <a:ext uri="{FF2B5EF4-FFF2-40B4-BE49-F238E27FC236}">
              <a16:creationId xmlns:a16="http://schemas.microsoft.com/office/drawing/2014/main" id="{00000000-0008-0000-0200-0000B5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41" name="テキスト ボックス 440">
          <a:extLst>
            <a:ext uri="{FF2B5EF4-FFF2-40B4-BE49-F238E27FC236}">
              <a16:creationId xmlns:a16="http://schemas.microsoft.com/office/drawing/2014/main" id="{00000000-0008-0000-0200-0000B9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42" name="【市民会館】&#10;一人当たり面積グラフ枠">
          <a:extLst>
            <a:ext uri="{FF2B5EF4-FFF2-40B4-BE49-F238E27FC236}">
              <a16:creationId xmlns:a16="http://schemas.microsoft.com/office/drawing/2014/main" id="{00000000-0008-0000-0200-0000BA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143148</xdr:rowOff>
    </xdr:from>
    <xdr:to>
      <xdr:col>54</xdr:col>
      <xdr:colOff>189865</xdr:colOff>
      <xdr:row>108</xdr:row>
      <xdr:rowOff>151312</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flipV="1">
          <a:off x="10476865" y="17116698"/>
          <a:ext cx="0" cy="15512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155139</xdr:rowOff>
    </xdr:from>
    <xdr:ext cx="469744" cy="259045"/>
    <xdr:sp macro="" textlink="">
      <xdr:nvSpPr>
        <xdr:cNvPr id="444" name="【市民会館】&#10;一人当たり面積最小値テキスト">
          <a:extLst>
            <a:ext uri="{FF2B5EF4-FFF2-40B4-BE49-F238E27FC236}">
              <a16:creationId xmlns:a16="http://schemas.microsoft.com/office/drawing/2014/main" id="{00000000-0008-0000-0200-0000BC010000}"/>
            </a:ext>
          </a:extLst>
        </xdr:cNvPr>
        <xdr:cNvSpPr txBox="1"/>
      </xdr:nvSpPr>
      <xdr:spPr>
        <a:xfrm>
          <a:off x="10515600" y="18671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151312</xdr:rowOff>
    </xdr:from>
    <xdr:to>
      <xdr:col>55</xdr:col>
      <xdr:colOff>88900</xdr:colOff>
      <xdr:row>108</xdr:row>
      <xdr:rowOff>151312</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0388600" y="1866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89825</xdr:rowOff>
    </xdr:from>
    <xdr:ext cx="469744" cy="259045"/>
    <xdr:sp macro="" textlink="">
      <xdr:nvSpPr>
        <xdr:cNvPr id="446" name="【市民会館】&#10;一人当たり面積最大値テキスト">
          <a:extLst>
            <a:ext uri="{FF2B5EF4-FFF2-40B4-BE49-F238E27FC236}">
              <a16:creationId xmlns:a16="http://schemas.microsoft.com/office/drawing/2014/main" id="{00000000-0008-0000-0200-0000BE010000}"/>
            </a:ext>
          </a:extLst>
        </xdr:cNvPr>
        <xdr:cNvSpPr txBox="1"/>
      </xdr:nvSpPr>
      <xdr:spPr>
        <a:xfrm>
          <a:off x="10515600" y="16891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143148</xdr:rowOff>
    </xdr:from>
    <xdr:to>
      <xdr:col>55</xdr:col>
      <xdr:colOff>88900</xdr:colOff>
      <xdr:row>99</xdr:row>
      <xdr:rowOff>143148</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0388600" y="17116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48" name="【市民会館】&#10;一人当たり面積平均値テキスト">
          <a:extLst>
            <a:ext uri="{FF2B5EF4-FFF2-40B4-BE49-F238E27FC236}">
              <a16:creationId xmlns:a16="http://schemas.microsoft.com/office/drawing/2014/main" id="{00000000-0008-0000-0200-0000C0010000}"/>
            </a:ext>
          </a:extLst>
        </xdr:cNvPr>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49" name="フローチャート: 判断 448">
          <a:extLst>
            <a:ext uri="{FF2B5EF4-FFF2-40B4-BE49-F238E27FC236}">
              <a16:creationId xmlns:a16="http://schemas.microsoft.com/office/drawing/2014/main" id="{00000000-0008-0000-0200-0000C1010000}"/>
            </a:ext>
          </a:extLst>
        </xdr:cNvPr>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87449</xdr:rowOff>
    </xdr:from>
    <xdr:to>
      <xdr:col>50</xdr:col>
      <xdr:colOff>165100</xdr:colOff>
      <xdr:row>107</xdr:row>
      <xdr:rowOff>17599</xdr:rowOff>
    </xdr:to>
    <xdr:sp macro="" textlink="">
      <xdr:nvSpPr>
        <xdr:cNvPr id="450" name="フローチャート: 判断 449">
          <a:extLst>
            <a:ext uri="{FF2B5EF4-FFF2-40B4-BE49-F238E27FC236}">
              <a16:creationId xmlns:a16="http://schemas.microsoft.com/office/drawing/2014/main" id="{00000000-0008-0000-0200-0000C2010000}"/>
            </a:ext>
          </a:extLst>
        </xdr:cNvPr>
        <xdr:cNvSpPr/>
      </xdr:nvSpPr>
      <xdr:spPr>
        <a:xfrm>
          <a:off x="9588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87449</xdr:rowOff>
    </xdr:from>
    <xdr:to>
      <xdr:col>46</xdr:col>
      <xdr:colOff>38100</xdr:colOff>
      <xdr:row>107</xdr:row>
      <xdr:rowOff>17599</xdr:rowOff>
    </xdr:to>
    <xdr:sp macro="" textlink="">
      <xdr:nvSpPr>
        <xdr:cNvPr id="451" name="フローチャート: 判断 450">
          <a:extLst>
            <a:ext uri="{FF2B5EF4-FFF2-40B4-BE49-F238E27FC236}">
              <a16:creationId xmlns:a16="http://schemas.microsoft.com/office/drawing/2014/main" id="{00000000-0008-0000-0200-0000C3010000}"/>
            </a:ext>
          </a:extLst>
        </xdr:cNvPr>
        <xdr:cNvSpPr/>
      </xdr:nvSpPr>
      <xdr:spPr>
        <a:xfrm>
          <a:off x="8699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84182</xdr:rowOff>
    </xdr:from>
    <xdr:to>
      <xdr:col>41</xdr:col>
      <xdr:colOff>101600</xdr:colOff>
      <xdr:row>107</xdr:row>
      <xdr:rowOff>14332</xdr:rowOff>
    </xdr:to>
    <xdr:sp macro="" textlink="">
      <xdr:nvSpPr>
        <xdr:cNvPr id="452" name="フローチャート: 判断 451">
          <a:extLst>
            <a:ext uri="{FF2B5EF4-FFF2-40B4-BE49-F238E27FC236}">
              <a16:creationId xmlns:a16="http://schemas.microsoft.com/office/drawing/2014/main" id="{00000000-0008-0000-0200-0000C4010000}"/>
            </a:ext>
          </a:extLst>
        </xdr:cNvPr>
        <xdr:cNvSpPr/>
      </xdr:nvSpPr>
      <xdr:spPr>
        <a:xfrm>
          <a:off x="7810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74386</xdr:rowOff>
    </xdr:from>
    <xdr:to>
      <xdr:col>36</xdr:col>
      <xdr:colOff>165100</xdr:colOff>
      <xdr:row>107</xdr:row>
      <xdr:rowOff>4536</xdr:rowOff>
    </xdr:to>
    <xdr:sp macro="" textlink="">
      <xdr:nvSpPr>
        <xdr:cNvPr id="453" name="フローチャート: 判断 452">
          <a:extLst>
            <a:ext uri="{FF2B5EF4-FFF2-40B4-BE49-F238E27FC236}">
              <a16:creationId xmlns:a16="http://schemas.microsoft.com/office/drawing/2014/main" id="{00000000-0008-0000-0200-0000C5010000}"/>
            </a:ext>
          </a:extLst>
        </xdr:cNvPr>
        <xdr:cNvSpPr/>
      </xdr:nvSpPr>
      <xdr:spPr>
        <a:xfrm>
          <a:off x="6921500" y="1824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00000000-0008-0000-0200-0000C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0000000-0008-0000-0200-0000C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162561</xdr:rowOff>
    </xdr:from>
    <xdr:to>
      <xdr:col>55</xdr:col>
      <xdr:colOff>50800</xdr:colOff>
      <xdr:row>105</xdr:row>
      <xdr:rowOff>92711</xdr:rowOff>
    </xdr:to>
    <xdr:sp macro="" textlink="">
      <xdr:nvSpPr>
        <xdr:cNvPr id="459" name="楕円 458">
          <a:extLst>
            <a:ext uri="{FF2B5EF4-FFF2-40B4-BE49-F238E27FC236}">
              <a16:creationId xmlns:a16="http://schemas.microsoft.com/office/drawing/2014/main" id="{00000000-0008-0000-0200-0000CB010000}"/>
            </a:ext>
          </a:extLst>
        </xdr:cNvPr>
        <xdr:cNvSpPr/>
      </xdr:nvSpPr>
      <xdr:spPr>
        <a:xfrm>
          <a:off x="104267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13988</xdr:rowOff>
    </xdr:from>
    <xdr:ext cx="469744" cy="259045"/>
    <xdr:sp macro="" textlink="">
      <xdr:nvSpPr>
        <xdr:cNvPr id="460" name="【市民会館】&#10;一人当たり面積該当値テキスト">
          <a:extLst>
            <a:ext uri="{FF2B5EF4-FFF2-40B4-BE49-F238E27FC236}">
              <a16:creationId xmlns:a16="http://schemas.microsoft.com/office/drawing/2014/main" id="{00000000-0008-0000-0200-0000CC010000}"/>
            </a:ext>
          </a:extLst>
        </xdr:cNvPr>
        <xdr:cNvSpPr txBox="1"/>
      </xdr:nvSpPr>
      <xdr:spPr>
        <a:xfrm>
          <a:off x="10515600" y="1784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169092</xdr:rowOff>
    </xdr:from>
    <xdr:to>
      <xdr:col>50</xdr:col>
      <xdr:colOff>165100</xdr:colOff>
      <xdr:row>105</xdr:row>
      <xdr:rowOff>99242</xdr:rowOff>
    </xdr:to>
    <xdr:sp macro="" textlink="">
      <xdr:nvSpPr>
        <xdr:cNvPr id="461" name="楕円 460">
          <a:extLst>
            <a:ext uri="{FF2B5EF4-FFF2-40B4-BE49-F238E27FC236}">
              <a16:creationId xmlns:a16="http://schemas.microsoft.com/office/drawing/2014/main" id="{00000000-0008-0000-0200-0000CD010000}"/>
            </a:ext>
          </a:extLst>
        </xdr:cNvPr>
        <xdr:cNvSpPr/>
      </xdr:nvSpPr>
      <xdr:spPr>
        <a:xfrm>
          <a:off x="9588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41911</xdr:rowOff>
    </xdr:from>
    <xdr:to>
      <xdr:col>55</xdr:col>
      <xdr:colOff>0</xdr:colOff>
      <xdr:row>105</xdr:row>
      <xdr:rowOff>48442</xdr:rowOff>
    </xdr:to>
    <xdr:cxnSp macro="">
      <xdr:nvCxnSpPr>
        <xdr:cNvPr id="462" name="直線コネクタ 461">
          <a:extLst>
            <a:ext uri="{FF2B5EF4-FFF2-40B4-BE49-F238E27FC236}">
              <a16:creationId xmlns:a16="http://schemas.microsoft.com/office/drawing/2014/main" id="{00000000-0008-0000-0200-0000CE010000}"/>
            </a:ext>
          </a:extLst>
        </xdr:cNvPr>
        <xdr:cNvCxnSpPr/>
      </xdr:nvCxnSpPr>
      <xdr:spPr>
        <a:xfrm flipV="1">
          <a:off x="9639300" y="18044161"/>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169092</xdr:rowOff>
    </xdr:from>
    <xdr:to>
      <xdr:col>46</xdr:col>
      <xdr:colOff>38100</xdr:colOff>
      <xdr:row>105</xdr:row>
      <xdr:rowOff>99242</xdr:rowOff>
    </xdr:to>
    <xdr:sp macro="" textlink="">
      <xdr:nvSpPr>
        <xdr:cNvPr id="463" name="楕円 462">
          <a:extLst>
            <a:ext uri="{FF2B5EF4-FFF2-40B4-BE49-F238E27FC236}">
              <a16:creationId xmlns:a16="http://schemas.microsoft.com/office/drawing/2014/main" id="{00000000-0008-0000-0200-0000CF010000}"/>
            </a:ext>
          </a:extLst>
        </xdr:cNvPr>
        <xdr:cNvSpPr/>
      </xdr:nvSpPr>
      <xdr:spPr>
        <a:xfrm>
          <a:off x="8699500" y="1799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48442</xdr:rowOff>
    </xdr:from>
    <xdr:to>
      <xdr:col>50</xdr:col>
      <xdr:colOff>114300</xdr:colOff>
      <xdr:row>105</xdr:row>
      <xdr:rowOff>48442</xdr:rowOff>
    </xdr:to>
    <xdr:cxnSp macro="">
      <xdr:nvCxnSpPr>
        <xdr:cNvPr id="464" name="直線コネクタ 463">
          <a:extLst>
            <a:ext uri="{FF2B5EF4-FFF2-40B4-BE49-F238E27FC236}">
              <a16:creationId xmlns:a16="http://schemas.microsoft.com/office/drawing/2014/main" id="{00000000-0008-0000-0200-0000D0010000}"/>
            </a:ext>
          </a:extLst>
        </xdr:cNvPr>
        <xdr:cNvCxnSpPr/>
      </xdr:nvCxnSpPr>
      <xdr:spPr>
        <a:xfrm>
          <a:off x="8750300" y="180506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907</xdr:rowOff>
    </xdr:from>
    <xdr:to>
      <xdr:col>41</xdr:col>
      <xdr:colOff>101600</xdr:colOff>
      <xdr:row>105</xdr:row>
      <xdr:rowOff>102507</xdr:rowOff>
    </xdr:to>
    <xdr:sp macro="" textlink="">
      <xdr:nvSpPr>
        <xdr:cNvPr id="465" name="楕円 464">
          <a:extLst>
            <a:ext uri="{FF2B5EF4-FFF2-40B4-BE49-F238E27FC236}">
              <a16:creationId xmlns:a16="http://schemas.microsoft.com/office/drawing/2014/main" id="{00000000-0008-0000-0200-0000D1010000}"/>
            </a:ext>
          </a:extLst>
        </xdr:cNvPr>
        <xdr:cNvSpPr/>
      </xdr:nvSpPr>
      <xdr:spPr>
        <a:xfrm>
          <a:off x="7810500" y="1800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48442</xdr:rowOff>
    </xdr:from>
    <xdr:to>
      <xdr:col>45</xdr:col>
      <xdr:colOff>177800</xdr:colOff>
      <xdr:row>105</xdr:row>
      <xdr:rowOff>51707</xdr:rowOff>
    </xdr:to>
    <xdr:cxnSp macro="">
      <xdr:nvCxnSpPr>
        <xdr:cNvPr id="466" name="直線コネクタ 465">
          <a:extLst>
            <a:ext uri="{FF2B5EF4-FFF2-40B4-BE49-F238E27FC236}">
              <a16:creationId xmlns:a16="http://schemas.microsoft.com/office/drawing/2014/main" id="{00000000-0008-0000-0200-0000D2010000}"/>
            </a:ext>
          </a:extLst>
        </xdr:cNvPr>
        <xdr:cNvCxnSpPr/>
      </xdr:nvCxnSpPr>
      <xdr:spPr>
        <a:xfrm flipV="1">
          <a:off x="7861300" y="1805069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4173</xdr:rowOff>
    </xdr:from>
    <xdr:to>
      <xdr:col>36</xdr:col>
      <xdr:colOff>165100</xdr:colOff>
      <xdr:row>105</xdr:row>
      <xdr:rowOff>105773</xdr:rowOff>
    </xdr:to>
    <xdr:sp macro="" textlink="">
      <xdr:nvSpPr>
        <xdr:cNvPr id="467" name="楕円 466">
          <a:extLst>
            <a:ext uri="{FF2B5EF4-FFF2-40B4-BE49-F238E27FC236}">
              <a16:creationId xmlns:a16="http://schemas.microsoft.com/office/drawing/2014/main" id="{00000000-0008-0000-0200-0000D3010000}"/>
            </a:ext>
          </a:extLst>
        </xdr:cNvPr>
        <xdr:cNvSpPr/>
      </xdr:nvSpPr>
      <xdr:spPr>
        <a:xfrm>
          <a:off x="6921500" y="1800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51707</xdr:rowOff>
    </xdr:from>
    <xdr:to>
      <xdr:col>41</xdr:col>
      <xdr:colOff>50800</xdr:colOff>
      <xdr:row>105</xdr:row>
      <xdr:rowOff>54973</xdr:rowOff>
    </xdr:to>
    <xdr:cxnSp macro="">
      <xdr:nvCxnSpPr>
        <xdr:cNvPr id="468" name="直線コネクタ 467">
          <a:extLst>
            <a:ext uri="{FF2B5EF4-FFF2-40B4-BE49-F238E27FC236}">
              <a16:creationId xmlns:a16="http://schemas.microsoft.com/office/drawing/2014/main" id="{00000000-0008-0000-0200-0000D4010000}"/>
            </a:ext>
          </a:extLst>
        </xdr:cNvPr>
        <xdr:cNvCxnSpPr/>
      </xdr:nvCxnSpPr>
      <xdr:spPr>
        <a:xfrm flipV="1">
          <a:off x="6972300" y="1805395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8726</xdr:rowOff>
    </xdr:from>
    <xdr:ext cx="469744" cy="259045"/>
    <xdr:sp macro="" textlink="">
      <xdr:nvSpPr>
        <xdr:cNvPr id="469" name="n_1aveValue【市民会館】&#10;一人当たり面積">
          <a:extLst>
            <a:ext uri="{FF2B5EF4-FFF2-40B4-BE49-F238E27FC236}">
              <a16:creationId xmlns:a16="http://schemas.microsoft.com/office/drawing/2014/main" id="{00000000-0008-0000-0200-0000D5010000}"/>
            </a:ext>
          </a:extLst>
        </xdr:cNvPr>
        <xdr:cNvSpPr txBox="1"/>
      </xdr:nvSpPr>
      <xdr:spPr>
        <a:xfrm>
          <a:off x="93917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8726</xdr:rowOff>
    </xdr:from>
    <xdr:ext cx="469744" cy="259045"/>
    <xdr:sp macro="" textlink="">
      <xdr:nvSpPr>
        <xdr:cNvPr id="470" name="n_2aveValue【市民会館】&#10;一人当たり面積">
          <a:extLst>
            <a:ext uri="{FF2B5EF4-FFF2-40B4-BE49-F238E27FC236}">
              <a16:creationId xmlns:a16="http://schemas.microsoft.com/office/drawing/2014/main" id="{00000000-0008-0000-0200-0000D6010000}"/>
            </a:ext>
          </a:extLst>
        </xdr:cNvPr>
        <xdr:cNvSpPr txBox="1"/>
      </xdr:nvSpPr>
      <xdr:spPr>
        <a:xfrm>
          <a:off x="8515427" y="1835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5459</xdr:rowOff>
    </xdr:from>
    <xdr:ext cx="469744" cy="259045"/>
    <xdr:sp macro="" textlink="">
      <xdr:nvSpPr>
        <xdr:cNvPr id="471" name="n_3aveValue【市民会館】&#10;一人当たり面積">
          <a:extLst>
            <a:ext uri="{FF2B5EF4-FFF2-40B4-BE49-F238E27FC236}">
              <a16:creationId xmlns:a16="http://schemas.microsoft.com/office/drawing/2014/main" id="{00000000-0008-0000-0200-0000D7010000}"/>
            </a:ext>
          </a:extLst>
        </xdr:cNvPr>
        <xdr:cNvSpPr txBox="1"/>
      </xdr:nvSpPr>
      <xdr:spPr>
        <a:xfrm>
          <a:off x="7626427" y="18350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167113</xdr:rowOff>
    </xdr:from>
    <xdr:ext cx="469744" cy="259045"/>
    <xdr:sp macro="" textlink="">
      <xdr:nvSpPr>
        <xdr:cNvPr id="472" name="n_4aveValue【市民会館】&#10;一人当たり面積">
          <a:extLst>
            <a:ext uri="{FF2B5EF4-FFF2-40B4-BE49-F238E27FC236}">
              <a16:creationId xmlns:a16="http://schemas.microsoft.com/office/drawing/2014/main" id="{00000000-0008-0000-0200-0000D8010000}"/>
            </a:ext>
          </a:extLst>
        </xdr:cNvPr>
        <xdr:cNvSpPr txBox="1"/>
      </xdr:nvSpPr>
      <xdr:spPr>
        <a:xfrm>
          <a:off x="6737427" y="18340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115769</xdr:rowOff>
    </xdr:from>
    <xdr:ext cx="469744" cy="259045"/>
    <xdr:sp macro="" textlink="">
      <xdr:nvSpPr>
        <xdr:cNvPr id="473" name="n_1mainValue【市民会館】&#10;一人当たり面積">
          <a:extLst>
            <a:ext uri="{FF2B5EF4-FFF2-40B4-BE49-F238E27FC236}">
              <a16:creationId xmlns:a16="http://schemas.microsoft.com/office/drawing/2014/main" id="{00000000-0008-0000-0200-0000D9010000}"/>
            </a:ext>
          </a:extLst>
        </xdr:cNvPr>
        <xdr:cNvSpPr txBox="1"/>
      </xdr:nvSpPr>
      <xdr:spPr>
        <a:xfrm>
          <a:off x="93917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115769</xdr:rowOff>
    </xdr:from>
    <xdr:ext cx="469744" cy="259045"/>
    <xdr:sp macro="" textlink="">
      <xdr:nvSpPr>
        <xdr:cNvPr id="474" name="n_2mainValue【市民会館】&#10;一人当たり面積">
          <a:extLst>
            <a:ext uri="{FF2B5EF4-FFF2-40B4-BE49-F238E27FC236}">
              <a16:creationId xmlns:a16="http://schemas.microsoft.com/office/drawing/2014/main" id="{00000000-0008-0000-0200-0000DA010000}"/>
            </a:ext>
          </a:extLst>
        </xdr:cNvPr>
        <xdr:cNvSpPr txBox="1"/>
      </xdr:nvSpPr>
      <xdr:spPr>
        <a:xfrm>
          <a:off x="8515427" y="17775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119034</xdr:rowOff>
    </xdr:from>
    <xdr:ext cx="469744" cy="259045"/>
    <xdr:sp macro="" textlink="">
      <xdr:nvSpPr>
        <xdr:cNvPr id="475" name="n_3mainValue【市民会館】&#10;一人当たり面積">
          <a:extLst>
            <a:ext uri="{FF2B5EF4-FFF2-40B4-BE49-F238E27FC236}">
              <a16:creationId xmlns:a16="http://schemas.microsoft.com/office/drawing/2014/main" id="{00000000-0008-0000-0200-0000DB010000}"/>
            </a:ext>
          </a:extLst>
        </xdr:cNvPr>
        <xdr:cNvSpPr txBox="1"/>
      </xdr:nvSpPr>
      <xdr:spPr>
        <a:xfrm>
          <a:off x="7626427" y="17778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122300</xdr:rowOff>
    </xdr:from>
    <xdr:ext cx="469744" cy="259045"/>
    <xdr:sp macro="" textlink="">
      <xdr:nvSpPr>
        <xdr:cNvPr id="476" name="n_4mainValue【市民会館】&#10;一人当たり面積">
          <a:extLst>
            <a:ext uri="{FF2B5EF4-FFF2-40B4-BE49-F238E27FC236}">
              <a16:creationId xmlns:a16="http://schemas.microsoft.com/office/drawing/2014/main" id="{00000000-0008-0000-0200-0000DC010000}"/>
            </a:ext>
          </a:extLst>
        </xdr:cNvPr>
        <xdr:cNvSpPr txBox="1"/>
      </xdr:nvSpPr>
      <xdr:spPr>
        <a:xfrm>
          <a:off x="6737427" y="17781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77" name="正方形/長方形 476">
          <a:extLst>
            <a:ext uri="{FF2B5EF4-FFF2-40B4-BE49-F238E27FC236}">
              <a16:creationId xmlns:a16="http://schemas.microsoft.com/office/drawing/2014/main" id="{00000000-0008-0000-0200-0000D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200-0000D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00" name="【一般廃棄物処理施設】&#10;有形固定資産減価償却率グラフ枠">
          <a:extLst>
            <a:ext uri="{FF2B5EF4-FFF2-40B4-BE49-F238E27FC236}">
              <a16:creationId xmlns:a16="http://schemas.microsoft.com/office/drawing/2014/main" id="{00000000-0008-0000-0200-0000F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165735</xdr:rowOff>
    </xdr:from>
    <xdr:to>
      <xdr:col>85</xdr:col>
      <xdr:colOff>126364</xdr:colOff>
      <xdr:row>41</xdr:row>
      <xdr:rowOff>102870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6318864" y="565213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106697</xdr:rowOff>
    </xdr:from>
    <xdr:ext cx="405111" cy="259045"/>
    <xdr:sp macro="" textlink="">
      <xdr:nvSpPr>
        <xdr:cNvPr id="502" name="【一般廃棄物処理施設】&#10;有形固定資産減価償却率最小値テキスト">
          <a:extLst>
            <a:ext uri="{FF2B5EF4-FFF2-40B4-BE49-F238E27FC236}">
              <a16:creationId xmlns:a16="http://schemas.microsoft.com/office/drawing/2014/main" id="{00000000-0008-0000-0200-0000F6010000}"/>
            </a:ext>
          </a:extLst>
        </xdr:cNvPr>
        <xdr:cNvSpPr txBox="1"/>
      </xdr:nvSpPr>
      <xdr:spPr>
        <a:xfrm>
          <a:off x="16357600" y="713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102870</xdr:rowOff>
    </xdr:from>
    <xdr:to>
      <xdr:col>86</xdr:col>
      <xdr:colOff>25400</xdr:colOff>
      <xdr:row>41</xdr:row>
      <xdr:rowOff>102870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6230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112412</xdr:rowOff>
    </xdr:from>
    <xdr:ext cx="405111" cy="259045"/>
    <xdr:sp macro="" textlink="">
      <xdr:nvSpPr>
        <xdr:cNvPr id="504" name="【一般廃棄物処理施設】&#10;有形固定資産減価償却率最大値テキスト">
          <a:extLst>
            <a:ext uri="{FF2B5EF4-FFF2-40B4-BE49-F238E27FC236}">
              <a16:creationId xmlns:a16="http://schemas.microsoft.com/office/drawing/2014/main" id="{00000000-0008-0000-0200-0000F8010000}"/>
            </a:ext>
          </a:extLst>
        </xdr:cNvPr>
        <xdr:cNvSpPr txBox="1"/>
      </xdr:nvSpPr>
      <xdr:spPr>
        <a:xfrm>
          <a:off x="16357600" y="5427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165735</xdr:rowOff>
    </xdr:from>
    <xdr:to>
      <xdr:col>86</xdr:col>
      <xdr:colOff>25400</xdr:colOff>
      <xdr:row>32</xdr:row>
      <xdr:rowOff>165735</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6230600" y="5652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143527</xdr:rowOff>
    </xdr:from>
    <xdr:ext cx="405111" cy="259045"/>
    <xdr:sp macro="" textlink="">
      <xdr:nvSpPr>
        <xdr:cNvPr id="506" name="【一般廃棄物処理施設】&#10;有形固定資産減価償却率平均値テキスト">
          <a:extLst>
            <a:ext uri="{FF2B5EF4-FFF2-40B4-BE49-F238E27FC236}">
              <a16:creationId xmlns:a16="http://schemas.microsoft.com/office/drawing/2014/main" id="{00000000-0008-0000-0200-0000FA010000}"/>
            </a:ext>
          </a:extLst>
        </xdr:cNvPr>
        <xdr:cNvSpPr txBox="1"/>
      </xdr:nvSpPr>
      <xdr:spPr>
        <a:xfrm>
          <a:off x="16357600" y="6315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120650</xdr:rowOff>
    </xdr:from>
    <xdr:to>
      <xdr:col>85</xdr:col>
      <xdr:colOff>177800</xdr:colOff>
      <xdr:row>38</xdr:row>
      <xdr:rowOff>50800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6268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65405</xdr:rowOff>
    </xdr:from>
    <xdr:to>
      <xdr:col>81</xdr:col>
      <xdr:colOff>101600</xdr:colOff>
      <xdr:row>37</xdr:row>
      <xdr:rowOff>167005</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5430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38735</xdr:rowOff>
    </xdr:from>
    <xdr:to>
      <xdr:col>76</xdr:col>
      <xdr:colOff>165100</xdr:colOff>
      <xdr:row>37</xdr:row>
      <xdr:rowOff>140335</xdr:rowOff>
    </xdr:to>
    <xdr:sp macro="" textlink="">
      <xdr:nvSpPr>
        <xdr:cNvPr id="509" name="フローチャート: 判断 508">
          <a:extLst>
            <a:ext uri="{FF2B5EF4-FFF2-40B4-BE49-F238E27FC236}">
              <a16:creationId xmlns:a16="http://schemas.microsoft.com/office/drawing/2014/main" id="{00000000-0008-0000-0200-0000FD010000}"/>
            </a:ext>
          </a:extLst>
        </xdr:cNvPr>
        <xdr:cNvSpPr/>
      </xdr:nvSpPr>
      <xdr:spPr>
        <a:xfrm>
          <a:off x="145415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65405</xdr:rowOff>
    </xdr:from>
    <xdr:to>
      <xdr:col>72</xdr:col>
      <xdr:colOff>38100</xdr:colOff>
      <xdr:row>37</xdr:row>
      <xdr:rowOff>167005</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365250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80645</xdr:rowOff>
    </xdr:from>
    <xdr:to>
      <xdr:col>67</xdr:col>
      <xdr:colOff>101600</xdr:colOff>
      <xdr:row>38</xdr:row>
      <xdr:rowOff>10795</xdr:rowOff>
    </xdr:to>
    <xdr:sp macro="" textlink="">
      <xdr:nvSpPr>
        <xdr:cNvPr id="511" name="フローチャート: 判断 510">
          <a:extLst>
            <a:ext uri="{FF2B5EF4-FFF2-40B4-BE49-F238E27FC236}">
              <a16:creationId xmlns:a16="http://schemas.microsoft.com/office/drawing/2014/main" id="{00000000-0008-0000-0200-0000FF010000}"/>
            </a:ext>
          </a:extLst>
        </xdr:cNvPr>
        <xdr:cNvSpPr/>
      </xdr:nvSpPr>
      <xdr:spPr>
        <a:xfrm>
          <a:off x="12763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200-000000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61595</xdr:rowOff>
    </xdr:from>
    <xdr:to>
      <xdr:col>85</xdr:col>
      <xdr:colOff>177800</xdr:colOff>
      <xdr:row>38</xdr:row>
      <xdr:rowOff>163195</xdr:rowOff>
    </xdr:to>
    <xdr:sp macro="" textlink="">
      <xdr:nvSpPr>
        <xdr:cNvPr id="517" name="楕円 516">
          <a:extLst>
            <a:ext uri="{FF2B5EF4-FFF2-40B4-BE49-F238E27FC236}">
              <a16:creationId xmlns:a16="http://schemas.microsoft.com/office/drawing/2014/main" id="{00000000-0008-0000-0200-000005020000}"/>
            </a:ext>
          </a:extLst>
        </xdr:cNvPr>
        <xdr:cNvSpPr/>
      </xdr:nvSpPr>
      <xdr:spPr>
        <a:xfrm>
          <a:off x="16268700" y="657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40022</xdr:rowOff>
    </xdr:from>
    <xdr:ext cx="405111" cy="259045"/>
    <xdr:sp macro="" textlink="">
      <xdr:nvSpPr>
        <xdr:cNvPr id="518" name="【一般廃棄物処理施設】&#10;有形固定資産減価償却率該当値テキスト">
          <a:extLst>
            <a:ext uri="{FF2B5EF4-FFF2-40B4-BE49-F238E27FC236}">
              <a16:creationId xmlns:a16="http://schemas.microsoft.com/office/drawing/2014/main" id="{00000000-0008-0000-0200-000006020000}"/>
            </a:ext>
          </a:extLst>
        </xdr:cNvPr>
        <xdr:cNvSpPr txBox="1"/>
      </xdr:nvSpPr>
      <xdr:spPr>
        <a:xfrm>
          <a:off x="16357600" y="655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2540</xdr:rowOff>
    </xdr:from>
    <xdr:to>
      <xdr:col>81</xdr:col>
      <xdr:colOff>101600</xdr:colOff>
      <xdr:row>38</xdr:row>
      <xdr:rowOff>104140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5430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53340</xdr:rowOff>
    </xdr:from>
    <xdr:to>
      <xdr:col>85</xdr:col>
      <xdr:colOff>127000</xdr:colOff>
      <xdr:row>38</xdr:row>
      <xdr:rowOff>112395</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5481300" y="6568440"/>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122555</xdr:rowOff>
    </xdr:from>
    <xdr:to>
      <xdr:col>76</xdr:col>
      <xdr:colOff>165100</xdr:colOff>
      <xdr:row>38</xdr:row>
      <xdr:rowOff>52705</xdr:rowOff>
    </xdr:to>
    <xdr:sp macro="" textlink="">
      <xdr:nvSpPr>
        <xdr:cNvPr id="521" name="楕円 520">
          <a:extLst>
            <a:ext uri="{FF2B5EF4-FFF2-40B4-BE49-F238E27FC236}">
              <a16:creationId xmlns:a16="http://schemas.microsoft.com/office/drawing/2014/main" id="{00000000-0008-0000-0200-000009020000}"/>
            </a:ext>
          </a:extLst>
        </xdr:cNvPr>
        <xdr:cNvSpPr/>
      </xdr:nvSpPr>
      <xdr:spPr>
        <a:xfrm>
          <a:off x="14541500" y="646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1905</xdr:rowOff>
    </xdr:from>
    <xdr:to>
      <xdr:col>81</xdr:col>
      <xdr:colOff>50800</xdr:colOff>
      <xdr:row>38</xdr:row>
      <xdr:rowOff>53340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4592300" y="65170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63500</xdr:rowOff>
    </xdr:from>
    <xdr:to>
      <xdr:col>72</xdr:col>
      <xdr:colOff>38100</xdr:colOff>
      <xdr:row>37</xdr:row>
      <xdr:rowOff>165100</xdr:rowOff>
    </xdr:to>
    <xdr:sp macro="" textlink="">
      <xdr:nvSpPr>
        <xdr:cNvPr id="523" name="楕円 522">
          <a:extLst>
            <a:ext uri="{FF2B5EF4-FFF2-40B4-BE49-F238E27FC236}">
              <a16:creationId xmlns:a16="http://schemas.microsoft.com/office/drawing/2014/main" id="{00000000-0008-0000-0200-00000B020000}"/>
            </a:ext>
          </a:extLst>
        </xdr:cNvPr>
        <xdr:cNvSpPr/>
      </xdr:nvSpPr>
      <xdr:spPr>
        <a:xfrm>
          <a:off x="13652500" y="640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114300</xdr:rowOff>
    </xdr:from>
    <xdr:to>
      <xdr:col>76</xdr:col>
      <xdr:colOff>114300</xdr:colOff>
      <xdr:row>38</xdr:row>
      <xdr:rowOff>1905</xdr:rowOff>
    </xdr:to>
    <xdr:cxnSp macro="">
      <xdr:nvCxnSpPr>
        <xdr:cNvPr id="524" name="直線コネクタ 523">
          <a:extLst>
            <a:ext uri="{FF2B5EF4-FFF2-40B4-BE49-F238E27FC236}">
              <a16:creationId xmlns:a16="http://schemas.microsoft.com/office/drawing/2014/main" id="{00000000-0008-0000-0200-00000C020000}"/>
            </a:ext>
          </a:extLst>
        </xdr:cNvPr>
        <xdr:cNvCxnSpPr/>
      </xdr:nvCxnSpPr>
      <xdr:spPr>
        <a:xfrm>
          <a:off x="13703300" y="645795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2540</xdr:rowOff>
    </xdr:from>
    <xdr:to>
      <xdr:col>67</xdr:col>
      <xdr:colOff>101600</xdr:colOff>
      <xdr:row>37</xdr:row>
      <xdr:rowOff>104140</xdr:rowOff>
    </xdr:to>
    <xdr:sp macro="" textlink="">
      <xdr:nvSpPr>
        <xdr:cNvPr id="525" name="楕円 524">
          <a:extLst>
            <a:ext uri="{FF2B5EF4-FFF2-40B4-BE49-F238E27FC236}">
              <a16:creationId xmlns:a16="http://schemas.microsoft.com/office/drawing/2014/main" id="{00000000-0008-0000-0200-00000D020000}"/>
            </a:ext>
          </a:extLst>
        </xdr:cNvPr>
        <xdr:cNvSpPr/>
      </xdr:nvSpPr>
      <xdr:spPr>
        <a:xfrm>
          <a:off x="12763500" y="634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53340</xdr:rowOff>
    </xdr:from>
    <xdr:to>
      <xdr:col>71</xdr:col>
      <xdr:colOff>177800</xdr:colOff>
      <xdr:row>37</xdr:row>
      <xdr:rowOff>114300</xdr:rowOff>
    </xdr:to>
    <xdr:cxnSp macro="">
      <xdr:nvCxnSpPr>
        <xdr:cNvPr id="526" name="直線コネクタ 525">
          <a:extLst>
            <a:ext uri="{FF2B5EF4-FFF2-40B4-BE49-F238E27FC236}">
              <a16:creationId xmlns:a16="http://schemas.microsoft.com/office/drawing/2014/main" id="{00000000-0008-0000-0200-00000E020000}"/>
            </a:ext>
          </a:extLst>
        </xdr:cNvPr>
        <xdr:cNvCxnSpPr/>
      </xdr:nvCxnSpPr>
      <xdr:spPr>
        <a:xfrm>
          <a:off x="12814300" y="639699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12082</xdr:rowOff>
    </xdr:from>
    <xdr:ext cx="405111" cy="259045"/>
    <xdr:sp macro="" textlink="">
      <xdr:nvSpPr>
        <xdr:cNvPr id="527" name="n_1aveValue【一般廃棄物処理施設】&#10;有形固定資産減価償却率">
          <a:extLst>
            <a:ext uri="{FF2B5EF4-FFF2-40B4-BE49-F238E27FC236}">
              <a16:creationId xmlns:a16="http://schemas.microsoft.com/office/drawing/2014/main" id="{00000000-0008-0000-0200-00000F020000}"/>
            </a:ext>
          </a:extLst>
        </xdr:cNvPr>
        <xdr:cNvSpPr txBox="1"/>
      </xdr:nvSpPr>
      <xdr:spPr>
        <a:xfrm>
          <a:off x="15266044" y="618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156862</xdr:rowOff>
    </xdr:from>
    <xdr:ext cx="405111" cy="259045"/>
    <xdr:sp macro="" textlink="">
      <xdr:nvSpPr>
        <xdr:cNvPr id="528" name="n_2aveValue【一般廃棄物処理施設】&#10;有形固定資産減価償却率">
          <a:extLst>
            <a:ext uri="{FF2B5EF4-FFF2-40B4-BE49-F238E27FC236}">
              <a16:creationId xmlns:a16="http://schemas.microsoft.com/office/drawing/2014/main" id="{00000000-0008-0000-0200-000010020000}"/>
            </a:ext>
          </a:extLst>
        </xdr:cNvPr>
        <xdr:cNvSpPr txBox="1"/>
      </xdr:nvSpPr>
      <xdr:spPr>
        <a:xfrm>
          <a:off x="14389744" y="615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158132</xdr:rowOff>
    </xdr:from>
    <xdr:ext cx="405111" cy="259045"/>
    <xdr:sp macro="" textlink="">
      <xdr:nvSpPr>
        <xdr:cNvPr id="529" name="n_3aveValue【一般廃棄物処理施設】&#10;有形固定資産減価償却率">
          <a:extLst>
            <a:ext uri="{FF2B5EF4-FFF2-40B4-BE49-F238E27FC236}">
              <a16:creationId xmlns:a16="http://schemas.microsoft.com/office/drawing/2014/main" id="{00000000-0008-0000-0200-000011020000}"/>
            </a:ext>
          </a:extLst>
        </xdr:cNvPr>
        <xdr:cNvSpPr txBox="1"/>
      </xdr:nvSpPr>
      <xdr:spPr>
        <a:xfrm>
          <a:off x="135007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1922</xdr:rowOff>
    </xdr:from>
    <xdr:ext cx="405111" cy="259045"/>
    <xdr:sp macro="" textlink="">
      <xdr:nvSpPr>
        <xdr:cNvPr id="530" name="n_4aveValue【一般廃棄物処理施設】&#10;有形固定資産減価償却率">
          <a:extLst>
            <a:ext uri="{FF2B5EF4-FFF2-40B4-BE49-F238E27FC236}">
              <a16:creationId xmlns:a16="http://schemas.microsoft.com/office/drawing/2014/main" id="{00000000-0008-0000-0200-000012020000}"/>
            </a:ext>
          </a:extLst>
        </xdr:cNvPr>
        <xdr:cNvSpPr txBox="1"/>
      </xdr:nvSpPr>
      <xdr:spPr>
        <a:xfrm>
          <a:off x="12611744" y="651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95267</xdr:rowOff>
    </xdr:from>
    <xdr:ext cx="405111" cy="259045"/>
    <xdr:sp macro="" textlink="">
      <xdr:nvSpPr>
        <xdr:cNvPr id="531" name="n_1mainValue【一般廃棄物処理施設】&#10;有形固定資産減価償却率">
          <a:extLst>
            <a:ext uri="{FF2B5EF4-FFF2-40B4-BE49-F238E27FC236}">
              <a16:creationId xmlns:a16="http://schemas.microsoft.com/office/drawing/2014/main" id="{00000000-0008-0000-0200-000013020000}"/>
            </a:ext>
          </a:extLst>
        </xdr:cNvPr>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532" name="n_2mainValue【一般廃棄物処理施設】&#10;有形固定資産減価償却率">
          <a:extLst>
            <a:ext uri="{FF2B5EF4-FFF2-40B4-BE49-F238E27FC236}">
              <a16:creationId xmlns:a16="http://schemas.microsoft.com/office/drawing/2014/main" id="{00000000-0008-0000-0200-000014020000}"/>
            </a:ext>
          </a:extLst>
        </xdr:cNvPr>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10177</xdr:rowOff>
    </xdr:from>
    <xdr:ext cx="405111" cy="259045"/>
    <xdr:sp macro="" textlink="">
      <xdr:nvSpPr>
        <xdr:cNvPr id="533" name="n_3mainValue【一般廃棄物処理施設】&#10;有形固定資産減価償却率">
          <a:extLst>
            <a:ext uri="{FF2B5EF4-FFF2-40B4-BE49-F238E27FC236}">
              <a16:creationId xmlns:a16="http://schemas.microsoft.com/office/drawing/2014/main" id="{00000000-0008-0000-0200-000015020000}"/>
            </a:ext>
          </a:extLst>
        </xdr:cNvPr>
        <xdr:cNvSpPr txBox="1"/>
      </xdr:nvSpPr>
      <xdr:spPr>
        <a:xfrm>
          <a:off x="13500744"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120667</xdr:rowOff>
    </xdr:from>
    <xdr:ext cx="405111" cy="259045"/>
    <xdr:sp macro="" textlink="">
      <xdr:nvSpPr>
        <xdr:cNvPr id="534" name="n_4mainValue【一般廃棄物処理施設】&#10;有形固定資産減価償却率">
          <a:extLst>
            <a:ext uri="{FF2B5EF4-FFF2-40B4-BE49-F238E27FC236}">
              <a16:creationId xmlns:a16="http://schemas.microsoft.com/office/drawing/2014/main" id="{00000000-0008-0000-0200-000016020000}"/>
            </a:ext>
          </a:extLst>
        </xdr:cNvPr>
        <xdr:cNvSpPr txBox="1"/>
      </xdr:nvSpPr>
      <xdr:spPr>
        <a:xfrm>
          <a:off x="12611744" y="6121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35" name="正方形/長方形 534">
          <a:extLst>
            <a:ext uri="{FF2B5EF4-FFF2-40B4-BE49-F238E27FC236}">
              <a16:creationId xmlns:a16="http://schemas.microsoft.com/office/drawing/2014/main" id="{00000000-0008-0000-0200-000017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36" name="正方形/長方形 535">
          <a:extLst>
            <a:ext uri="{FF2B5EF4-FFF2-40B4-BE49-F238E27FC236}">
              <a16:creationId xmlns:a16="http://schemas.microsoft.com/office/drawing/2014/main" id="{00000000-0008-0000-0200-000018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37" name="正方形/長方形 536">
          <a:extLst>
            <a:ext uri="{FF2B5EF4-FFF2-40B4-BE49-F238E27FC236}">
              <a16:creationId xmlns:a16="http://schemas.microsoft.com/office/drawing/2014/main" id="{00000000-0008-0000-0200-000019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38" name="正方形/長方形 537">
          <a:extLst>
            <a:ext uri="{FF2B5EF4-FFF2-40B4-BE49-F238E27FC236}">
              <a16:creationId xmlns:a16="http://schemas.microsoft.com/office/drawing/2014/main" id="{00000000-0008-0000-0200-00001A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39" name="正方形/長方形 538">
          <a:extLst>
            <a:ext uri="{FF2B5EF4-FFF2-40B4-BE49-F238E27FC236}">
              <a16:creationId xmlns:a16="http://schemas.microsoft.com/office/drawing/2014/main" id="{00000000-0008-0000-0200-00001B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40" name="正方形/長方形 539">
          <a:extLst>
            <a:ext uri="{FF2B5EF4-FFF2-40B4-BE49-F238E27FC236}">
              <a16:creationId xmlns:a16="http://schemas.microsoft.com/office/drawing/2014/main" id="{00000000-0008-0000-0200-00001C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41" name="正方形/長方形 540">
          <a:extLst>
            <a:ext uri="{FF2B5EF4-FFF2-40B4-BE49-F238E27FC236}">
              <a16:creationId xmlns:a16="http://schemas.microsoft.com/office/drawing/2014/main" id="{00000000-0008-0000-0200-00001D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42" name="正方形/長方形 541">
          <a:extLst>
            <a:ext uri="{FF2B5EF4-FFF2-40B4-BE49-F238E27FC236}">
              <a16:creationId xmlns:a16="http://schemas.microsoft.com/office/drawing/2014/main" id="{00000000-0008-0000-0200-00001E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44" name="直線コネクタ 543">
          <a:extLst>
            <a:ext uri="{FF2B5EF4-FFF2-40B4-BE49-F238E27FC236}">
              <a16:creationId xmlns:a16="http://schemas.microsoft.com/office/drawing/2014/main" id="{00000000-0008-0000-0200-000020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50" name="テキスト ボックス 549">
          <a:extLst>
            <a:ext uri="{FF2B5EF4-FFF2-40B4-BE49-F238E27FC236}">
              <a16:creationId xmlns:a16="http://schemas.microsoft.com/office/drawing/2014/main" id="{00000000-0008-0000-0200-000026020000}"/>
            </a:ext>
          </a:extLst>
        </xdr:cNvPr>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51" name="直線コネクタ 550">
          <a:extLst>
            <a:ext uri="{FF2B5EF4-FFF2-40B4-BE49-F238E27FC236}">
              <a16:creationId xmlns:a16="http://schemas.microsoft.com/office/drawing/2014/main" id="{00000000-0008-0000-0200-000027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52" name="テキスト ボックス 551">
          <a:extLst>
            <a:ext uri="{FF2B5EF4-FFF2-40B4-BE49-F238E27FC236}">
              <a16:creationId xmlns:a16="http://schemas.microsoft.com/office/drawing/2014/main" id="{00000000-0008-0000-0200-000028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53" name="【一般廃棄物処理施設】&#10;一人当たり有形固定資産（償却資産）額グラフ枠">
          <a:extLst>
            <a:ext uri="{FF2B5EF4-FFF2-40B4-BE49-F238E27FC236}">
              <a16:creationId xmlns:a16="http://schemas.microsoft.com/office/drawing/2014/main" id="{00000000-0008-0000-0200-000029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21136</xdr:rowOff>
    </xdr:from>
    <xdr:to>
      <xdr:col>116</xdr:col>
      <xdr:colOff>62864</xdr:colOff>
      <xdr:row>41</xdr:row>
      <xdr:rowOff>18599</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flipV="1">
          <a:off x="22160864" y="5850436"/>
          <a:ext cx="0" cy="119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22426</xdr:rowOff>
    </xdr:from>
    <xdr:ext cx="313932" cy="259045"/>
    <xdr:sp macro="" textlink="">
      <xdr:nvSpPr>
        <xdr:cNvPr id="555" name="【一般廃棄物処理施設】&#10;一人当たり有形固定資産（償却資産）額最小値テキスト">
          <a:extLst>
            <a:ext uri="{FF2B5EF4-FFF2-40B4-BE49-F238E27FC236}">
              <a16:creationId xmlns:a16="http://schemas.microsoft.com/office/drawing/2014/main" id="{00000000-0008-0000-0200-00002B020000}"/>
            </a:ext>
          </a:extLst>
        </xdr:cNvPr>
        <xdr:cNvSpPr txBox="1"/>
      </xdr:nvSpPr>
      <xdr:spPr>
        <a:xfrm>
          <a:off x="22199600" y="705187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18599</xdr:rowOff>
    </xdr:from>
    <xdr:to>
      <xdr:col>116</xdr:col>
      <xdr:colOff>152400</xdr:colOff>
      <xdr:row>41</xdr:row>
      <xdr:rowOff>18599</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22072600" y="704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139263</xdr:rowOff>
    </xdr:from>
    <xdr:ext cx="599010" cy="259045"/>
    <xdr:sp macro="" textlink="">
      <xdr:nvSpPr>
        <xdr:cNvPr id="557" name="【一般廃棄物処理施設】&#10;一人当たり有形固定資産（償却資産）額最大値テキスト">
          <a:extLst>
            <a:ext uri="{FF2B5EF4-FFF2-40B4-BE49-F238E27FC236}">
              <a16:creationId xmlns:a16="http://schemas.microsoft.com/office/drawing/2014/main" id="{00000000-0008-0000-0200-00002D020000}"/>
            </a:ext>
          </a:extLst>
        </xdr:cNvPr>
        <xdr:cNvSpPr txBox="1"/>
      </xdr:nvSpPr>
      <xdr:spPr>
        <a:xfrm>
          <a:off x="22199600" y="5625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21136</xdr:rowOff>
    </xdr:from>
    <xdr:to>
      <xdr:col>116</xdr:col>
      <xdr:colOff>152400</xdr:colOff>
      <xdr:row>34</xdr:row>
      <xdr:rowOff>21136</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22072600" y="585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86505</xdr:rowOff>
    </xdr:from>
    <xdr:ext cx="534377" cy="259045"/>
    <xdr:sp macro="" textlink="">
      <xdr:nvSpPr>
        <xdr:cNvPr id="559" name="【一般廃棄物処理施設】&#10;一人当たり有形固定資産（償却資産）額平均値テキスト">
          <a:extLst>
            <a:ext uri="{FF2B5EF4-FFF2-40B4-BE49-F238E27FC236}">
              <a16:creationId xmlns:a16="http://schemas.microsoft.com/office/drawing/2014/main" id="{00000000-0008-0000-0200-00002F020000}"/>
            </a:ext>
          </a:extLst>
        </xdr:cNvPr>
        <xdr:cNvSpPr txBox="1"/>
      </xdr:nvSpPr>
      <xdr:spPr>
        <a:xfrm>
          <a:off x="22199600" y="64301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63628</xdr:rowOff>
    </xdr:from>
    <xdr:to>
      <xdr:col>116</xdr:col>
      <xdr:colOff>114300</xdr:colOff>
      <xdr:row>38</xdr:row>
      <xdr:rowOff>165228</xdr:rowOff>
    </xdr:to>
    <xdr:sp macro="" textlink="">
      <xdr:nvSpPr>
        <xdr:cNvPr id="560" name="フローチャート: 判断 559">
          <a:extLst>
            <a:ext uri="{FF2B5EF4-FFF2-40B4-BE49-F238E27FC236}">
              <a16:creationId xmlns:a16="http://schemas.microsoft.com/office/drawing/2014/main" id="{00000000-0008-0000-0200-000030020000}"/>
            </a:ext>
          </a:extLst>
        </xdr:cNvPr>
        <xdr:cNvSpPr/>
      </xdr:nvSpPr>
      <xdr:spPr>
        <a:xfrm>
          <a:off x="22110700" y="6578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70234</xdr:rowOff>
    </xdr:from>
    <xdr:to>
      <xdr:col>112</xdr:col>
      <xdr:colOff>38100</xdr:colOff>
      <xdr:row>39</xdr:row>
      <xdr:rowOff>384</xdr:rowOff>
    </xdr:to>
    <xdr:sp macro="" textlink="">
      <xdr:nvSpPr>
        <xdr:cNvPr id="561" name="フローチャート: 判断 560">
          <a:extLst>
            <a:ext uri="{FF2B5EF4-FFF2-40B4-BE49-F238E27FC236}">
              <a16:creationId xmlns:a16="http://schemas.microsoft.com/office/drawing/2014/main" id="{00000000-0008-0000-0200-000031020000}"/>
            </a:ext>
          </a:extLst>
        </xdr:cNvPr>
        <xdr:cNvSpPr/>
      </xdr:nvSpPr>
      <xdr:spPr>
        <a:xfrm>
          <a:off x="21272500" y="658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84539</xdr:rowOff>
    </xdr:from>
    <xdr:to>
      <xdr:col>107</xdr:col>
      <xdr:colOff>101600</xdr:colOff>
      <xdr:row>39</xdr:row>
      <xdr:rowOff>14689</xdr:rowOff>
    </xdr:to>
    <xdr:sp macro="" textlink="">
      <xdr:nvSpPr>
        <xdr:cNvPr id="562" name="フローチャート: 判断 561">
          <a:extLst>
            <a:ext uri="{FF2B5EF4-FFF2-40B4-BE49-F238E27FC236}">
              <a16:creationId xmlns:a16="http://schemas.microsoft.com/office/drawing/2014/main" id="{00000000-0008-0000-0200-000032020000}"/>
            </a:ext>
          </a:extLst>
        </xdr:cNvPr>
        <xdr:cNvSpPr/>
      </xdr:nvSpPr>
      <xdr:spPr>
        <a:xfrm>
          <a:off x="20383500" y="659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99964</xdr:rowOff>
    </xdr:from>
    <xdr:to>
      <xdr:col>102</xdr:col>
      <xdr:colOff>165100</xdr:colOff>
      <xdr:row>39</xdr:row>
      <xdr:rowOff>30114</xdr:rowOff>
    </xdr:to>
    <xdr:sp macro="" textlink="">
      <xdr:nvSpPr>
        <xdr:cNvPr id="563" name="フローチャート: 判断 562">
          <a:extLst>
            <a:ext uri="{FF2B5EF4-FFF2-40B4-BE49-F238E27FC236}">
              <a16:creationId xmlns:a16="http://schemas.microsoft.com/office/drawing/2014/main" id="{00000000-0008-0000-0200-000033020000}"/>
            </a:ext>
          </a:extLst>
        </xdr:cNvPr>
        <xdr:cNvSpPr/>
      </xdr:nvSpPr>
      <xdr:spPr>
        <a:xfrm>
          <a:off x="19494500" y="66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106238</xdr:rowOff>
    </xdr:from>
    <xdr:to>
      <xdr:col>98</xdr:col>
      <xdr:colOff>38100</xdr:colOff>
      <xdr:row>39</xdr:row>
      <xdr:rowOff>36388</xdr:rowOff>
    </xdr:to>
    <xdr:sp macro="" textlink="">
      <xdr:nvSpPr>
        <xdr:cNvPr id="564" name="フローチャート: 判断 563">
          <a:extLst>
            <a:ext uri="{FF2B5EF4-FFF2-40B4-BE49-F238E27FC236}">
              <a16:creationId xmlns:a16="http://schemas.microsoft.com/office/drawing/2014/main" id="{00000000-0008-0000-0200-000034020000}"/>
            </a:ext>
          </a:extLst>
        </xdr:cNvPr>
        <xdr:cNvSpPr/>
      </xdr:nvSpPr>
      <xdr:spPr>
        <a:xfrm>
          <a:off x="18605500" y="662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65" name="テキスト ボックス 564">
          <a:extLst>
            <a:ext uri="{FF2B5EF4-FFF2-40B4-BE49-F238E27FC236}">
              <a16:creationId xmlns:a16="http://schemas.microsoft.com/office/drawing/2014/main" id="{00000000-0008-0000-0200-000035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67" name="テキスト ボックス 566">
          <a:extLst>
            <a:ext uri="{FF2B5EF4-FFF2-40B4-BE49-F238E27FC236}">
              <a16:creationId xmlns:a16="http://schemas.microsoft.com/office/drawing/2014/main" id="{00000000-0008-0000-0200-000037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69" name="テキスト ボックス 568">
          <a:extLst>
            <a:ext uri="{FF2B5EF4-FFF2-40B4-BE49-F238E27FC236}">
              <a16:creationId xmlns:a16="http://schemas.microsoft.com/office/drawing/2014/main" id="{00000000-0008-0000-0200-000039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68994</xdr:rowOff>
    </xdr:from>
    <xdr:to>
      <xdr:col>116</xdr:col>
      <xdr:colOff>114300</xdr:colOff>
      <xdr:row>39</xdr:row>
      <xdr:rowOff>170594</xdr:rowOff>
    </xdr:to>
    <xdr:sp macro="" textlink="">
      <xdr:nvSpPr>
        <xdr:cNvPr id="570" name="楕円 569">
          <a:extLst>
            <a:ext uri="{FF2B5EF4-FFF2-40B4-BE49-F238E27FC236}">
              <a16:creationId xmlns:a16="http://schemas.microsoft.com/office/drawing/2014/main" id="{00000000-0008-0000-0200-00003A020000}"/>
            </a:ext>
          </a:extLst>
        </xdr:cNvPr>
        <xdr:cNvSpPr/>
      </xdr:nvSpPr>
      <xdr:spPr>
        <a:xfrm>
          <a:off x="22110700" y="675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47421</xdr:rowOff>
    </xdr:from>
    <xdr:ext cx="534377" cy="259045"/>
    <xdr:sp macro="" textlink="">
      <xdr:nvSpPr>
        <xdr:cNvPr id="571" name="【一般廃棄物処理施設】&#10;一人当たり有形固定資産（償却資産）額該当値テキスト">
          <a:extLst>
            <a:ext uri="{FF2B5EF4-FFF2-40B4-BE49-F238E27FC236}">
              <a16:creationId xmlns:a16="http://schemas.microsoft.com/office/drawing/2014/main" id="{00000000-0008-0000-0200-00003B020000}"/>
            </a:ext>
          </a:extLst>
        </xdr:cNvPr>
        <xdr:cNvSpPr txBox="1"/>
      </xdr:nvSpPr>
      <xdr:spPr>
        <a:xfrm>
          <a:off x="22199600" y="673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70440</xdr:rowOff>
    </xdr:from>
    <xdr:to>
      <xdr:col>112</xdr:col>
      <xdr:colOff>38100</xdr:colOff>
      <xdr:row>40</xdr:row>
      <xdr:rowOff>590</xdr:rowOff>
    </xdr:to>
    <xdr:sp macro="" textlink="">
      <xdr:nvSpPr>
        <xdr:cNvPr id="572" name="楕円 571">
          <a:extLst>
            <a:ext uri="{FF2B5EF4-FFF2-40B4-BE49-F238E27FC236}">
              <a16:creationId xmlns:a16="http://schemas.microsoft.com/office/drawing/2014/main" id="{00000000-0008-0000-0200-00003C020000}"/>
            </a:ext>
          </a:extLst>
        </xdr:cNvPr>
        <xdr:cNvSpPr/>
      </xdr:nvSpPr>
      <xdr:spPr>
        <a:xfrm>
          <a:off x="21272500" y="675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119794</xdr:rowOff>
    </xdr:from>
    <xdr:to>
      <xdr:col>116</xdr:col>
      <xdr:colOff>63500</xdr:colOff>
      <xdr:row>39</xdr:row>
      <xdr:rowOff>121240</xdr:rowOff>
    </xdr:to>
    <xdr:cxnSp macro="">
      <xdr:nvCxnSpPr>
        <xdr:cNvPr id="573" name="直線コネクタ 572">
          <a:extLst>
            <a:ext uri="{FF2B5EF4-FFF2-40B4-BE49-F238E27FC236}">
              <a16:creationId xmlns:a16="http://schemas.microsoft.com/office/drawing/2014/main" id="{00000000-0008-0000-0200-00003D020000}"/>
            </a:ext>
          </a:extLst>
        </xdr:cNvPr>
        <xdr:cNvCxnSpPr/>
      </xdr:nvCxnSpPr>
      <xdr:spPr>
        <a:xfrm flipV="1">
          <a:off x="21323300" y="6806344"/>
          <a:ext cx="838200" cy="1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72485</xdr:rowOff>
    </xdr:from>
    <xdr:to>
      <xdr:col>107</xdr:col>
      <xdr:colOff>101600</xdr:colOff>
      <xdr:row>40</xdr:row>
      <xdr:rowOff>2635</xdr:rowOff>
    </xdr:to>
    <xdr:sp macro="" textlink="">
      <xdr:nvSpPr>
        <xdr:cNvPr id="574" name="楕円 573">
          <a:extLst>
            <a:ext uri="{FF2B5EF4-FFF2-40B4-BE49-F238E27FC236}">
              <a16:creationId xmlns:a16="http://schemas.microsoft.com/office/drawing/2014/main" id="{00000000-0008-0000-0200-00003E020000}"/>
            </a:ext>
          </a:extLst>
        </xdr:cNvPr>
        <xdr:cNvSpPr/>
      </xdr:nvSpPr>
      <xdr:spPr>
        <a:xfrm>
          <a:off x="20383500" y="675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121240</xdr:rowOff>
    </xdr:from>
    <xdr:to>
      <xdr:col>111</xdr:col>
      <xdr:colOff>177800</xdr:colOff>
      <xdr:row>39</xdr:row>
      <xdr:rowOff>123285</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flipV="1">
          <a:off x="20434300" y="6807790"/>
          <a:ext cx="889000" cy="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73869</xdr:rowOff>
    </xdr:from>
    <xdr:to>
      <xdr:col>102</xdr:col>
      <xdr:colOff>165100</xdr:colOff>
      <xdr:row>40</xdr:row>
      <xdr:rowOff>4019</xdr:rowOff>
    </xdr:to>
    <xdr:sp macro="" textlink="">
      <xdr:nvSpPr>
        <xdr:cNvPr id="576" name="楕円 575">
          <a:extLst>
            <a:ext uri="{FF2B5EF4-FFF2-40B4-BE49-F238E27FC236}">
              <a16:creationId xmlns:a16="http://schemas.microsoft.com/office/drawing/2014/main" id="{00000000-0008-0000-0200-000040020000}"/>
            </a:ext>
          </a:extLst>
        </xdr:cNvPr>
        <xdr:cNvSpPr/>
      </xdr:nvSpPr>
      <xdr:spPr>
        <a:xfrm>
          <a:off x="19494500" y="676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123285</xdr:rowOff>
    </xdr:from>
    <xdr:to>
      <xdr:col>107</xdr:col>
      <xdr:colOff>50800</xdr:colOff>
      <xdr:row>39</xdr:row>
      <xdr:rowOff>124669</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flipV="1">
          <a:off x="19545300" y="6809835"/>
          <a:ext cx="889000" cy="1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74857</xdr:rowOff>
    </xdr:from>
    <xdr:to>
      <xdr:col>98</xdr:col>
      <xdr:colOff>38100</xdr:colOff>
      <xdr:row>40</xdr:row>
      <xdr:rowOff>5007</xdr:rowOff>
    </xdr:to>
    <xdr:sp macro="" textlink="">
      <xdr:nvSpPr>
        <xdr:cNvPr id="578" name="楕円 577">
          <a:extLst>
            <a:ext uri="{FF2B5EF4-FFF2-40B4-BE49-F238E27FC236}">
              <a16:creationId xmlns:a16="http://schemas.microsoft.com/office/drawing/2014/main" id="{00000000-0008-0000-0200-000042020000}"/>
            </a:ext>
          </a:extLst>
        </xdr:cNvPr>
        <xdr:cNvSpPr/>
      </xdr:nvSpPr>
      <xdr:spPr>
        <a:xfrm>
          <a:off x="18605500" y="676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124669</xdr:rowOff>
    </xdr:from>
    <xdr:to>
      <xdr:col>102</xdr:col>
      <xdr:colOff>114300</xdr:colOff>
      <xdr:row>39</xdr:row>
      <xdr:rowOff>125657</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flipV="1">
          <a:off x="18656300" y="6811219"/>
          <a:ext cx="889000" cy="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16911</xdr:rowOff>
    </xdr:from>
    <xdr:ext cx="534377" cy="259045"/>
    <xdr:sp macro="" textlink="">
      <xdr:nvSpPr>
        <xdr:cNvPr id="580" name="n_1aveValue【一般廃棄物処理施設】&#10;一人当たり有形固定資産（償却資産）額">
          <a:extLst>
            <a:ext uri="{FF2B5EF4-FFF2-40B4-BE49-F238E27FC236}">
              <a16:creationId xmlns:a16="http://schemas.microsoft.com/office/drawing/2014/main" id="{00000000-0008-0000-0200-000044020000}"/>
            </a:ext>
          </a:extLst>
        </xdr:cNvPr>
        <xdr:cNvSpPr txBox="1"/>
      </xdr:nvSpPr>
      <xdr:spPr>
        <a:xfrm>
          <a:off x="21043411" y="6360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31216</xdr:rowOff>
    </xdr:from>
    <xdr:ext cx="534377" cy="259045"/>
    <xdr:sp macro="" textlink="">
      <xdr:nvSpPr>
        <xdr:cNvPr id="581" name="n_2aveValue【一般廃棄物処理施設】&#10;一人当たり有形固定資産（償却資産）額">
          <a:extLst>
            <a:ext uri="{FF2B5EF4-FFF2-40B4-BE49-F238E27FC236}">
              <a16:creationId xmlns:a16="http://schemas.microsoft.com/office/drawing/2014/main" id="{00000000-0008-0000-0200-000045020000}"/>
            </a:ext>
          </a:extLst>
        </xdr:cNvPr>
        <xdr:cNvSpPr txBox="1"/>
      </xdr:nvSpPr>
      <xdr:spPr>
        <a:xfrm>
          <a:off x="20167111" y="637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46641</xdr:rowOff>
    </xdr:from>
    <xdr:ext cx="534377" cy="259045"/>
    <xdr:sp macro="" textlink="">
      <xdr:nvSpPr>
        <xdr:cNvPr id="582" name="n_3aveValue【一般廃棄物処理施設】&#10;一人当たり有形固定資産（償却資産）額">
          <a:extLst>
            <a:ext uri="{FF2B5EF4-FFF2-40B4-BE49-F238E27FC236}">
              <a16:creationId xmlns:a16="http://schemas.microsoft.com/office/drawing/2014/main" id="{00000000-0008-0000-0200-000046020000}"/>
            </a:ext>
          </a:extLst>
        </xdr:cNvPr>
        <xdr:cNvSpPr txBox="1"/>
      </xdr:nvSpPr>
      <xdr:spPr>
        <a:xfrm>
          <a:off x="19278111" y="6390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52916</xdr:rowOff>
    </xdr:from>
    <xdr:ext cx="534377" cy="259045"/>
    <xdr:sp macro="" textlink="">
      <xdr:nvSpPr>
        <xdr:cNvPr id="583" name="n_4aveValue【一般廃棄物処理施設】&#10;一人当たり有形固定資産（償却資産）額">
          <a:extLst>
            <a:ext uri="{FF2B5EF4-FFF2-40B4-BE49-F238E27FC236}">
              <a16:creationId xmlns:a16="http://schemas.microsoft.com/office/drawing/2014/main" id="{00000000-0008-0000-0200-000047020000}"/>
            </a:ext>
          </a:extLst>
        </xdr:cNvPr>
        <xdr:cNvSpPr txBox="1"/>
      </xdr:nvSpPr>
      <xdr:spPr>
        <a:xfrm>
          <a:off x="18389111" y="639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163167</xdr:rowOff>
    </xdr:from>
    <xdr:ext cx="534377" cy="259045"/>
    <xdr:sp macro="" textlink="">
      <xdr:nvSpPr>
        <xdr:cNvPr id="584" name="n_1mainValue【一般廃棄物処理施設】&#10;一人当たり有形固定資産（償却資産）額">
          <a:extLst>
            <a:ext uri="{FF2B5EF4-FFF2-40B4-BE49-F238E27FC236}">
              <a16:creationId xmlns:a16="http://schemas.microsoft.com/office/drawing/2014/main" id="{00000000-0008-0000-0200-000048020000}"/>
            </a:ext>
          </a:extLst>
        </xdr:cNvPr>
        <xdr:cNvSpPr txBox="1"/>
      </xdr:nvSpPr>
      <xdr:spPr>
        <a:xfrm>
          <a:off x="21043411" y="684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165212</xdr:rowOff>
    </xdr:from>
    <xdr:ext cx="534377" cy="259045"/>
    <xdr:sp macro="" textlink="">
      <xdr:nvSpPr>
        <xdr:cNvPr id="585" name="n_2mainValue【一般廃棄物処理施設】&#10;一人当たり有形固定資産（償却資産）額">
          <a:extLst>
            <a:ext uri="{FF2B5EF4-FFF2-40B4-BE49-F238E27FC236}">
              <a16:creationId xmlns:a16="http://schemas.microsoft.com/office/drawing/2014/main" id="{00000000-0008-0000-0200-000049020000}"/>
            </a:ext>
          </a:extLst>
        </xdr:cNvPr>
        <xdr:cNvSpPr txBox="1"/>
      </xdr:nvSpPr>
      <xdr:spPr>
        <a:xfrm>
          <a:off x="20167111" y="685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166596</xdr:rowOff>
    </xdr:from>
    <xdr:ext cx="534377" cy="259045"/>
    <xdr:sp macro="" textlink="">
      <xdr:nvSpPr>
        <xdr:cNvPr id="586" name="n_3mainValue【一般廃棄物処理施設】&#10;一人当たり有形固定資産（償却資産）額">
          <a:extLst>
            <a:ext uri="{FF2B5EF4-FFF2-40B4-BE49-F238E27FC236}">
              <a16:creationId xmlns:a16="http://schemas.microsoft.com/office/drawing/2014/main" id="{00000000-0008-0000-0200-00004A020000}"/>
            </a:ext>
          </a:extLst>
        </xdr:cNvPr>
        <xdr:cNvSpPr txBox="1"/>
      </xdr:nvSpPr>
      <xdr:spPr>
        <a:xfrm>
          <a:off x="19278111" y="6853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167584</xdr:rowOff>
    </xdr:from>
    <xdr:ext cx="534377" cy="259045"/>
    <xdr:sp macro="" textlink="">
      <xdr:nvSpPr>
        <xdr:cNvPr id="587" name="n_4mainValue【一般廃棄物処理施設】&#10;一人当たり有形固定資産（償却資産）額">
          <a:extLst>
            <a:ext uri="{FF2B5EF4-FFF2-40B4-BE49-F238E27FC236}">
              <a16:creationId xmlns:a16="http://schemas.microsoft.com/office/drawing/2014/main" id="{00000000-0008-0000-0200-00004B020000}"/>
            </a:ext>
          </a:extLst>
        </xdr:cNvPr>
        <xdr:cNvSpPr txBox="1"/>
      </xdr:nvSpPr>
      <xdr:spPr>
        <a:xfrm>
          <a:off x="18389111" y="685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88" name="正方形/長方形 587">
          <a:extLst>
            <a:ext uri="{FF2B5EF4-FFF2-40B4-BE49-F238E27FC236}">
              <a16:creationId xmlns:a16="http://schemas.microsoft.com/office/drawing/2014/main" id="{00000000-0008-0000-0200-00004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89" name="正方形/長方形 588">
          <a:extLst>
            <a:ext uri="{FF2B5EF4-FFF2-40B4-BE49-F238E27FC236}">
              <a16:creationId xmlns:a16="http://schemas.microsoft.com/office/drawing/2014/main" id="{00000000-0008-0000-0200-00004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90" name="正方形/長方形 589">
          <a:extLst>
            <a:ext uri="{FF2B5EF4-FFF2-40B4-BE49-F238E27FC236}">
              <a16:creationId xmlns:a16="http://schemas.microsoft.com/office/drawing/2014/main" id="{00000000-0008-0000-0200-00004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91" name="正方形/長方形 590">
          <a:extLst>
            <a:ext uri="{FF2B5EF4-FFF2-40B4-BE49-F238E27FC236}">
              <a16:creationId xmlns:a16="http://schemas.microsoft.com/office/drawing/2014/main" id="{00000000-0008-0000-0200-00004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92" name="正方形/長方形 591">
          <a:extLst>
            <a:ext uri="{FF2B5EF4-FFF2-40B4-BE49-F238E27FC236}">
              <a16:creationId xmlns:a16="http://schemas.microsoft.com/office/drawing/2014/main" id="{00000000-0008-0000-0200-00005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93" name="正方形/長方形 592">
          <a:extLst>
            <a:ext uri="{FF2B5EF4-FFF2-40B4-BE49-F238E27FC236}">
              <a16:creationId xmlns:a16="http://schemas.microsoft.com/office/drawing/2014/main" id="{00000000-0008-0000-0200-00005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94" name="正方形/長方形 593">
          <a:extLst>
            <a:ext uri="{FF2B5EF4-FFF2-40B4-BE49-F238E27FC236}">
              <a16:creationId xmlns:a16="http://schemas.microsoft.com/office/drawing/2014/main" id="{00000000-0008-0000-0200-00005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95" name="正方形/長方形 594">
          <a:extLst>
            <a:ext uri="{FF2B5EF4-FFF2-40B4-BE49-F238E27FC236}">
              <a16:creationId xmlns:a16="http://schemas.microsoft.com/office/drawing/2014/main" id="{00000000-0008-0000-0200-00005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96" name="テキスト ボックス 595">
          <a:extLst>
            <a:ext uri="{FF2B5EF4-FFF2-40B4-BE49-F238E27FC236}">
              <a16:creationId xmlns:a16="http://schemas.microsoft.com/office/drawing/2014/main" id="{00000000-0008-0000-0200-00005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98" name="テキスト ボックス 597">
          <a:extLst>
            <a:ext uri="{FF2B5EF4-FFF2-40B4-BE49-F238E27FC236}">
              <a16:creationId xmlns:a16="http://schemas.microsoft.com/office/drawing/2014/main" id="{00000000-0008-0000-0200-00005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99" name="直線コネクタ 598">
          <a:extLst>
            <a:ext uri="{FF2B5EF4-FFF2-40B4-BE49-F238E27FC236}">
              <a16:creationId xmlns:a16="http://schemas.microsoft.com/office/drawing/2014/main" id="{00000000-0008-0000-0200-00005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00" name="テキスト ボックス 599">
          <a:extLst>
            <a:ext uri="{FF2B5EF4-FFF2-40B4-BE49-F238E27FC236}">
              <a16:creationId xmlns:a16="http://schemas.microsoft.com/office/drawing/2014/main" id="{00000000-0008-0000-0200-00005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01" name="直線コネクタ 600">
          <a:extLst>
            <a:ext uri="{FF2B5EF4-FFF2-40B4-BE49-F238E27FC236}">
              <a16:creationId xmlns:a16="http://schemas.microsoft.com/office/drawing/2014/main" id="{00000000-0008-0000-0200-00005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03" name="直線コネクタ 602">
          <a:extLst>
            <a:ext uri="{FF2B5EF4-FFF2-40B4-BE49-F238E27FC236}">
              <a16:creationId xmlns:a16="http://schemas.microsoft.com/office/drawing/2014/main" id="{00000000-0008-0000-0200-00005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05" name="直線コネクタ 604">
          <a:extLst>
            <a:ext uri="{FF2B5EF4-FFF2-40B4-BE49-F238E27FC236}">
              <a16:creationId xmlns:a16="http://schemas.microsoft.com/office/drawing/2014/main" id="{00000000-0008-0000-0200-00005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07" name="直線コネクタ 606">
          <a:extLst>
            <a:ext uri="{FF2B5EF4-FFF2-40B4-BE49-F238E27FC236}">
              <a16:creationId xmlns:a16="http://schemas.microsoft.com/office/drawing/2014/main" id="{00000000-0008-0000-0200-00005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08" name="テキスト ボックス 607">
          <a:extLst>
            <a:ext uri="{FF2B5EF4-FFF2-40B4-BE49-F238E27FC236}">
              <a16:creationId xmlns:a16="http://schemas.microsoft.com/office/drawing/2014/main" id="{00000000-0008-0000-0200-00006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10" name="テキスト ボックス 609">
          <a:extLst>
            <a:ext uri="{FF2B5EF4-FFF2-40B4-BE49-F238E27FC236}">
              <a16:creationId xmlns:a16="http://schemas.microsoft.com/office/drawing/2014/main" id="{00000000-0008-0000-0200-00006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11" name="【保健センター・保健所】&#10;有形固定資産減価償却率グラフ枠">
          <a:extLst>
            <a:ext uri="{FF2B5EF4-FFF2-40B4-BE49-F238E27FC236}">
              <a16:creationId xmlns:a16="http://schemas.microsoft.com/office/drawing/2014/main" id="{00000000-0008-0000-0200-00006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11430</xdr:rowOff>
    </xdr:from>
    <xdr:to>
      <xdr:col>85</xdr:col>
      <xdr:colOff>126364</xdr:colOff>
      <xdr:row>64</xdr:row>
      <xdr:rowOff>76200</xdr:rowOff>
    </xdr:to>
    <xdr:cxnSp macro="">
      <xdr:nvCxnSpPr>
        <xdr:cNvPr id="612" name="直線コネクタ 611">
          <a:extLst>
            <a:ext uri="{FF2B5EF4-FFF2-40B4-BE49-F238E27FC236}">
              <a16:creationId xmlns:a16="http://schemas.microsoft.com/office/drawing/2014/main" id="{00000000-0008-0000-0200-000064020000}"/>
            </a:ext>
          </a:extLst>
        </xdr:cNvPr>
        <xdr:cNvCxnSpPr/>
      </xdr:nvCxnSpPr>
      <xdr:spPr>
        <a:xfrm flipV="1">
          <a:off x="16318864" y="9441180"/>
          <a:ext cx="0" cy="1607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613" name="【保健センター・保健所】&#10;有形固定資産減価償却率最小値テキスト">
          <a:extLst>
            <a:ext uri="{FF2B5EF4-FFF2-40B4-BE49-F238E27FC236}">
              <a16:creationId xmlns:a16="http://schemas.microsoft.com/office/drawing/2014/main" id="{00000000-0008-0000-0200-000065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129557</xdr:rowOff>
    </xdr:from>
    <xdr:ext cx="405111" cy="259045"/>
    <xdr:sp macro="" textlink="">
      <xdr:nvSpPr>
        <xdr:cNvPr id="615" name="【保健センター・保健所】&#10;有形固定資産減価償却率最大値テキスト">
          <a:extLst>
            <a:ext uri="{FF2B5EF4-FFF2-40B4-BE49-F238E27FC236}">
              <a16:creationId xmlns:a16="http://schemas.microsoft.com/office/drawing/2014/main" id="{00000000-0008-0000-0200-000067020000}"/>
            </a:ext>
          </a:extLst>
        </xdr:cNvPr>
        <xdr:cNvSpPr txBox="1"/>
      </xdr:nvSpPr>
      <xdr:spPr>
        <a:xfrm>
          <a:off x="16357600" y="9216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11430</xdr:rowOff>
    </xdr:from>
    <xdr:to>
      <xdr:col>86</xdr:col>
      <xdr:colOff>25400</xdr:colOff>
      <xdr:row>55</xdr:row>
      <xdr:rowOff>11430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6230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83837</xdr:rowOff>
    </xdr:from>
    <xdr:ext cx="405111" cy="259045"/>
    <xdr:sp macro="" textlink="">
      <xdr:nvSpPr>
        <xdr:cNvPr id="617" name="【保健センター・保健所】&#10;有形固定資産減価償却率平均値テキスト">
          <a:extLst>
            <a:ext uri="{FF2B5EF4-FFF2-40B4-BE49-F238E27FC236}">
              <a16:creationId xmlns:a16="http://schemas.microsoft.com/office/drawing/2014/main" id="{00000000-0008-0000-0200-000069020000}"/>
            </a:ext>
          </a:extLst>
        </xdr:cNvPr>
        <xdr:cNvSpPr txBox="1"/>
      </xdr:nvSpPr>
      <xdr:spPr>
        <a:xfrm>
          <a:off x="16357600" y="100279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105410</xdr:rowOff>
    </xdr:from>
    <xdr:to>
      <xdr:col>85</xdr:col>
      <xdr:colOff>177800</xdr:colOff>
      <xdr:row>59</xdr:row>
      <xdr:rowOff>35560</xdr:rowOff>
    </xdr:to>
    <xdr:sp macro="" textlink="">
      <xdr:nvSpPr>
        <xdr:cNvPr id="618" name="フローチャート: 判断 617">
          <a:extLst>
            <a:ext uri="{FF2B5EF4-FFF2-40B4-BE49-F238E27FC236}">
              <a16:creationId xmlns:a16="http://schemas.microsoft.com/office/drawing/2014/main" id="{00000000-0008-0000-0200-00006A020000}"/>
            </a:ext>
          </a:extLst>
        </xdr:cNvPr>
        <xdr:cNvSpPr/>
      </xdr:nvSpPr>
      <xdr:spPr>
        <a:xfrm>
          <a:off x="16268700" y="10049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57</xdr:row>
      <xdr:rowOff>118745</xdr:rowOff>
    </xdr:from>
    <xdr:to>
      <xdr:col>81</xdr:col>
      <xdr:colOff>101600</xdr:colOff>
      <xdr:row>58</xdr:row>
      <xdr:rowOff>48895</xdr:rowOff>
    </xdr:to>
    <xdr:sp macro="" textlink="">
      <xdr:nvSpPr>
        <xdr:cNvPr id="619" name="フローチャート: 判断 618">
          <a:extLst>
            <a:ext uri="{FF2B5EF4-FFF2-40B4-BE49-F238E27FC236}">
              <a16:creationId xmlns:a16="http://schemas.microsoft.com/office/drawing/2014/main" id="{00000000-0008-0000-0200-00006B020000}"/>
            </a:ext>
          </a:extLst>
        </xdr:cNvPr>
        <xdr:cNvSpPr/>
      </xdr:nvSpPr>
      <xdr:spPr>
        <a:xfrm>
          <a:off x="154305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84455</xdr:rowOff>
    </xdr:from>
    <xdr:to>
      <xdr:col>76</xdr:col>
      <xdr:colOff>165100</xdr:colOff>
      <xdr:row>58</xdr:row>
      <xdr:rowOff>14605</xdr:rowOff>
    </xdr:to>
    <xdr:sp macro="" textlink="">
      <xdr:nvSpPr>
        <xdr:cNvPr id="620" name="フローチャート: 判断 619">
          <a:extLst>
            <a:ext uri="{FF2B5EF4-FFF2-40B4-BE49-F238E27FC236}">
              <a16:creationId xmlns:a16="http://schemas.microsoft.com/office/drawing/2014/main" id="{00000000-0008-0000-0200-00006C020000}"/>
            </a:ext>
          </a:extLst>
        </xdr:cNvPr>
        <xdr:cNvSpPr/>
      </xdr:nvSpPr>
      <xdr:spPr>
        <a:xfrm>
          <a:off x="14541500" y="9857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57</xdr:row>
      <xdr:rowOff>59690</xdr:rowOff>
    </xdr:from>
    <xdr:to>
      <xdr:col>72</xdr:col>
      <xdr:colOff>38100</xdr:colOff>
      <xdr:row>57</xdr:row>
      <xdr:rowOff>161290</xdr:rowOff>
    </xdr:to>
    <xdr:sp macro="" textlink="">
      <xdr:nvSpPr>
        <xdr:cNvPr id="621" name="フローチャート: 判断 620">
          <a:extLst>
            <a:ext uri="{FF2B5EF4-FFF2-40B4-BE49-F238E27FC236}">
              <a16:creationId xmlns:a16="http://schemas.microsoft.com/office/drawing/2014/main" id="{00000000-0008-0000-0200-00006D020000}"/>
            </a:ext>
          </a:extLst>
        </xdr:cNvPr>
        <xdr:cNvSpPr/>
      </xdr:nvSpPr>
      <xdr:spPr>
        <a:xfrm>
          <a:off x="13652500" y="9832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57</xdr:row>
      <xdr:rowOff>50165</xdr:rowOff>
    </xdr:from>
    <xdr:to>
      <xdr:col>67</xdr:col>
      <xdr:colOff>101600</xdr:colOff>
      <xdr:row>57</xdr:row>
      <xdr:rowOff>151765</xdr:rowOff>
    </xdr:to>
    <xdr:sp macro="" textlink="">
      <xdr:nvSpPr>
        <xdr:cNvPr id="622" name="フローチャート: 判断 621">
          <a:extLst>
            <a:ext uri="{FF2B5EF4-FFF2-40B4-BE49-F238E27FC236}">
              <a16:creationId xmlns:a16="http://schemas.microsoft.com/office/drawing/2014/main" id="{00000000-0008-0000-0200-00006E020000}"/>
            </a:ext>
          </a:extLst>
        </xdr:cNvPr>
        <xdr:cNvSpPr/>
      </xdr:nvSpPr>
      <xdr:spPr>
        <a:xfrm>
          <a:off x="12763500" y="982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46355</xdr:rowOff>
    </xdr:from>
    <xdr:to>
      <xdr:col>85</xdr:col>
      <xdr:colOff>177800</xdr:colOff>
      <xdr:row>58</xdr:row>
      <xdr:rowOff>147955</xdr:rowOff>
    </xdr:to>
    <xdr:sp macro="" textlink="">
      <xdr:nvSpPr>
        <xdr:cNvPr id="628" name="楕円 627">
          <a:extLst>
            <a:ext uri="{FF2B5EF4-FFF2-40B4-BE49-F238E27FC236}">
              <a16:creationId xmlns:a16="http://schemas.microsoft.com/office/drawing/2014/main" id="{00000000-0008-0000-0200-000074020000}"/>
            </a:ext>
          </a:extLst>
        </xdr:cNvPr>
        <xdr:cNvSpPr/>
      </xdr:nvSpPr>
      <xdr:spPr>
        <a:xfrm>
          <a:off x="16268700" y="999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69232</xdr:rowOff>
    </xdr:from>
    <xdr:ext cx="405111" cy="259045"/>
    <xdr:sp macro="" textlink="">
      <xdr:nvSpPr>
        <xdr:cNvPr id="629" name="【保健センター・保健所】&#10;有形固定資産減価償却率該当値テキスト">
          <a:extLst>
            <a:ext uri="{FF2B5EF4-FFF2-40B4-BE49-F238E27FC236}">
              <a16:creationId xmlns:a16="http://schemas.microsoft.com/office/drawing/2014/main" id="{00000000-0008-0000-0200-000075020000}"/>
            </a:ext>
          </a:extLst>
        </xdr:cNvPr>
        <xdr:cNvSpPr txBox="1"/>
      </xdr:nvSpPr>
      <xdr:spPr>
        <a:xfrm>
          <a:off x="16357600" y="984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166370</xdr:rowOff>
    </xdr:from>
    <xdr:to>
      <xdr:col>81</xdr:col>
      <xdr:colOff>101600</xdr:colOff>
      <xdr:row>58</xdr:row>
      <xdr:rowOff>96520</xdr:rowOff>
    </xdr:to>
    <xdr:sp macro="" textlink="">
      <xdr:nvSpPr>
        <xdr:cNvPr id="630" name="楕円 629">
          <a:extLst>
            <a:ext uri="{FF2B5EF4-FFF2-40B4-BE49-F238E27FC236}">
              <a16:creationId xmlns:a16="http://schemas.microsoft.com/office/drawing/2014/main" id="{00000000-0008-0000-0200-000076020000}"/>
            </a:ext>
          </a:extLst>
        </xdr:cNvPr>
        <xdr:cNvSpPr/>
      </xdr:nvSpPr>
      <xdr:spPr>
        <a:xfrm>
          <a:off x="15430500" y="993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45720</xdr:rowOff>
    </xdr:from>
    <xdr:to>
      <xdr:col>85</xdr:col>
      <xdr:colOff>127000</xdr:colOff>
      <xdr:row>58</xdr:row>
      <xdr:rowOff>97155</xdr:rowOff>
    </xdr:to>
    <xdr:cxnSp macro="">
      <xdr:nvCxnSpPr>
        <xdr:cNvPr id="631" name="直線コネクタ 630">
          <a:extLst>
            <a:ext uri="{FF2B5EF4-FFF2-40B4-BE49-F238E27FC236}">
              <a16:creationId xmlns:a16="http://schemas.microsoft.com/office/drawing/2014/main" id="{00000000-0008-0000-0200-000077020000}"/>
            </a:ext>
          </a:extLst>
        </xdr:cNvPr>
        <xdr:cNvCxnSpPr/>
      </xdr:nvCxnSpPr>
      <xdr:spPr>
        <a:xfrm>
          <a:off x="15481300" y="998982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113030</xdr:rowOff>
    </xdr:from>
    <xdr:to>
      <xdr:col>76</xdr:col>
      <xdr:colOff>165100</xdr:colOff>
      <xdr:row>58</xdr:row>
      <xdr:rowOff>43180</xdr:rowOff>
    </xdr:to>
    <xdr:sp macro="" textlink="">
      <xdr:nvSpPr>
        <xdr:cNvPr id="632" name="楕円 631">
          <a:extLst>
            <a:ext uri="{FF2B5EF4-FFF2-40B4-BE49-F238E27FC236}">
              <a16:creationId xmlns:a16="http://schemas.microsoft.com/office/drawing/2014/main" id="{00000000-0008-0000-0200-000078020000}"/>
            </a:ext>
          </a:extLst>
        </xdr:cNvPr>
        <xdr:cNvSpPr/>
      </xdr:nvSpPr>
      <xdr:spPr>
        <a:xfrm>
          <a:off x="14541500" y="988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163830</xdr:rowOff>
    </xdr:from>
    <xdr:to>
      <xdr:col>81</xdr:col>
      <xdr:colOff>50800</xdr:colOff>
      <xdr:row>58</xdr:row>
      <xdr:rowOff>45720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4592300" y="9936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69215</xdr:rowOff>
    </xdr:from>
    <xdr:to>
      <xdr:col>72</xdr:col>
      <xdr:colOff>38100</xdr:colOff>
      <xdr:row>57</xdr:row>
      <xdr:rowOff>170815</xdr:rowOff>
    </xdr:to>
    <xdr:sp macro="" textlink="">
      <xdr:nvSpPr>
        <xdr:cNvPr id="634" name="楕円 633">
          <a:extLst>
            <a:ext uri="{FF2B5EF4-FFF2-40B4-BE49-F238E27FC236}">
              <a16:creationId xmlns:a16="http://schemas.microsoft.com/office/drawing/2014/main" id="{00000000-0008-0000-0200-00007A020000}"/>
            </a:ext>
          </a:extLst>
        </xdr:cNvPr>
        <xdr:cNvSpPr/>
      </xdr:nvSpPr>
      <xdr:spPr>
        <a:xfrm>
          <a:off x="13652500" y="9841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120015</xdr:rowOff>
    </xdr:from>
    <xdr:to>
      <xdr:col>76</xdr:col>
      <xdr:colOff>114300</xdr:colOff>
      <xdr:row>57</xdr:row>
      <xdr:rowOff>163830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3703300" y="98926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636" name="楕円 635">
          <a:extLst>
            <a:ext uri="{FF2B5EF4-FFF2-40B4-BE49-F238E27FC236}">
              <a16:creationId xmlns:a16="http://schemas.microsoft.com/office/drawing/2014/main" id="{00000000-0008-0000-0200-00007C020000}"/>
            </a:ext>
          </a:extLst>
        </xdr:cNvPr>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57</xdr:row>
      <xdr:rowOff>120015</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814300" y="987552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65422</xdr:rowOff>
    </xdr:from>
    <xdr:ext cx="405111" cy="259045"/>
    <xdr:sp macro="" textlink="">
      <xdr:nvSpPr>
        <xdr:cNvPr id="638" name="n_1aveValue【保健センター・保健所】&#10;有形固定資産減価償却率">
          <a:extLst>
            <a:ext uri="{FF2B5EF4-FFF2-40B4-BE49-F238E27FC236}">
              <a16:creationId xmlns:a16="http://schemas.microsoft.com/office/drawing/2014/main" id="{00000000-0008-0000-0200-00007E020000}"/>
            </a:ext>
          </a:extLst>
        </xdr:cNvPr>
        <xdr:cNvSpPr txBox="1"/>
      </xdr:nvSpPr>
      <xdr:spPr>
        <a:xfrm>
          <a:off x="15266044" y="966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31132</xdr:rowOff>
    </xdr:from>
    <xdr:ext cx="405111" cy="259045"/>
    <xdr:sp macro="" textlink="">
      <xdr:nvSpPr>
        <xdr:cNvPr id="639" name="n_2aveValue【保健センター・保健所】&#10;有形固定資産減価償却率">
          <a:extLst>
            <a:ext uri="{FF2B5EF4-FFF2-40B4-BE49-F238E27FC236}">
              <a16:creationId xmlns:a16="http://schemas.microsoft.com/office/drawing/2014/main" id="{00000000-0008-0000-0200-00007F020000}"/>
            </a:ext>
          </a:extLst>
        </xdr:cNvPr>
        <xdr:cNvSpPr txBox="1"/>
      </xdr:nvSpPr>
      <xdr:spPr>
        <a:xfrm>
          <a:off x="14389744" y="963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6367</xdr:rowOff>
    </xdr:from>
    <xdr:ext cx="405111" cy="259045"/>
    <xdr:sp macro="" textlink="">
      <xdr:nvSpPr>
        <xdr:cNvPr id="640" name="n_3aveValue【保健センター・保健所】&#10;有形固定資産減価償却率">
          <a:extLst>
            <a:ext uri="{FF2B5EF4-FFF2-40B4-BE49-F238E27FC236}">
              <a16:creationId xmlns:a16="http://schemas.microsoft.com/office/drawing/2014/main" id="{00000000-0008-0000-0200-000080020000}"/>
            </a:ext>
          </a:extLst>
        </xdr:cNvPr>
        <xdr:cNvSpPr txBox="1"/>
      </xdr:nvSpPr>
      <xdr:spPr>
        <a:xfrm>
          <a:off x="13500744" y="960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168292</xdr:rowOff>
    </xdr:from>
    <xdr:ext cx="405111" cy="259045"/>
    <xdr:sp macro="" textlink="">
      <xdr:nvSpPr>
        <xdr:cNvPr id="641" name="n_4aveValue【保健センター・保健所】&#10;有形固定資産減価償却率">
          <a:extLst>
            <a:ext uri="{FF2B5EF4-FFF2-40B4-BE49-F238E27FC236}">
              <a16:creationId xmlns:a16="http://schemas.microsoft.com/office/drawing/2014/main" id="{00000000-0008-0000-0200-000081020000}"/>
            </a:ext>
          </a:extLst>
        </xdr:cNvPr>
        <xdr:cNvSpPr txBox="1"/>
      </xdr:nvSpPr>
      <xdr:spPr>
        <a:xfrm>
          <a:off x="12611744" y="959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87647</xdr:rowOff>
    </xdr:from>
    <xdr:ext cx="405111" cy="259045"/>
    <xdr:sp macro="" textlink="">
      <xdr:nvSpPr>
        <xdr:cNvPr id="642" name="n_1mainValue【保健センター・保健所】&#10;有形固定資産減価償却率">
          <a:extLst>
            <a:ext uri="{FF2B5EF4-FFF2-40B4-BE49-F238E27FC236}">
              <a16:creationId xmlns:a16="http://schemas.microsoft.com/office/drawing/2014/main" id="{00000000-0008-0000-0200-000082020000}"/>
            </a:ext>
          </a:extLst>
        </xdr:cNvPr>
        <xdr:cNvSpPr txBox="1"/>
      </xdr:nvSpPr>
      <xdr:spPr>
        <a:xfrm>
          <a:off x="15266044" y="1003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34307</xdr:rowOff>
    </xdr:from>
    <xdr:ext cx="405111" cy="259045"/>
    <xdr:sp macro="" textlink="">
      <xdr:nvSpPr>
        <xdr:cNvPr id="643" name="n_2mainValue【保健センター・保健所】&#10;有形固定資産減価償却率">
          <a:extLst>
            <a:ext uri="{FF2B5EF4-FFF2-40B4-BE49-F238E27FC236}">
              <a16:creationId xmlns:a16="http://schemas.microsoft.com/office/drawing/2014/main" id="{00000000-0008-0000-0200-000083020000}"/>
            </a:ext>
          </a:extLst>
        </xdr:cNvPr>
        <xdr:cNvSpPr txBox="1"/>
      </xdr:nvSpPr>
      <xdr:spPr>
        <a:xfrm>
          <a:off x="14389744" y="9978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161942</xdr:rowOff>
    </xdr:from>
    <xdr:ext cx="405111" cy="259045"/>
    <xdr:sp macro="" textlink="">
      <xdr:nvSpPr>
        <xdr:cNvPr id="644" name="n_3mainValue【保健センター・保健所】&#10;有形固定資産減価償却率">
          <a:extLst>
            <a:ext uri="{FF2B5EF4-FFF2-40B4-BE49-F238E27FC236}">
              <a16:creationId xmlns:a16="http://schemas.microsoft.com/office/drawing/2014/main" id="{00000000-0008-0000-0200-000084020000}"/>
            </a:ext>
          </a:extLst>
        </xdr:cNvPr>
        <xdr:cNvSpPr txBox="1"/>
      </xdr:nvSpPr>
      <xdr:spPr>
        <a:xfrm>
          <a:off x="13500744" y="9934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144797</xdr:rowOff>
    </xdr:from>
    <xdr:ext cx="405111" cy="259045"/>
    <xdr:sp macro="" textlink="">
      <xdr:nvSpPr>
        <xdr:cNvPr id="645" name="n_4mainValue【保健センター・保健所】&#10;有形固定資産減価償却率">
          <a:extLst>
            <a:ext uri="{FF2B5EF4-FFF2-40B4-BE49-F238E27FC236}">
              <a16:creationId xmlns:a16="http://schemas.microsoft.com/office/drawing/2014/main" id="{00000000-0008-0000-0200-000085020000}"/>
            </a:ext>
          </a:extLst>
        </xdr:cNvPr>
        <xdr:cNvSpPr txBox="1"/>
      </xdr:nvSpPr>
      <xdr:spPr>
        <a:xfrm>
          <a:off x="12611744" y="9917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46" name="正方形/長方形 645">
          <a:extLst>
            <a:ext uri="{FF2B5EF4-FFF2-40B4-BE49-F238E27FC236}">
              <a16:creationId xmlns:a16="http://schemas.microsoft.com/office/drawing/2014/main" id="{00000000-0008-0000-0200-00008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47" name="正方形/長方形 646">
          <a:extLst>
            <a:ext uri="{FF2B5EF4-FFF2-40B4-BE49-F238E27FC236}">
              <a16:creationId xmlns:a16="http://schemas.microsoft.com/office/drawing/2014/main" id="{00000000-0008-0000-0200-00008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48" name="正方形/長方形 647">
          <a:extLst>
            <a:ext uri="{FF2B5EF4-FFF2-40B4-BE49-F238E27FC236}">
              <a16:creationId xmlns:a16="http://schemas.microsoft.com/office/drawing/2014/main" id="{00000000-0008-0000-0200-00008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49" name="正方形/長方形 648">
          <a:extLst>
            <a:ext uri="{FF2B5EF4-FFF2-40B4-BE49-F238E27FC236}">
              <a16:creationId xmlns:a16="http://schemas.microsoft.com/office/drawing/2014/main" id="{00000000-0008-0000-0200-00008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50" name="正方形/長方形 649">
          <a:extLst>
            <a:ext uri="{FF2B5EF4-FFF2-40B4-BE49-F238E27FC236}">
              <a16:creationId xmlns:a16="http://schemas.microsoft.com/office/drawing/2014/main" id="{00000000-0008-0000-0200-00008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51" name="正方形/長方形 650">
          <a:extLst>
            <a:ext uri="{FF2B5EF4-FFF2-40B4-BE49-F238E27FC236}">
              <a16:creationId xmlns:a16="http://schemas.microsoft.com/office/drawing/2014/main" id="{00000000-0008-0000-0200-00008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52" name="正方形/長方形 651">
          <a:extLst>
            <a:ext uri="{FF2B5EF4-FFF2-40B4-BE49-F238E27FC236}">
              <a16:creationId xmlns:a16="http://schemas.microsoft.com/office/drawing/2014/main" id="{00000000-0008-0000-0200-00008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53" name="正方形/長方形 652">
          <a:extLst>
            <a:ext uri="{FF2B5EF4-FFF2-40B4-BE49-F238E27FC236}">
              <a16:creationId xmlns:a16="http://schemas.microsoft.com/office/drawing/2014/main" id="{00000000-0008-0000-0200-00008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54" name="テキスト ボックス 653">
          <a:extLst>
            <a:ext uri="{FF2B5EF4-FFF2-40B4-BE49-F238E27FC236}">
              <a16:creationId xmlns:a16="http://schemas.microsoft.com/office/drawing/2014/main" id="{00000000-0008-0000-0200-00008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55" name="直線コネクタ 654">
          <a:extLst>
            <a:ext uri="{FF2B5EF4-FFF2-40B4-BE49-F238E27FC236}">
              <a16:creationId xmlns:a16="http://schemas.microsoft.com/office/drawing/2014/main" id="{00000000-0008-0000-0200-00008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56" name="直線コネクタ 655">
          <a:extLst>
            <a:ext uri="{FF2B5EF4-FFF2-40B4-BE49-F238E27FC236}">
              <a16:creationId xmlns:a16="http://schemas.microsoft.com/office/drawing/2014/main" id="{00000000-0008-0000-0200-000090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58" name="直線コネクタ 657">
          <a:extLst>
            <a:ext uri="{FF2B5EF4-FFF2-40B4-BE49-F238E27FC236}">
              <a16:creationId xmlns:a16="http://schemas.microsoft.com/office/drawing/2014/main" id="{00000000-0008-0000-0200-000092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60" name="直線コネクタ 659">
          <a:extLst>
            <a:ext uri="{FF2B5EF4-FFF2-40B4-BE49-F238E27FC236}">
              <a16:creationId xmlns:a16="http://schemas.microsoft.com/office/drawing/2014/main" id="{00000000-0008-0000-0200-000094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62" name="直線コネクタ 661">
          <a:extLst>
            <a:ext uri="{FF2B5EF4-FFF2-40B4-BE49-F238E27FC236}">
              <a16:creationId xmlns:a16="http://schemas.microsoft.com/office/drawing/2014/main" id="{00000000-0008-0000-0200-000096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64" name="直線コネクタ 663">
          <a:extLst>
            <a:ext uri="{FF2B5EF4-FFF2-40B4-BE49-F238E27FC236}">
              <a16:creationId xmlns:a16="http://schemas.microsoft.com/office/drawing/2014/main" id="{00000000-0008-0000-0200-000098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65" name="テキスト ボックス 664">
          <a:extLst>
            <a:ext uri="{FF2B5EF4-FFF2-40B4-BE49-F238E27FC236}">
              <a16:creationId xmlns:a16="http://schemas.microsoft.com/office/drawing/2014/main" id="{00000000-0008-0000-0200-000099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66" name="【保健センター・保健所】&#10;一人当たり面積グラフ枠">
          <a:extLst>
            <a:ext uri="{FF2B5EF4-FFF2-40B4-BE49-F238E27FC236}">
              <a16:creationId xmlns:a16="http://schemas.microsoft.com/office/drawing/2014/main" id="{00000000-0008-0000-0200-00009A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144018</xdr:rowOff>
    </xdr:from>
    <xdr:to>
      <xdr:col>116</xdr:col>
      <xdr:colOff>62864</xdr:colOff>
      <xdr:row>63</xdr:row>
      <xdr:rowOff>144018</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flipV="1">
          <a:off x="22160864" y="9573768"/>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147845</xdr:rowOff>
    </xdr:from>
    <xdr:ext cx="469744" cy="259045"/>
    <xdr:sp macro="" textlink="">
      <xdr:nvSpPr>
        <xdr:cNvPr id="668" name="【保健センター・保健所】&#10;一人当たり面積最小値テキスト">
          <a:extLst>
            <a:ext uri="{FF2B5EF4-FFF2-40B4-BE49-F238E27FC236}">
              <a16:creationId xmlns:a16="http://schemas.microsoft.com/office/drawing/2014/main" id="{00000000-0008-0000-0200-00009C020000}"/>
            </a:ext>
          </a:extLst>
        </xdr:cNvPr>
        <xdr:cNvSpPr txBox="1"/>
      </xdr:nvSpPr>
      <xdr:spPr>
        <a:xfrm>
          <a:off x="22199600" y="1094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144018</xdr:rowOff>
    </xdr:from>
    <xdr:to>
      <xdr:col>116</xdr:col>
      <xdr:colOff>152400</xdr:colOff>
      <xdr:row>63</xdr:row>
      <xdr:rowOff>144018</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22072600" y="1094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90695</xdr:rowOff>
    </xdr:from>
    <xdr:ext cx="469744" cy="259045"/>
    <xdr:sp macro="" textlink="">
      <xdr:nvSpPr>
        <xdr:cNvPr id="670" name="【保健センター・保健所】&#10;一人当たり面積最大値テキスト">
          <a:extLst>
            <a:ext uri="{FF2B5EF4-FFF2-40B4-BE49-F238E27FC236}">
              <a16:creationId xmlns:a16="http://schemas.microsoft.com/office/drawing/2014/main" id="{00000000-0008-0000-0200-00009E020000}"/>
            </a:ext>
          </a:extLst>
        </xdr:cNvPr>
        <xdr:cNvSpPr txBox="1"/>
      </xdr:nvSpPr>
      <xdr:spPr>
        <a:xfrm>
          <a:off x="22199600" y="9348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144018</xdr:rowOff>
    </xdr:from>
    <xdr:to>
      <xdr:col>116</xdr:col>
      <xdr:colOff>152400</xdr:colOff>
      <xdr:row>55</xdr:row>
      <xdr:rowOff>144018</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22072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150385</xdr:rowOff>
    </xdr:from>
    <xdr:ext cx="469744" cy="259045"/>
    <xdr:sp macro="" textlink="">
      <xdr:nvSpPr>
        <xdr:cNvPr id="672" name="【保健センター・保健所】&#10;一人当たり面積平均値テキスト">
          <a:extLst>
            <a:ext uri="{FF2B5EF4-FFF2-40B4-BE49-F238E27FC236}">
              <a16:creationId xmlns:a16="http://schemas.microsoft.com/office/drawing/2014/main" id="{00000000-0008-0000-0200-0000A0020000}"/>
            </a:ext>
          </a:extLst>
        </xdr:cNvPr>
        <xdr:cNvSpPr txBox="1"/>
      </xdr:nvSpPr>
      <xdr:spPr>
        <a:xfrm>
          <a:off x="22199600" y="1060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127508</xdr:rowOff>
    </xdr:from>
    <xdr:to>
      <xdr:col>116</xdr:col>
      <xdr:colOff>114300</xdr:colOff>
      <xdr:row>63</xdr:row>
      <xdr:rowOff>57658</xdr:rowOff>
    </xdr:to>
    <xdr:sp macro="" textlink="">
      <xdr:nvSpPr>
        <xdr:cNvPr id="673" name="フローチャート: 判断 672">
          <a:extLst>
            <a:ext uri="{FF2B5EF4-FFF2-40B4-BE49-F238E27FC236}">
              <a16:creationId xmlns:a16="http://schemas.microsoft.com/office/drawing/2014/main" id="{00000000-0008-0000-0200-0000A1020000}"/>
            </a:ext>
          </a:extLst>
        </xdr:cNvPr>
        <xdr:cNvSpPr/>
      </xdr:nvSpPr>
      <xdr:spPr>
        <a:xfrm>
          <a:off x="221107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132080</xdr:rowOff>
    </xdr:from>
    <xdr:to>
      <xdr:col>112</xdr:col>
      <xdr:colOff>38100</xdr:colOff>
      <xdr:row>63</xdr:row>
      <xdr:rowOff>62230</xdr:rowOff>
    </xdr:to>
    <xdr:sp macro="" textlink="">
      <xdr:nvSpPr>
        <xdr:cNvPr id="674" name="フローチャート: 判断 673">
          <a:extLst>
            <a:ext uri="{FF2B5EF4-FFF2-40B4-BE49-F238E27FC236}">
              <a16:creationId xmlns:a16="http://schemas.microsoft.com/office/drawing/2014/main" id="{00000000-0008-0000-0200-0000A2020000}"/>
            </a:ext>
          </a:extLst>
        </xdr:cNvPr>
        <xdr:cNvSpPr/>
      </xdr:nvSpPr>
      <xdr:spPr>
        <a:xfrm>
          <a:off x="21272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132080</xdr:rowOff>
    </xdr:from>
    <xdr:to>
      <xdr:col>107</xdr:col>
      <xdr:colOff>101600</xdr:colOff>
      <xdr:row>63</xdr:row>
      <xdr:rowOff>62230</xdr:rowOff>
    </xdr:to>
    <xdr:sp macro="" textlink="">
      <xdr:nvSpPr>
        <xdr:cNvPr id="675" name="フローチャート: 判断 674">
          <a:extLst>
            <a:ext uri="{FF2B5EF4-FFF2-40B4-BE49-F238E27FC236}">
              <a16:creationId xmlns:a16="http://schemas.microsoft.com/office/drawing/2014/main" id="{00000000-0008-0000-0200-0000A3020000}"/>
            </a:ext>
          </a:extLst>
        </xdr:cNvPr>
        <xdr:cNvSpPr/>
      </xdr:nvSpPr>
      <xdr:spPr>
        <a:xfrm>
          <a:off x="20383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132080</xdr:rowOff>
    </xdr:from>
    <xdr:to>
      <xdr:col>102</xdr:col>
      <xdr:colOff>165100</xdr:colOff>
      <xdr:row>63</xdr:row>
      <xdr:rowOff>62230</xdr:rowOff>
    </xdr:to>
    <xdr:sp macro="" textlink="">
      <xdr:nvSpPr>
        <xdr:cNvPr id="676" name="フローチャート: 判断 675">
          <a:extLst>
            <a:ext uri="{FF2B5EF4-FFF2-40B4-BE49-F238E27FC236}">
              <a16:creationId xmlns:a16="http://schemas.microsoft.com/office/drawing/2014/main" id="{00000000-0008-0000-0200-0000A4020000}"/>
            </a:ext>
          </a:extLst>
        </xdr:cNvPr>
        <xdr:cNvSpPr/>
      </xdr:nvSpPr>
      <xdr:spPr>
        <a:xfrm>
          <a:off x="19494500" y="1076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127508</xdr:rowOff>
    </xdr:from>
    <xdr:to>
      <xdr:col>98</xdr:col>
      <xdr:colOff>38100</xdr:colOff>
      <xdr:row>63</xdr:row>
      <xdr:rowOff>57658</xdr:rowOff>
    </xdr:to>
    <xdr:sp macro="" textlink="">
      <xdr:nvSpPr>
        <xdr:cNvPr id="677" name="フローチャート: 判断 676">
          <a:extLst>
            <a:ext uri="{FF2B5EF4-FFF2-40B4-BE49-F238E27FC236}">
              <a16:creationId xmlns:a16="http://schemas.microsoft.com/office/drawing/2014/main" id="{00000000-0008-0000-0200-0000A5020000}"/>
            </a:ext>
          </a:extLst>
        </xdr:cNvPr>
        <xdr:cNvSpPr/>
      </xdr:nvSpPr>
      <xdr:spPr>
        <a:xfrm>
          <a:off x="18605500" y="1075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79" name="テキスト ボックス 678">
          <a:extLst>
            <a:ext uri="{FF2B5EF4-FFF2-40B4-BE49-F238E27FC236}">
              <a16:creationId xmlns:a16="http://schemas.microsoft.com/office/drawing/2014/main" id="{00000000-0008-0000-0200-0000A7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81" name="テキスト ボックス 680">
          <a:extLst>
            <a:ext uri="{FF2B5EF4-FFF2-40B4-BE49-F238E27FC236}">
              <a16:creationId xmlns:a16="http://schemas.microsoft.com/office/drawing/2014/main" id="{00000000-0008-0000-0200-0000A9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82" name="テキスト ボックス 681">
          <a:extLst>
            <a:ext uri="{FF2B5EF4-FFF2-40B4-BE49-F238E27FC236}">
              <a16:creationId xmlns:a16="http://schemas.microsoft.com/office/drawing/2014/main" id="{00000000-0008-0000-0200-0000AA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70358</xdr:rowOff>
    </xdr:from>
    <xdr:to>
      <xdr:col>116</xdr:col>
      <xdr:colOff>114300</xdr:colOff>
      <xdr:row>64</xdr:row>
      <xdr:rowOff>508</xdr:rowOff>
    </xdr:to>
    <xdr:sp macro="" textlink="">
      <xdr:nvSpPr>
        <xdr:cNvPr id="683" name="楕円 682">
          <a:extLst>
            <a:ext uri="{FF2B5EF4-FFF2-40B4-BE49-F238E27FC236}">
              <a16:creationId xmlns:a16="http://schemas.microsoft.com/office/drawing/2014/main" id="{00000000-0008-0000-0200-0000AB020000}"/>
            </a:ext>
          </a:extLst>
        </xdr:cNvPr>
        <xdr:cNvSpPr/>
      </xdr:nvSpPr>
      <xdr:spPr>
        <a:xfrm>
          <a:off x="221107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156735</xdr:rowOff>
    </xdr:from>
    <xdr:ext cx="469744" cy="259045"/>
    <xdr:sp macro="" textlink="">
      <xdr:nvSpPr>
        <xdr:cNvPr id="684" name="【保健センター・保健所】&#10;一人当たり面積該当値テキスト">
          <a:extLst>
            <a:ext uri="{FF2B5EF4-FFF2-40B4-BE49-F238E27FC236}">
              <a16:creationId xmlns:a16="http://schemas.microsoft.com/office/drawing/2014/main" id="{00000000-0008-0000-0200-0000AC020000}"/>
            </a:ext>
          </a:extLst>
        </xdr:cNvPr>
        <xdr:cNvSpPr txBox="1"/>
      </xdr:nvSpPr>
      <xdr:spPr>
        <a:xfrm>
          <a:off x="22199600" y="10786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685" name="楕円 684">
          <a:extLst>
            <a:ext uri="{FF2B5EF4-FFF2-40B4-BE49-F238E27FC236}">
              <a16:creationId xmlns:a16="http://schemas.microsoft.com/office/drawing/2014/main" id="{00000000-0008-0000-0200-0000AD020000}"/>
            </a:ext>
          </a:extLst>
        </xdr:cNvPr>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121158</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1323300" y="109225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70358</xdr:rowOff>
    </xdr:from>
    <xdr:to>
      <xdr:col>107</xdr:col>
      <xdr:colOff>101600</xdr:colOff>
      <xdr:row>64</xdr:row>
      <xdr:rowOff>508</xdr:rowOff>
    </xdr:to>
    <xdr:sp macro="" textlink="">
      <xdr:nvSpPr>
        <xdr:cNvPr id="687" name="楕円 686">
          <a:extLst>
            <a:ext uri="{FF2B5EF4-FFF2-40B4-BE49-F238E27FC236}">
              <a16:creationId xmlns:a16="http://schemas.microsoft.com/office/drawing/2014/main" id="{00000000-0008-0000-0200-0000AF020000}"/>
            </a:ext>
          </a:extLst>
        </xdr:cNvPr>
        <xdr:cNvSpPr/>
      </xdr:nvSpPr>
      <xdr:spPr>
        <a:xfrm>
          <a:off x="20383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121158</xdr:rowOff>
    </xdr:to>
    <xdr:cxnSp macro="">
      <xdr:nvCxnSpPr>
        <xdr:cNvPr id="688" name="直線コネクタ 687">
          <a:extLst>
            <a:ext uri="{FF2B5EF4-FFF2-40B4-BE49-F238E27FC236}">
              <a16:creationId xmlns:a16="http://schemas.microsoft.com/office/drawing/2014/main" id="{00000000-0008-0000-0200-0000B0020000}"/>
            </a:ext>
          </a:extLst>
        </xdr:cNvPr>
        <xdr:cNvCxnSpPr/>
      </xdr:nvCxnSpPr>
      <xdr:spPr>
        <a:xfrm>
          <a:off x="20434300" y="109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70358</xdr:rowOff>
    </xdr:from>
    <xdr:to>
      <xdr:col>102</xdr:col>
      <xdr:colOff>165100</xdr:colOff>
      <xdr:row>64</xdr:row>
      <xdr:rowOff>508</xdr:rowOff>
    </xdr:to>
    <xdr:sp macro="" textlink="">
      <xdr:nvSpPr>
        <xdr:cNvPr id="689" name="楕円 688">
          <a:extLst>
            <a:ext uri="{FF2B5EF4-FFF2-40B4-BE49-F238E27FC236}">
              <a16:creationId xmlns:a16="http://schemas.microsoft.com/office/drawing/2014/main" id="{00000000-0008-0000-0200-0000B1020000}"/>
            </a:ext>
          </a:extLst>
        </xdr:cNvPr>
        <xdr:cNvSpPr/>
      </xdr:nvSpPr>
      <xdr:spPr>
        <a:xfrm>
          <a:off x="19494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121158</xdr:rowOff>
    </xdr:from>
    <xdr:to>
      <xdr:col>107</xdr:col>
      <xdr:colOff>50800</xdr:colOff>
      <xdr:row>63</xdr:row>
      <xdr:rowOff>121158</xdr:rowOff>
    </xdr:to>
    <xdr:cxnSp macro="">
      <xdr:nvCxnSpPr>
        <xdr:cNvPr id="690" name="直線コネクタ 689">
          <a:extLst>
            <a:ext uri="{FF2B5EF4-FFF2-40B4-BE49-F238E27FC236}">
              <a16:creationId xmlns:a16="http://schemas.microsoft.com/office/drawing/2014/main" id="{00000000-0008-0000-0200-0000B2020000}"/>
            </a:ext>
          </a:extLst>
        </xdr:cNvPr>
        <xdr:cNvCxnSpPr/>
      </xdr:nvCxnSpPr>
      <xdr:spPr>
        <a:xfrm>
          <a:off x="19545300" y="109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70358</xdr:rowOff>
    </xdr:from>
    <xdr:to>
      <xdr:col>98</xdr:col>
      <xdr:colOff>38100</xdr:colOff>
      <xdr:row>64</xdr:row>
      <xdr:rowOff>508</xdr:rowOff>
    </xdr:to>
    <xdr:sp macro="" textlink="">
      <xdr:nvSpPr>
        <xdr:cNvPr id="691" name="楕円 690">
          <a:extLst>
            <a:ext uri="{FF2B5EF4-FFF2-40B4-BE49-F238E27FC236}">
              <a16:creationId xmlns:a16="http://schemas.microsoft.com/office/drawing/2014/main" id="{00000000-0008-0000-0200-0000B3020000}"/>
            </a:ext>
          </a:extLst>
        </xdr:cNvPr>
        <xdr:cNvSpPr/>
      </xdr:nvSpPr>
      <xdr:spPr>
        <a:xfrm>
          <a:off x="18605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121158</xdr:rowOff>
    </xdr:from>
    <xdr:to>
      <xdr:col>102</xdr:col>
      <xdr:colOff>114300</xdr:colOff>
      <xdr:row>63</xdr:row>
      <xdr:rowOff>121158</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656300" y="109225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78757</xdr:rowOff>
    </xdr:from>
    <xdr:ext cx="469744" cy="259045"/>
    <xdr:sp macro="" textlink="">
      <xdr:nvSpPr>
        <xdr:cNvPr id="693" name="n_1aveValue【保健センター・保健所】&#10;一人当たり面積">
          <a:extLst>
            <a:ext uri="{FF2B5EF4-FFF2-40B4-BE49-F238E27FC236}">
              <a16:creationId xmlns:a16="http://schemas.microsoft.com/office/drawing/2014/main" id="{00000000-0008-0000-0200-0000B5020000}"/>
            </a:ext>
          </a:extLst>
        </xdr:cNvPr>
        <xdr:cNvSpPr txBox="1"/>
      </xdr:nvSpPr>
      <xdr:spPr>
        <a:xfrm>
          <a:off x="210757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78757</xdr:rowOff>
    </xdr:from>
    <xdr:ext cx="469744" cy="259045"/>
    <xdr:sp macro="" textlink="">
      <xdr:nvSpPr>
        <xdr:cNvPr id="694" name="n_2aveValue【保健センター・保健所】&#10;一人当たり面積">
          <a:extLst>
            <a:ext uri="{FF2B5EF4-FFF2-40B4-BE49-F238E27FC236}">
              <a16:creationId xmlns:a16="http://schemas.microsoft.com/office/drawing/2014/main" id="{00000000-0008-0000-0200-0000B6020000}"/>
            </a:ext>
          </a:extLst>
        </xdr:cNvPr>
        <xdr:cNvSpPr txBox="1"/>
      </xdr:nvSpPr>
      <xdr:spPr>
        <a:xfrm>
          <a:off x="20199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78757</xdr:rowOff>
    </xdr:from>
    <xdr:ext cx="469744" cy="259045"/>
    <xdr:sp macro="" textlink="">
      <xdr:nvSpPr>
        <xdr:cNvPr id="695" name="n_3aveValue【保健センター・保健所】&#10;一人当たり面積">
          <a:extLst>
            <a:ext uri="{FF2B5EF4-FFF2-40B4-BE49-F238E27FC236}">
              <a16:creationId xmlns:a16="http://schemas.microsoft.com/office/drawing/2014/main" id="{00000000-0008-0000-0200-0000B7020000}"/>
            </a:ext>
          </a:extLst>
        </xdr:cNvPr>
        <xdr:cNvSpPr txBox="1"/>
      </xdr:nvSpPr>
      <xdr:spPr>
        <a:xfrm>
          <a:off x="19310427" y="1053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74185</xdr:rowOff>
    </xdr:from>
    <xdr:ext cx="469744" cy="259045"/>
    <xdr:sp macro="" textlink="">
      <xdr:nvSpPr>
        <xdr:cNvPr id="696" name="n_4aveValue【保健センター・保健所】&#10;一人当たり面積">
          <a:extLst>
            <a:ext uri="{FF2B5EF4-FFF2-40B4-BE49-F238E27FC236}">
              <a16:creationId xmlns:a16="http://schemas.microsoft.com/office/drawing/2014/main" id="{00000000-0008-0000-0200-0000B8020000}"/>
            </a:ext>
          </a:extLst>
        </xdr:cNvPr>
        <xdr:cNvSpPr txBox="1"/>
      </xdr:nvSpPr>
      <xdr:spPr>
        <a:xfrm>
          <a:off x="18421427" y="10532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697" name="n_1mainValue【保健センター・保健所】&#10;一人当たり面積">
          <a:extLst>
            <a:ext uri="{FF2B5EF4-FFF2-40B4-BE49-F238E27FC236}">
              <a16:creationId xmlns:a16="http://schemas.microsoft.com/office/drawing/2014/main" id="{00000000-0008-0000-0200-0000B9020000}"/>
            </a:ext>
          </a:extLst>
        </xdr:cNvPr>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163085</xdr:rowOff>
    </xdr:from>
    <xdr:ext cx="469744" cy="259045"/>
    <xdr:sp macro="" textlink="">
      <xdr:nvSpPr>
        <xdr:cNvPr id="698" name="n_2mainValue【保健センター・保健所】&#10;一人当たり面積">
          <a:extLst>
            <a:ext uri="{FF2B5EF4-FFF2-40B4-BE49-F238E27FC236}">
              <a16:creationId xmlns:a16="http://schemas.microsoft.com/office/drawing/2014/main" id="{00000000-0008-0000-0200-0000BA020000}"/>
            </a:ext>
          </a:extLst>
        </xdr:cNvPr>
        <xdr:cNvSpPr txBox="1"/>
      </xdr:nvSpPr>
      <xdr:spPr>
        <a:xfrm>
          <a:off x="20199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163085</xdr:rowOff>
    </xdr:from>
    <xdr:ext cx="469744" cy="259045"/>
    <xdr:sp macro="" textlink="">
      <xdr:nvSpPr>
        <xdr:cNvPr id="699" name="n_3mainValue【保健センター・保健所】&#10;一人当たり面積">
          <a:extLst>
            <a:ext uri="{FF2B5EF4-FFF2-40B4-BE49-F238E27FC236}">
              <a16:creationId xmlns:a16="http://schemas.microsoft.com/office/drawing/2014/main" id="{00000000-0008-0000-0200-0000BB020000}"/>
            </a:ext>
          </a:extLst>
        </xdr:cNvPr>
        <xdr:cNvSpPr txBox="1"/>
      </xdr:nvSpPr>
      <xdr:spPr>
        <a:xfrm>
          <a:off x="19310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163085</xdr:rowOff>
    </xdr:from>
    <xdr:ext cx="469744" cy="259045"/>
    <xdr:sp macro="" textlink="">
      <xdr:nvSpPr>
        <xdr:cNvPr id="700" name="n_4mainValue【保健センター・保健所】&#10;一人当たり面積">
          <a:extLst>
            <a:ext uri="{FF2B5EF4-FFF2-40B4-BE49-F238E27FC236}">
              <a16:creationId xmlns:a16="http://schemas.microsoft.com/office/drawing/2014/main" id="{00000000-0008-0000-0200-0000BC020000}"/>
            </a:ext>
          </a:extLst>
        </xdr:cNvPr>
        <xdr:cNvSpPr txBox="1"/>
      </xdr:nvSpPr>
      <xdr:spPr>
        <a:xfrm>
          <a:off x="184214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01" name="正方形/長方形 700">
          <a:extLst>
            <a:ext uri="{FF2B5EF4-FFF2-40B4-BE49-F238E27FC236}">
              <a16:creationId xmlns:a16="http://schemas.microsoft.com/office/drawing/2014/main" id="{00000000-0008-0000-0200-0000BD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02" name="正方形/長方形 701">
          <a:extLst>
            <a:ext uri="{FF2B5EF4-FFF2-40B4-BE49-F238E27FC236}">
              <a16:creationId xmlns:a16="http://schemas.microsoft.com/office/drawing/2014/main" id="{00000000-0008-0000-0200-0000BE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03" name="正方形/長方形 702">
          <a:extLst>
            <a:ext uri="{FF2B5EF4-FFF2-40B4-BE49-F238E27FC236}">
              <a16:creationId xmlns:a16="http://schemas.microsoft.com/office/drawing/2014/main" id="{00000000-0008-0000-0200-0000BF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04" name="正方形/長方形 703">
          <a:extLst>
            <a:ext uri="{FF2B5EF4-FFF2-40B4-BE49-F238E27FC236}">
              <a16:creationId xmlns:a16="http://schemas.microsoft.com/office/drawing/2014/main" id="{00000000-0008-0000-0200-0000C0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05" name="正方形/長方形 704">
          <a:extLst>
            <a:ext uri="{FF2B5EF4-FFF2-40B4-BE49-F238E27FC236}">
              <a16:creationId xmlns:a16="http://schemas.microsoft.com/office/drawing/2014/main" id="{00000000-0008-0000-0200-0000C1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06" name="正方形/長方形 705">
          <a:extLst>
            <a:ext uri="{FF2B5EF4-FFF2-40B4-BE49-F238E27FC236}">
              <a16:creationId xmlns:a16="http://schemas.microsoft.com/office/drawing/2014/main" id="{00000000-0008-0000-0200-0000C2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07" name="正方形/長方形 706">
          <a:extLst>
            <a:ext uri="{FF2B5EF4-FFF2-40B4-BE49-F238E27FC236}">
              <a16:creationId xmlns:a16="http://schemas.microsoft.com/office/drawing/2014/main" id="{00000000-0008-0000-0200-0000C3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08" name="正方形/長方形 707">
          <a:extLst>
            <a:ext uri="{FF2B5EF4-FFF2-40B4-BE49-F238E27FC236}">
              <a16:creationId xmlns:a16="http://schemas.microsoft.com/office/drawing/2014/main" id="{00000000-0008-0000-0200-0000C4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09" name="テキスト ボックス 708">
          <a:extLst>
            <a:ext uri="{FF2B5EF4-FFF2-40B4-BE49-F238E27FC236}">
              <a16:creationId xmlns:a16="http://schemas.microsoft.com/office/drawing/2014/main" id="{00000000-0008-0000-0200-0000C5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0" name="直線コネクタ 709">
          <a:extLst>
            <a:ext uri="{FF2B5EF4-FFF2-40B4-BE49-F238E27FC236}">
              <a16:creationId xmlns:a16="http://schemas.microsoft.com/office/drawing/2014/main" id="{00000000-0008-0000-0200-0000C6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11" name="テキスト ボックス 710">
          <a:extLst>
            <a:ext uri="{FF2B5EF4-FFF2-40B4-BE49-F238E27FC236}">
              <a16:creationId xmlns:a16="http://schemas.microsoft.com/office/drawing/2014/main" id="{00000000-0008-0000-0200-0000C7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12" name="直線コネクタ 711">
          <a:extLst>
            <a:ext uri="{FF2B5EF4-FFF2-40B4-BE49-F238E27FC236}">
              <a16:creationId xmlns:a16="http://schemas.microsoft.com/office/drawing/2014/main" id="{00000000-0008-0000-0200-0000C8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13" name="テキスト ボックス 712">
          <a:extLst>
            <a:ext uri="{FF2B5EF4-FFF2-40B4-BE49-F238E27FC236}">
              <a16:creationId xmlns:a16="http://schemas.microsoft.com/office/drawing/2014/main" id="{00000000-0008-0000-0200-0000C9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14" name="直線コネクタ 713">
          <a:extLst>
            <a:ext uri="{FF2B5EF4-FFF2-40B4-BE49-F238E27FC236}">
              <a16:creationId xmlns:a16="http://schemas.microsoft.com/office/drawing/2014/main" id="{00000000-0008-0000-0200-0000CA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15" name="テキスト ボックス 714">
          <a:extLst>
            <a:ext uri="{FF2B5EF4-FFF2-40B4-BE49-F238E27FC236}">
              <a16:creationId xmlns:a16="http://schemas.microsoft.com/office/drawing/2014/main" id="{00000000-0008-0000-0200-0000CB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16" name="直線コネクタ 715">
          <a:extLst>
            <a:ext uri="{FF2B5EF4-FFF2-40B4-BE49-F238E27FC236}">
              <a16:creationId xmlns:a16="http://schemas.microsoft.com/office/drawing/2014/main" id="{00000000-0008-0000-0200-0000CC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17" name="テキスト ボックス 716">
          <a:extLst>
            <a:ext uri="{FF2B5EF4-FFF2-40B4-BE49-F238E27FC236}">
              <a16:creationId xmlns:a16="http://schemas.microsoft.com/office/drawing/2014/main" id="{00000000-0008-0000-0200-0000CD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18" name="直線コネクタ 717">
          <a:extLst>
            <a:ext uri="{FF2B5EF4-FFF2-40B4-BE49-F238E27FC236}">
              <a16:creationId xmlns:a16="http://schemas.microsoft.com/office/drawing/2014/main" id="{00000000-0008-0000-0200-0000CE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20" name="直線コネクタ 719">
          <a:extLst>
            <a:ext uri="{FF2B5EF4-FFF2-40B4-BE49-F238E27FC236}">
              <a16:creationId xmlns:a16="http://schemas.microsoft.com/office/drawing/2014/main" id="{00000000-0008-0000-0200-0000D0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22" name="直線コネクタ 721">
          <a:extLst>
            <a:ext uri="{FF2B5EF4-FFF2-40B4-BE49-F238E27FC236}">
              <a16:creationId xmlns:a16="http://schemas.microsoft.com/office/drawing/2014/main" id="{00000000-0008-0000-0200-0000D2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23" name="テキスト ボックス 722">
          <a:extLst>
            <a:ext uri="{FF2B5EF4-FFF2-40B4-BE49-F238E27FC236}">
              <a16:creationId xmlns:a16="http://schemas.microsoft.com/office/drawing/2014/main" id="{00000000-0008-0000-0200-0000D3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4" name="直線コネクタ 723">
          <a:extLst>
            <a:ext uri="{FF2B5EF4-FFF2-40B4-BE49-F238E27FC236}">
              <a16:creationId xmlns:a16="http://schemas.microsoft.com/office/drawing/2014/main" id="{00000000-0008-0000-0200-0000D4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5" name="【消防施設】&#10;有形固定資産減価償却率グラフ枠">
          <a:extLst>
            <a:ext uri="{FF2B5EF4-FFF2-40B4-BE49-F238E27FC236}">
              <a16:creationId xmlns:a16="http://schemas.microsoft.com/office/drawing/2014/main" id="{00000000-0008-0000-0200-0000D5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2177</xdr:rowOff>
    </xdr:from>
    <xdr:to>
      <xdr:col>85</xdr:col>
      <xdr:colOff>126364</xdr:colOff>
      <xdr:row>86</xdr:row>
      <xdr:rowOff>168729</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16318864" y="13375277"/>
          <a:ext cx="0" cy="1538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27" name="【消防施設】&#10;有形固定資産減価償却率最小値テキスト">
          <a:extLst>
            <a:ext uri="{FF2B5EF4-FFF2-40B4-BE49-F238E27FC236}">
              <a16:creationId xmlns:a16="http://schemas.microsoft.com/office/drawing/2014/main" id="{00000000-0008-0000-0200-0000D7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120304</xdr:rowOff>
    </xdr:from>
    <xdr:ext cx="340478" cy="259045"/>
    <xdr:sp macro="" textlink="">
      <xdr:nvSpPr>
        <xdr:cNvPr id="729" name="【消防施設】&#10;有形固定資産減価償却率最大値テキスト">
          <a:extLst>
            <a:ext uri="{FF2B5EF4-FFF2-40B4-BE49-F238E27FC236}">
              <a16:creationId xmlns:a16="http://schemas.microsoft.com/office/drawing/2014/main" id="{00000000-0008-0000-0200-0000D9020000}"/>
            </a:ext>
          </a:extLst>
        </xdr:cNvPr>
        <xdr:cNvSpPr txBox="1"/>
      </xdr:nvSpPr>
      <xdr:spPr>
        <a:xfrm>
          <a:off x="16357600" y="131505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2177</xdr:rowOff>
    </xdr:from>
    <xdr:to>
      <xdr:col>86</xdr:col>
      <xdr:colOff>25400</xdr:colOff>
      <xdr:row>78</xdr:row>
      <xdr:rowOff>2177</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a:off x="16230600" y="1337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117946</xdr:rowOff>
    </xdr:from>
    <xdr:ext cx="405111" cy="259045"/>
    <xdr:sp macro="" textlink="">
      <xdr:nvSpPr>
        <xdr:cNvPr id="731" name="【消防施設】&#10;有形固定資産減価償却率平均値テキスト">
          <a:extLst>
            <a:ext uri="{FF2B5EF4-FFF2-40B4-BE49-F238E27FC236}">
              <a16:creationId xmlns:a16="http://schemas.microsoft.com/office/drawing/2014/main" id="{00000000-0008-0000-0200-0000DB020000}"/>
            </a:ext>
          </a:extLst>
        </xdr:cNvPr>
        <xdr:cNvSpPr txBox="1"/>
      </xdr:nvSpPr>
      <xdr:spPr>
        <a:xfrm>
          <a:off x="16357600" y="141768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95069</xdr:rowOff>
    </xdr:from>
    <xdr:to>
      <xdr:col>85</xdr:col>
      <xdr:colOff>177800</xdr:colOff>
      <xdr:row>84</xdr:row>
      <xdr:rowOff>25219</xdr:rowOff>
    </xdr:to>
    <xdr:sp macro="" textlink="">
      <xdr:nvSpPr>
        <xdr:cNvPr id="732" name="フローチャート: 判断 731">
          <a:extLst>
            <a:ext uri="{FF2B5EF4-FFF2-40B4-BE49-F238E27FC236}">
              <a16:creationId xmlns:a16="http://schemas.microsoft.com/office/drawing/2014/main" id="{00000000-0008-0000-0200-0000DC020000}"/>
            </a:ext>
          </a:extLst>
        </xdr:cNvPr>
        <xdr:cNvSpPr/>
      </xdr:nvSpPr>
      <xdr:spPr>
        <a:xfrm>
          <a:off x="16268700" y="14325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85271</xdr:rowOff>
    </xdr:from>
    <xdr:to>
      <xdr:col>81</xdr:col>
      <xdr:colOff>101600</xdr:colOff>
      <xdr:row>84</xdr:row>
      <xdr:rowOff>15421</xdr:rowOff>
    </xdr:to>
    <xdr:sp macro="" textlink="">
      <xdr:nvSpPr>
        <xdr:cNvPr id="733" name="フローチャート: 判断 732">
          <a:extLst>
            <a:ext uri="{FF2B5EF4-FFF2-40B4-BE49-F238E27FC236}">
              <a16:creationId xmlns:a16="http://schemas.microsoft.com/office/drawing/2014/main" id="{00000000-0008-0000-0200-0000DD020000}"/>
            </a:ext>
          </a:extLst>
        </xdr:cNvPr>
        <xdr:cNvSpPr/>
      </xdr:nvSpPr>
      <xdr:spPr>
        <a:xfrm>
          <a:off x="15430500" y="1431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34" name="フローチャート: 判断 733">
          <a:extLst>
            <a:ext uri="{FF2B5EF4-FFF2-40B4-BE49-F238E27FC236}">
              <a16:creationId xmlns:a16="http://schemas.microsoft.com/office/drawing/2014/main" id="{00000000-0008-0000-0200-0000DE020000}"/>
            </a:ext>
          </a:extLst>
        </xdr:cNvPr>
        <xdr:cNvSpPr/>
      </xdr:nvSpPr>
      <xdr:spPr>
        <a:xfrm>
          <a:off x="14541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57513</xdr:rowOff>
    </xdr:from>
    <xdr:to>
      <xdr:col>72</xdr:col>
      <xdr:colOff>38100</xdr:colOff>
      <xdr:row>83</xdr:row>
      <xdr:rowOff>159113</xdr:rowOff>
    </xdr:to>
    <xdr:sp macro="" textlink="">
      <xdr:nvSpPr>
        <xdr:cNvPr id="735" name="フローチャート: 判断 734">
          <a:extLst>
            <a:ext uri="{FF2B5EF4-FFF2-40B4-BE49-F238E27FC236}">
              <a16:creationId xmlns:a16="http://schemas.microsoft.com/office/drawing/2014/main" id="{00000000-0008-0000-0200-0000DF020000}"/>
            </a:ext>
          </a:extLst>
        </xdr:cNvPr>
        <xdr:cNvSpPr/>
      </xdr:nvSpPr>
      <xdr:spPr>
        <a:xfrm>
          <a:off x="13652500" y="1428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55880</xdr:rowOff>
    </xdr:from>
    <xdr:to>
      <xdr:col>67</xdr:col>
      <xdr:colOff>101600</xdr:colOff>
      <xdr:row>83</xdr:row>
      <xdr:rowOff>157480</xdr:rowOff>
    </xdr:to>
    <xdr:sp macro="" textlink="">
      <xdr:nvSpPr>
        <xdr:cNvPr id="736" name="フローチャート: 判断 735">
          <a:extLst>
            <a:ext uri="{FF2B5EF4-FFF2-40B4-BE49-F238E27FC236}">
              <a16:creationId xmlns:a16="http://schemas.microsoft.com/office/drawing/2014/main" id="{00000000-0008-0000-0200-0000E0020000}"/>
            </a:ext>
          </a:extLst>
        </xdr:cNvPr>
        <xdr:cNvSpPr/>
      </xdr:nvSpPr>
      <xdr:spPr>
        <a:xfrm>
          <a:off x="12763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37" name="テキスト ボックス 736">
          <a:extLst>
            <a:ext uri="{FF2B5EF4-FFF2-40B4-BE49-F238E27FC236}">
              <a16:creationId xmlns:a16="http://schemas.microsoft.com/office/drawing/2014/main" id="{00000000-0008-0000-0200-0000E1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38" name="テキスト ボックス 737">
          <a:extLst>
            <a:ext uri="{FF2B5EF4-FFF2-40B4-BE49-F238E27FC236}">
              <a16:creationId xmlns:a16="http://schemas.microsoft.com/office/drawing/2014/main" id="{00000000-0008-0000-0200-0000E2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39" name="テキスト ボックス 738">
          <a:extLst>
            <a:ext uri="{FF2B5EF4-FFF2-40B4-BE49-F238E27FC236}">
              <a16:creationId xmlns:a16="http://schemas.microsoft.com/office/drawing/2014/main" id="{00000000-0008-0000-0200-0000E3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00000000-0008-0000-0200-0000E4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00000000-0008-0000-0200-0000E5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134257</xdr:rowOff>
    </xdr:from>
    <xdr:to>
      <xdr:col>85</xdr:col>
      <xdr:colOff>177800</xdr:colOff>
      <xdr:row>84</xdr:row>
      <xdr:rowOff>64407</xdr:rowOff>
    </xdr:to>
    <xdr:sp macro="" textlink="">
      <xdr:nvSpPr>
        <xdr:cNvPr id="742" name="楕円 741">
          <a:extLst>
            <a:ext uri="{FF2B5EF4-FFF2-40B4-BE49-F238E27FC236}">
              <a16:creationId xmlns:a16="http://schemas.microsoft.com/office/drawing/2014/main" id="{00000000-0008-0000-0200-0000E6020000}"/>
            </a:ext>
          </a:extLst>
        </xdr:cNvPr>
        <xdr:cNvSpPr/>
      </xdr:nvSpPr>
      <xdr:spPr>
        <a:xfrm>
          <a:off x="16268700" y="1436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112684</xdr:rowOff>
    </xdr:from>
    <xdr:ext cx="405111" cy="259045"/>
    <xdr:sp macro="" textlink="">
      <xdr:nvSpPr>
        <xdr:cNvPr id="743" name="【消防施設】&#10;有形固定資産減価償却率該当値テキスト">
          <a:extLst>
            <a:ext uri="{FF2B5EF4-FFF2-40B4-BE49-F238E27FC236}">
              <a16:creationId xmlns:a16="http://schemas.microsoft.com/office/drawing/2014/main" id="{00000000-0008-0000-0200-0000E7020000}"/>
            </a:ext>
          </a:extLst>
        </xdr:cNvPr>
        <xdr:cNvSpPr txBox="1"/>
      </xdr:nvSpPr>
      <xdr:spPr>
        <a:xfrm>
          <a:off x="16357600" y="1434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103232</xdr:rowOff>
    </xdr:from>
    <xdr:to>
      <xdr:col>81</xdr:col>
      <xdr:colOff>101600</xdr:colOff>
      <xdr:row>84</xdr:row>
      <xdr:rowOff>33382</xdr:rowOff>
    </xdr:to>
    <xdr:sp macro="" textlink="">
      <xdr:nvSpPr>
        <xdr:cNvPr id="744" name="楕円 743">
          <a:extLst>
            <a:ext uri="{FF2B5EF4-FFF2-40B4-BE49-F238E27FC236}">
              <a16:creationId xmlns:a16="http://schemas.microsoft.com/office/drawing/2014/main" id="{00000000-0008-0000-0200-0000E8020000}"/>
            </a:ext>
          </a:extLst>
        </xdr:cNvPr>
        <xdr:cNvSpPr/>
      </xdr:nvSpPr>
      <xdr:spPr>
        <a:xfrm>
          <a:off x="15430500" y="1433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154032</xdr:rowOff>
    </xdr:from>
    <xdr:to>
      <xdr:col>85</xdr:col>
      <xdr:colOff>127000</xdr:colOff>
      <xdr:row>84</xdr:row>
      <xdr:rowOff>13607</xdr:rowOff>
    </xdr:to>
    <xdr:cxnSp macro="">
      <xdr:nvCxnSpPr>
        <xdr:cNvPr id="745" name="直線コネクタ 744">
          <a:extLst>
            <a:ext uri="{FF2B5EF4-FFF2-40B4-BE49-F238E27FC236}">
              <a16:creationId xmlns:a16="http://schemas.microsoft.com/office/drawing/2014/main" id="{00000000-0008-0000-0200-0000E9020000}"/>
            </a:ext>
          </a:extLst>
        </xdr:cNvPr>
        <xdr:cNvCxnSpPr/>
      </xdr:nvCxnSpPr>
      <xdr:spPr>
        <a:xfrm>
          <a:off x="15481300" y="14384382"/>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67311</xdr:rowOff>
    </xdr:from>
    <xdr:to>
      <xdr:col>76</xdr:col>
      <xdr:colOff>165100</xdr:colOff>
      <xdr:row>83</xdr:row>
      <xdr:rowOff>168911</xdr:rowOff>
    </xdr:to>
    <xdr:sp macro="" textlink="">
      <xdr:nvSpPr>
        <xdr:cNvPr id="746" name="楕円 745">
          <a:extLst>
            <a:ext uri="{FF2B5EF4-FFF2-40B4-BE49-F238E27FC236}">
              <a16:creationId xmlns:a16="http://schemas.microsoft.com/office/drawing/2014/main" id="{00000000-0008-0000-0200-0000EA020000}"/>
            </a:ext>
          </a:extLst>
        </xdr:cNvPr>
        <xdr:cNvSpPr/>
      </xdr:nvSpPr>
      <xdr:spPr>
        <a:xfrm>
          <a:off x="14541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118111</xdr:rowOff>
    </xdr:from>
    <xdr:to>
      <xdr:col>81</xdr:col>
      <xdr:colOff>50800</xdr:colOff>
      <xdr:row>83</xdr:row>
      <xdr:rowOff>154032</xdr:rowOff>
    </xdr:to>
    <xdr:cxnSp macro="">
      <xdr:nvCxnSpPr>
        <xdr:cNvPr id="747" name="直線コネクタ 746">
          <a:extLst>
            <a:ext uri="{FF2B5EF4-FFF2-40B4-BE49-F238E27FC236}">
              <a16:creationId xmlns:a16="http://schemas.microsoft.com/office/drawing/2014/main" id="{00000000-0008-0000-0200-0000EB020000}"/>
            </a:ext>
          </a:extLst>
        </xdr:cNvPr>
        <xdr:cNvCxnSpPr/>
      </xdr:nvCxnSpPr>
      <xdr:spPr>
        <a:xfrm>
          <a:off x="14592300" y="14348461"/>
          <a:ext cx="889000" cy="35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52614</xdr:rowOff>
    </xdr:from>
    <xdr:to>
      <xdr:col>72</xdr:col>
      <xdr:colOff>38100</xdr:colOff>
      <xdr:row>83</xdr:row>
      <xdr:rowOff>154214</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3652500" y="14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103414</xdr:rowOff>
    </xdr:from>
    <xdr:to>
      <xdr:col>76</xdr:col>
      <xdr:colOff>114300</xdr:colOff>
      <xdr:row>83</xdr:row>
      <xdr:rowOff>118111</xdr:rowOff>
    </xdr:to>
    <xdr:cxnSp macro="">
      <xdr:nvCxnSpPr>
        <xdr:cNvPr id="749" name="直線コネクタ 748">
          <a:extLst>
            <a:ext uri="{FF2B5EF4-FFF2-40B4-BE49-F238E27FC236}">
              <a16:creationId xmlns:a16="http://schemas.microsoft.com/office/drawing/2014/main" id="{00000000-0008-0000-0200-0000ED020000}"/>
            </a:ext>
          </a:extLst>
        </xdr:cNvPr>
        <xdr:cNvCxnSpPr/>
      </xdr:nvCxnSpPr>
      <xdr:spPr>
        <a:xfrm>
          <a:off x="13703300" y="14333764"/>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8527</xdr:rowOff>
    </xdr:from>
    <xdr:to>
      <xdr:col>67</xdr:col>
      <xdr:colOff>101600</xdr:colOff>
      <xdr:row>83</xdr:row>
      <xdr:rowOff>110127</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2763500" y="1423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83</xdr:row>
      <xdr:rowOff>59327</xdr:rowOff>
    </xdr:from>
    <xdr:to>
      <xdr:col>71</xdr:col>
      <xdr:colOff>177800</xdr:colOff>
      <xdr:row>83</xdr:row>
      <xdr:rowOff>103414</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2814300" y="1428967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31948</xdr:rowOff>
    </xdr:from>
    <xdr:ext cx="405111" cy="259045"/>
    <xdr:sp macro="" textlink="">
      <xdr:nvSpPr>
        <xdr:cNvPr id="752" name="n_1aveValue【消防施設】&#10;有形固定資産減価償却率">
          <a:extLst>
            <a:ext uri="{FF2B5EF4-FFF2-40B4-BE49-F238E27FC236}">
              <a16:creationId xmlns:a16="http://schemas.microsoft.com/office/drawing/2014/main" id="{00000000-0008-0000-0200-0000F0020000}"/>
            </a:ext>
          </a:extLst>
        </xdr:cNvPr>
        <xdr:cNvSpPr txBox="1"/>
      </xdr:nvSpPr>
      <xdr:spPr>
        <a:xfrm>
          <a:off x="15266044" y="1409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160038</xdr:rowOff>
    </xdr:from>
    <xdr:ext cx="405111" cy="259045"/>
    <xdr:sp macro="" textlink="">
      <xdr:nvSpPr>
        <xdr:cNvPr id="753" name="n_2aveValue【消防施設】&#10;有形固定資産減価償却率">
          <a:extLst>
            <a:ext uri="{FF2B5EF4-FFF2-40B4-BE49-F238E27FC236}">
              <a16:creationId xmlns:a16="http://schemas.microsoft.com/office/drawing/2014/main" id="{00000000-0008-0000-0200-0000F1020000}"/>
            </a:ext>
          </a:extLst>
        </xdr:cNvPr>
        <xdr:cNvSpPr txBox="1"/>
      </xdr:nvSpPr>
      <xdr:spPr>
        <a:xfrm>
          <a:off x="14389744" y="1439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150240</xdr:rowOff>
    </xdr:from>
    <xdr:ext cx="405111" cy="259045"/>
    <xdr:sp macro="" textlink="">
      <xdr:nvSpPr>
        <xdr:cNvPr id="754" name="n_3aveValue【消防施設】&#10;有形固定資産減価償却率">
          <a:extLst>
            <a:ext uri="{FF2B5EF4-FFF2-40B4-BE49-F238E27FC236}">
              <a16:creationId xmlns:a16="http://schemas.microsoft.com/office/drawing/2014/main" id="{00000000-0008-0000-0200-0000F2020000}"/>
            </a:ext>
          </a:extLst>
        </xdr:cNvPr>
        <xdr:cNvSpPr txBox="1"/>
      </xdr:nvSpPr>
      <xdr:spPr>
        <a:xfrm>
          <a:off x="13500744" y="1438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148607</xdr:rowOff>
    </xdr:from>
    <xdr:ext cx="405111" cy="259045"/>
    <xdr:sp macro="" textlink="">
      <xdr:nvSpPr>
        <xdr:cNvPr id="755" name="n_4aveValue【消防施設】&#10;有形固定資産減価償却率">
          <a:extLst>
            <a:ext uri="{FF2B5EF4-FFF2-40B4-BE49-F238E27FC236}">
              <a16:creationId xmlns:a16="http://schemas.microsoft.com/office/drawing/2014/main" id="{00000000-0008-0000-0200-0000F3020000}"/>
            </a:ext>
          </a:extLst>
        </xdr:cNvPr>
        <xdr:cNvSpPr txBox="1"/>
      </xdr:nvSpPr>
      <xdr:spPr>
        <a:xfrm>
          <a:off x="12611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24509</xdr:rowOff>
    </xdr:from>
    <xdr:ext cx="405111" cy="259045"/>
    <xdr:sp macro="" textlink="">
      <xdr:nvSpPr>
        <xdr:cNvPr id="756" name="n_1mainValue【消防施設】&#10;有形固定資産減価償却率">
          <a:extLst>
            <a:ext uri="{FF2B5EF4-FFF2-40B4-BE49-F238E27FC236}">
              <a16:creationId xmlns:a16="http://schemas.microsoft.com/office/drawing/2014/main" id="{00000000-0008-0000-0200-0000F4020000}"/>
            </a:ext>
          </a:extLst>
        </xdr:cNvPr>
        <xdr:cNvSpPr txBox="1"/>
      </xdr:nvSpPr>
      <xdr:spPr>
        <a:xfrm>
          <a:off x="15266044" y="1442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13988</xdr:rowOff>
    </xdr:from>
    <xdr:ext cx="405111" cy="259045"/>
    <xdr:sp macro="" textlink="">
      <xdr:nvSpPr>
        <xdr:cNvPr id="757" name="n_2mainValue【消防施設】&#10;有形固定資産減価償却率">
          <a:extLst>
            <a:ext uri="{FF2B5EF4-FFF2-40B4-BE49-F238E27FC236}">
              <a16:creationId xmlns:a16="http://schemas.microsoft.com/office/drawing/2014/main" id="{00000000-0008-0000-0200-0000F5020000}"/>
            </a:ext>
          </a:extLst>
        </xdr:cNvPr>
        <xdr:cNvSpPr txBox="1"/>
      </xdr:nvSpPr>
      <xdr:spPr>
        <a:xfrm>
          <a:off x="14389744" y="14072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170741</xdr:rowOff>
    </xdr:from>
    <xdr:ext cx="405111" cy="259045"/>
    <xdr:sp macro="" textlink="">
      <xdr:nvSpPr>
        <xdr:cNvPr id="758" name="n_3mainValue【消防施設】&#10;有形固定資産減価償却率">
          <a:extLst>
            <a:ext uri="{FF2B5EF4-FFF2-40B4-BE49-F238E27FC236}">
              <a16:creationId xmlns:a16="http://schemas.microsoft.com/office/drawing/2014/main" id="{00000000-0008-0000-0200-0000F6020000}"/>
            </a:ext>
          </a:extLst>
        </xdr:cNvPr>
        <xdr:cNvSpPr txBox="1"/>
      </xdr:nvSpPr>
      <xdr:spPr>
        <a:xfrm>
          <a:off x="13500744" y="14058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126654</xdr:rowOff>
    </xdr:from>
    <xdr:ext cx="405111" cy="259045"/>
    <xdr:sp macro="" textlink="">
      <xdr:nvSpPr>
        <xdr:cNvPr id="759" name="n_4mainValue【消防施設】&#10;有形固定資産減価償却率">
          <a:extLst>
            <a:ext uri="{FF2B5EF4-FFF2-40B4-BE49-F238E27FC236}">
              <a16:creationId xmlns:a16="http://schemas.microsoft.com/office/drawing/2014/main" id="{00000000-0008-0000-0200-0000F7020000}"/>
            </a:ext>
          </a:extLst>
        </xdr:cNvPr>
        <xdr:cNvSpPr txBox="1"/>
      </xdr:nvSpPr>
      <xdr:spPr>
        <a:xfrm>
          <a:off x="12611744" y="1401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0" name="正方形/長方形 759">
          <a:extLst>
            <a:ext uri="{FF2B5EF4-FFF2-40B4-BE49-F238E27FC236}">
              <a16:creationId xmlns:a16="http://schemas.microsoft.com/office/drawing/2014/main" id="{00000000-0008-0000-0200-0000F8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1" name="正方形/長方形 760">
          <a:extLst>
            <a:ext uri="{FF2B5EF4-FFF2-40B4-BE49-F238E27FC236}">
              <a16:creationId xmlns:a16="http://schemas.microsoft.com/office/drawing/2014/main" id="{00000000-0008-0000-0200-0000F9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2" name="正方形/長方形 761">
          <a:extLst>
            <a:ext uri="{FF2B5EF4-FFF2-40B4-BE49-F238E27FC236}">
              <a16:creationId xmlns:a16="http://schemas.microsoft.com/office/drawing/2014/main" id="{00000000-0008-0000-0200-0000FA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3" name="正方形/長方形 762">
          <a:extLst>
            <a:ext uri="{FF2B5EF4-FFF2-40B4-BE49-F238E27FC236}">
              <a16:creationId xmlns:a16="http://schemas.microsoft.com/office/drawing/2014/main" id="{00000000-0008-0000-0200-0000FB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64" name="正方形/長方形 763">
          <a:extLst>
            <a:ext uri="{FF2B5EF4-FFF2-40B4-BE49-F238E27FC236}">
              <a16:creationId xmlns:a16="http://schemas.microsoft.com/office/drawing/2014/main" id="{00000000-0008-0000-0200-0000FC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65" name="正方形/長方形 764">
          <a:extLst>
            <a:ext uri="{FF2B5EF4-FFF2-40B4-BE49-F238E27FC236}">
              <a16:creationId xmlns:a16="http://schemas.microsoft.com/office/drawing/2014/main" id="{00000000-0008-0000-0200-0000FD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68" name="テキスト ボックス 767">
          <a:extLst>
            <a:ext uri="{FF2B5EF4-FFF2-40B4-BE49-F238E27FC236}">
              <a16:creationId xmlns:a16="http://schemas.microsoft.com/office/drawing/2014/main" id="{00000000-0008-0000-0200-000000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69" name="直線コネクタ 768">
          <a:extLst>
            <a:ext uri="{FF2B5EF4-FFF2-40B4-BE49-F238E27FC236}">
              <a16:creationId xmlns:a16="http://schemas.microsoft.com/office/drawing/2014/main" id="{00000000-0008-0000-0200-000001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71" name="テキスト ボックス 770">
          <a:extLst>
            <a:ext uri="{FF2B5EF4-FFF2-40B4-BE49-F238E27FC236}">
              <a16:creationId xmlns:a16="http://schemas.microsoft.com/office/drawing/2014/main" id="{00000000-0008-0000-0200-00000303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72" name="直線コネクタ 771">
          <a:extLst>
            <a:ext uri="{FF2B5EF4-FFF2-40B4-BE49-F238E27FC236}">
              <a16:creationId xmlns:a16="http://schemas.microsoft.com/office/drawing/2014/main" id="{00000000-0008-0000-0200-00000403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73" name="テキスト ボックス 772">
          <a:extLst>
            <a:ext uri="{FF2B5EF4-FFF2-40B4-BE49-F238E27FC236}">
              <a16:creationId xmlns:a16="http://schemas.microsoft.com/office/drawing/2014/main" id="{00000000-0008-0000-0200-00000503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74" name="直線コネクタ 773">
          <a:extLst>
            <a:ext uri="{FF2B5EF4-FFF2-40B4-BE49-F238E27FC236}">
              <a16:creationId xmlns:a16="http://schemas.microsoft.com/office/drawing/2014/main" id="{00000000-0008-0000-0200-00000603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75" name="テキスト ボックス 774">
          <a:extLst>
            <a:ext uri="{FF2B5EF4-FFF2-40B4-BE49-F238E27FC236}">
              <a16:creationId xmlns:a16="http://schemas.microsoft.com/office/drawing/2014/main" id="{00000000-0008-0000-0200-00000703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0" name="【消防施設】&#10;一人当たり面積グラフ枠">
          <a:extLst>
            <a:ext uri="{FF2B5EF4-FFF2-40B4-BE49-F238E27FC236}">
              <a16:creationId xmlns:a16="http://schemas.microsoft.com/office/drawing/2014/main" id="{00000000-0008-0000-0200-00000C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113537</xdr:rowOff>
    </xdr:from>
    <xdr:to>
      <xdr:col>116</xdr:col>
      <xdr:colOff>62864</xdr:colOff>
      <xdr:row>86</xdr:row>
      <xdr:rowOff>24385</xdr:rowOff>
    </xdr:to>
    <xdr:cxnSp macro="">
      <xdr:nvCxnSpPr>
        <xdr:cNvPr id="781" name="直線コネクタ 780">
          <a:extLst>
            <a:ext uri="{FF2B5EF4-FFF2-40B4-BE49-F238E27FC236}">
              <a16:creationId xmlns:a16="http://schemas.microsoft.com/office/drawing/2014/main" id="{00000000-0008-0000-0200-00000D030000}"/>
            </a:ext>
          </a:extLst>
        </xdr:cNvPr>
        <xdr:cNvCxnSpPr/>
      </xdr:nvCxnSpPr>
      <xdr:spPr>
        <a:xfrm flipV="1">
          <a:off x="22160864" y="13658087"/>
          <a:ext cx="0" cy="1110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782" name="【消防施設】&#10;一人当たり面積最小値テキスト">
          <a:extLst>
            <a:ext uri="{FF2B5EF4-FFF2-40B4-BE49-F238E27FC236}">
              <a16:creationId xmlns:a16="http://schemas.microsoft.com/office/drawing/2014/main" id="{00000000-0008-0000-0200-00000E030000}"/>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783" name="直線コネクタ 782">
          <a:extLst>
            <a:ext uri="{FF2B5EF4-FFF2-40B4-BE49-F238E27FC236}">
              <a16:creationId xmlns:a16="http://schemas.microsoft.com/office/drawing/2014/main" id="{00000000-0008-0000-0200-00000F030000}"/>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60214</xdr:rowOff>
    </xdr:from>
    <xdr:ext cx="469744" cy="259045"/>
    <xdr:sp macro="" textlink="">
      <xdr:nvSpPr>
        <xdr:cNvPr id="784" name="【消防施設】&#10;一人当たり面積最大値テキスト">
          <a:extLst>
            <a:ext uri="{FF2B5EF4-FFF2-40B4-BE49-F238E27FC236}">
              <a16:creationId xmlns:a16="http://schemas.microsoft.com/office/drawing/2014/main" id="{00000000-0008-0000-0200-000010030000}"/>
            </a:ext>
          </a:extLst>
        </xdr:cNvPr>
        <xdr:cNvSpPr txBox="1"/>
      </xdr:nvSpPr>
      <xdr:spPr>
        <a:xfrm>
          <a:off x="22199600" y="13433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113537</xdr:rowOff>
    </xdr:from>
    <xdr:to>
      <xdr:col>116</xdr:col>
      <xdr:colOff>152400</xdr:colOff>
      <xdr:row>79</xdr:row>
      <xdr:rowOff>113537</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a:off x="22072600" y="13658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16019</xdr:rowOff>
    </xdr:from>
    <xdr:ext cx="469744" cy="259045"/>
    <xdr:sp macro="" textlink="">
      <xdr:nvSpPr>
        <xdr:cNvPr id="786" name="【消防施設】&#10;一人当たり面積平均値テキスト">
          <a:extLst>
            <a:ext uri="{FF2B5EF4-FFF2-40B4-BE49-F238E27FC236}">
              <a16:creationId xmlns:a16="http://schemas.microsoft.com/office/drawing/2014/main" id="{00000000-0008-0000-0200-000012030000}"/>
            </a:ext>
          </a:extLst>
        </xdr:cNvPr>
        <xdr:cNvSpPr txBox="1"/>
      </xdr:nvSpPr>
      <xdr:spPr>
        <a:xfrm>
          <a:off x="22199600" y="1441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37592</xdr:rowOff>
    </xdr:from>
    <xdr:to>
      <xdr:col>116</xdr:col>
      <xdr:colOff>114300</xdr:colOff>
      <xdr:row>84</xdr:row>
      <xdr:rowOff>139192</xdr:rowOff>
    </xdr:to>
    <xdr:sp macro="" textlink="">
      <xdr:nvSpPr>
        <xdr:cNvPr id="787" name="フローチャート: 判断 786">
          <a:extLst>
            <a:ext uri="{FF2B5EF4-FFF2-40B4-BE49-F238E27FC236}">
              <a16:creationId xmlns:a16="http://schemas.microsoft.com/office/drawing/2014/main" id="{00000000-0008-0000-0200-000013030000}"/>
            </a:ext>
          </a:extLst>
        </xdr:cNvPr>
        <xdr:cNvSpPr/>
      </xdr:nvSpPr>
      <xdr:spPr>
        <a:xfrm>
          <a:off x="22110700" y="1443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51308</xdr:rowOff>
    </xdr:from>
    <xdr:to>
      <xdr:col>112</xdr:col>
      <xdr:colOff>38100</xdr:colOff>
      <xdr:row>84</xdr:row>
      <xdr:rowOff>152908</xdr:rowOff>
    </xdr:to>
    <xdr:sp macro="" textlink="">
      <xdr:nvSpPr>
        <xdr:cNvPr id="788" name="フローチャート: 判断 787">
          <a:extLst>
            <a:ext uri="{FF2B5EF4-FFF2-40B4-BE49-F238E27FC236}">
              <a16:creationId xmlns:a16="http://schemas.microsoft.com/office/drawing/2014/main" id="{00000000-0008-0000-0200-000014030000}"/>
            </a:ext>
          </a:extLst>
        </xdr:cNvPr>
        <xdr:cNvSpPr/>
      </xdr:nvSpPr>
      <xdr:spPr>
        <a:xfrm>
          <a:off x="21272500" y="1445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46737</xdr:rowOff>
    </xdr:from>
    <xdr:to>
      <xdr:col>107</xdr:col>
      <xdr:colOff>101600</xdr:colOff>
      <xdr:row>84</xdr:row>
      <xdr:rowOff>148337</xdr:rowOff>
    </xdr:to>
    <xdr:sp macro="" textlink="">
      <xdr:nvSpPr>
        <xdr:cNvPr id="789" name="フローチャート: 判断 788">
          <a:extLst>
            <a:ext uri="{FF2B5EF4-FFF2-40B4-BE49-F238E27FC236}">
              <a16:creationId xmlns:a16="http://schemas.microsoft.com/office/drawing/2014/main" id="{00000000-0008-0000-0200-000015030000}"/>
            </a:ext>
          </a:extLst>
        </xdr:cNvPr>
        <xdr:cNvSpPr/>
      </xdr:nvSpPr>
      <xdr:spPr>
        <a:xfrm>
          <a:off x="20383500" y="144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65024</xdr:rowOff>
    </xdr:from>
    <xdr:to>
      <xdr:col>102</xdr:col>
      <xdr:colOff>165100</xdr:colOff>
      <xdr:row>84</xdr:row>
      <xdr:rowOff>166624</xdr:rowOff>
    </xdr:to>
    <xdr:sp macro="" textlink="">
      <xdr:nvSpPr>
        <xdr:cNvPr id="790" name="フローチャート: 判断 789">
          <a:extLst>
            <a:ext uri="{FF2B5EF4-FFF2-40B4-BE49-F238E27FC236}">
              <a16:creationId xmlns:a16="http://schemas.microsoft.com/office/drawing/2014/main" id="{00000000-0008-0000-0200-000016030000}"/>
            </a:ext>
          </a:extLst>
        </xdr:cNvPr>
        <xdr:cNvSpPr/>
      </xdr:nvSpPr>
      <xdr:spPr>
        <a:xfrm>
          <a:off x="19494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69596</xdr:rowOff>
    </xdr:from>
    <xdr:to>
      <xdr:col>98</xdr:col>
      <xdr:colOff>38100</xdr:colOff>
      <xdr:row>84</xdr:row>
      <xdr:rowOff>171196</xdr:rowOff>
    </xdr:to>
    <xdr:sp macro="" textlink="">
      <xdr:nvSpPr>
        <xdr:cNvPr id="791" name="フローチャート: 判断 790">
          <a:extLst>
            <a:ext uri="{FF2B5EF4-FFF2-40B4-BE49-F238E27FC236}">
              <a16:creationId xmlns:a16="http://schemas.microsoft.com/office/drawing/2014/main" id="{00000000-0008-0000-0200-000017030000}"/>
            </a:ext>
          </a:extLst>
        </xdr:cNvPr>
        <xdr:cNvSpPr/>
      </xdr:nvSpPr>
      <xdr:spPr>
        <a:xfrm>
          <a:off x="18605500" y="1447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92" name="テキスト ボックス 791">
          <a:extLst>
            <a:ext uri="{FF2B5EF4-FFF2-40B4-BE49-F238E27FC236}">
              <a16:creationId xmlns:a16="http://schemas.microsoft.com/office/drawing/2014/main" id="{00000000-0008-0000-0200-000018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93" name="テキスト ボックス 792">
          <a:extLst>
            <a:ext uri="{FF2B5EF4-FFF2-40B4-BE49-F238E27FC236}">
              <a16:creationId xmlns:a16="http://schemas.microsoft.com/office/drawing/2014/main" id="{00000000-0008-0000-0200-000019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94" name="テキスト ボックス 793">
          <a:extLst>
            <a:ext uri="{FF2B5EF4-FFF2-40B4-BE49-F238E27FC236}">
              <a16:creationId xmlns:a16="http://schemas.microsoft.com/office/drawing/2014/main" id="{00000000-0008-0000-0200-00001A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95" name="テキスト ボックス 794">
          <a:extLst>
            <a:ext uri="{FF2B5EF4-FFF2-40B4-BE49-F238E27FC236}">
              <a16:creationId xmlns:a16="http://schemas.microsoft.com/office/drawing/2014/main" id="{00000000-0008-0000-0200-00001B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96" name="テキスト ボックス 795">
          <a:extLst>
            <a:ext uri="{FF2B5EF4-FFF2-40B4-BE49-F238E27FC236}">
              <a16:creationId xmlns:a16="http://schemas.microsoft.com/office/drawing/2014/main" id="{00000000-0008-0000-0200-00001C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138176</xdr:rowOff>
    </xdr:from>
    <xdr:to>
      <xdr:col>116</xdr:col>
      <xdr:colOff>114300</xdr:colOff>
      <xdr:row>83</xdr:row>
      <xdr:rowOff>68326</xdr:rowOff>
    </xdr:to>
    <xdr:sp macro="" textlink="">
      <xdr:nvSpPr>
        <xdr:cNvPr id="797" name="楕円 796">
          <a:extLst>
            <a:ext uri="{FF2B5EF4-FFF2-40B4-BE49-F238E27FC236}">
              <a16:creationId xmlns:a16="http://schemas.microsoft.com/office/drawing/2014/main" id="{00000000-0008-0000-0200-00001D030000}"/>
            </a:ext>
          </a:extLst>
        </xdr:cNvPr>
        <xdr:cNvSpPr/>
      </xdr:nvSpPr>
      <xdr:spPr>
        <a:xfrm>
          <a:off x="221107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161053</xdr:rowOff>
    </xdr:from>
    <xdr:ext cx="469744" cy="259045"/>
    <xdr:sp macro="" textlink="">
      <xdr:nvSpPr>
        <xdr:cNvPr id="798" name="【消防施設】&#10;一人当たり面積該当値テキスト">
          <a:extLst>
            <a:ext uri="{FF2B5EF4-FFF2-40B4-BE49-F238E27FC236}">
              <a16:creationId xmlns:a16="http://schemas.microsoft.com/office/drawing/2014/main" id="{00000000-0008-0000-0200-00001E030000}"/>
            </a:ext>
          </a:extLst>
        </xdr:cNvPr>
        <xdr:cNvSpPr txBox="1"/>
      </xdr:nvSpPr>
      <xdr:spPr>
        <a:xfrm>
          <a:off x="22199600" y="14048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142748</xdr:rowOff>
    </xdr:from>
    <xdr:to>
      <xdr:col>112</xdr:col>
      <xdr:colOff>38100</xdr:colOff>
      <xdr:row>83</xdr:row>
      <xdr:rowOff>72898</xdr:rowOff>
    </xdr:to>
    <xdr:sp macro="" textlink="">
      <xdr:nvSpPr>
        <xdr:cNvPr id="799" name="楕円 798">
          <a:extLst>
            <a:ext uri="{FF2B5EF4-FFF2-40B4-BE49-F238E27FC236}">
              <a16:creationId xmlns:a16="http://schemas.microsoft.com/office/drawing/2014/main" id="{00000000-0008-0000-0200-00001F030000}"/>
            </a:ext>
          </a:extLst>
        </xdr:cNvPr>
        <xdr:cNvSpPr/>
      </xdr:nvSpPr>
      <xdr:spPr>
        <a:xfrm>
          <a:off x="21272500" y="1420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17526</xdr:rowOff>
    </xdr:from>
    <xdr:to>
      <xdr:col>116</xdr:col>
      <xdr:colOff>63500</xdr:colOff>
      <xdr:row>83</xdr:row>
      <xdr:rowOff>22098</xdr:rowOff>
    </xdr:to>
    <xdr:cxnSp macro="">
      <xdr:nvCxnSpPr>
        <xdr:cNvPr id="800" name="直線コネクタ 799">
          <a:extLst>
            <a:ext uri="{FF2B5EF4-FFF2-40B4-BE49-F238E27FC236}">
              <a16:creationId xmlns:a16="http://schemas.microsoft.com/office/drawing/2014/main" id="{00000000-0008-0000-0200-000020030000}"/>
            </a:ext>
          </a:extLst>
        </xdr:cNvPr>
        <xdr:cNvCxnSpPr/>
      </xdr:nvCxnSpPr>
      <xdr:spPr>
        <a:xfrm flipV="1">
          <a:off x="21323300" y="1424787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138176</xdr:rowOff>
    </xdr:from>
    <xdr:to>
      <xdr:col>107</xdr:col>
      <xdr:colOff>101600</xdr:colOff>
      <xdr:row>83</xdr:row>
      <xdr:rowOff>68326</xdr:rowOff>
    </xdr:to>
    <xdr:sp macro="" textlink="">
      <xdr:nvSpPr>
        <xdr:cNvPr id="801" name="楕円 800">
          <a:extLst>
            <a:ext uri="{FF2B5EF4-FFF2-40B4-BE49-F238E27FC236}">
              <a16:creationId xmlns:a16="http://schemas.microsoft.com/office/drawing/2014/main" id="{00000000-0008-0000-0200-000021030000}"/>
            </a:ext>
          </a:extLst>
        </xdr:cNvPr>
        <xdr:cNvSpPr/>
      </xdr:nvSpPr>
      <xdr:spPr>
        <a:xfrm>
          <a:off x="20383500" y="1419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17526</xdr:rowOff>
    </xdr:from>
    <xdr:to>
      <xdr:col>111</xdr:col>
      <xdr:colOff>177800</xdr:colOff>
      <xdr:row>83</xdr:row>
      <xdr:rowOff>22098</xdr:rowOff>
    </xdr:to>
    <xdr:cxnSp macro="">
      <xdr:nvCxnSpPr>
        <xdr:cNvPr id="802" name="直線コネクタ 801">
          <a:extLst>
            <a:ext uri="{FF2B5EF4-FFF2-40B4-BE49-F238E27FC236}">
              <a16:creationId xmlns:a16="http://schemas.microsoft.com/office/drawing/2014/main" id="{00000000-0008-0000-0200-000022030000}"/>
            </a:ext>
          </a:extLst>
        </xdr:cNvPr>
        <xdr:cNvCxnSpPr/>
      </xdr:nvCxnSpPr>
      <xdr:spPr>
        <a:xfrm>
          <a:off x="20434300" y="142478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803" name="楕円 802">
          <a:extLst>
            <a:ext uri="{FF2B5EF4-FFF2-40B4-BE49-F238E27FC236}">
              <a16:creationId xmlns:a16="http://schemas.microsoft.com/office/drawing/2014/main" id="{00000000-0008-0000-0200-000023030000}"/>
            </a:ext>
          </a:extLst>
        </xdr:cNvPr>
        <xdr:cNvSpPr/>
      </xdr:nvSpPr>
      <xdr:spPr>
        <a:xfrm>
          <a:off x="19494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17526</xdr:rowOff>
    </xdr:from>
    <xdr:to>
      <xdr:col>107</xdr:col>
      <xdr:colOff>50800</xdr:colOff>
      <xdr:row>83</xdr:row>
      <xdr:rowOff>26670</xdr:rowOff>
    </xdr:to>
    <xdr:cxnSp macro="">
      <xdr:nvCxnSpPr>
        <xdr:cNvPr id="804" name="直線コネクタ 803">
          <a:extLst>
            <a:ext uri="{FF2B5EF4-FFF2-40B4-BE49-F238E27FC236}">
              <a16:creationId xmlns:a16="http://schemas.microsoft.com/office/drawing/2014/main" id="{00000000-0008-0000-0200-000024030000}"/>
            </a:ext>
          </a:extLst>
        </xdr:cNvPr>
        <xdr:cNvCxnSpPr/>
      </xdr:nvCxnSpPr>
      <xdr:spPr>
        <a:xfrm flipV="1">
          <a:off x="19545300" y="1424787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151892</xdr:rowOff>
    </xdr:from>
    <xdr:to>
      <xdr:col>98</xdr:col>
      <xdr:colOff>38100</xdr:colOff>
      <xdr:row>83</xdr:row>
      <xdr:rowOff>82042</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18605500" y="1421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83</xdr:row>
      <xdr:rowOff>26670</xdr:rowOff>
    </xdr:from>
    <xdr:to>
      <xdr:col>102</xdr:col>
      <xdr:colOff>114300</xdr:colOff>
      <xdr:row>83</xdr:row>
      <xdr:rowOff>31242</xdr:rowOff>
    </xdr:to>
    <xdr:cxnSp macro="">
      <xdr:nvCxnSpPr>
        <xdr:cNvPr id="806" name="直線コネクタ 805">
          <a:extLst>
            <a:ext uri="{FF2B5EF4-FFF2-40B4-BE49-F238E27FC236}">
              <a16:creationId xmlns:a16="http://schemas.microsoft.com/office/drawing/2014/main" id="{00000000-0008-0000-0200-000026030000}"/>
            </a:ext>
          </a:extLst>
        </xdr:cNvPr>
        <xdr:cNvCxnSpPr/>
      </xdr:nvCxnSpPr>
      <xdr:spPr>
        <a:xfrm flipV="1">
          <a:off x="18656300" y="142570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144035</xdr:rowOff>
    </xdr:from>
    <xdr:ext cx="469744" cy="259045"/>
    <xdr:sp macro="" textlink="">
      <xdr:nvSpPr>
        <xdr:cNvPr id="807" name="n_1aveValue【消防施設】&#10;一人当たり面積">
          <a:extLst>
            <a:ext uri="{FF2B5EF4-FFF2-40B4-BE49-F238E27FC236}">
              <a16:creationId xmlns:a16="http://schemas.microsoft.com/office/drawing/2014/main" id="{00000000-0008-0000-0200-000027030000}"/>
            </a:ext>
          </a:extLst>
        </xdr:cNvPr>
        <xdr:cNvSpPr txBox="1"/>
      </xdr:nvSpPr>
      <xdr:spPr>
        <a:xfrm>
          <a:off x="21075727"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139464</xdr:rowOff>
    </xdr:from>
    <xdr:ext cx="469744" cy="259045"/>
    <xdr:sp macro="" textlink="">
      <xdr:nvSpPr>
        <xdr:cNvPr id="808" name="n_2aveValue【消防施設】&#10;一人当たり面積">
          <a:extLst>
            <a:ext uri="{FF2B5EF4-FFF2-40B4-BE49-F238E27FC236}">
              <a16:creationId xmlns:a16="http://schemas.microsoft.com/office/drawing/2014/main" id="{00000000-0008-0000-0200-000028030000}"/>
            </a:ext>
          </a:extLst>
        </xdr:cNvPr>
        <xdr:cNvSpPr txBox="1"/>
      </xdr:nvSpPr>
      <xdr:spPr>
        <a:xfrm>
          <a:off x="20199427" y="14541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157751</xdr:rowOff>
    </xdr:from>
    <xdr:ext cx="469744" cy="259045"/>
    <xdr:sp macro="" textlink="">
      <xdr:nvSpPr>
        <xdr:cNvPr id="809" name="n_3aveValue【消防施設】&#10;一人当たり面積">
          <a:extLst>
            <a:ext uri="{FF2B5EF4-FFF2-40B4-BE49-F238E27FC236}">
              <a16:creationId xmlns:a16="http://schemas.microsoft.com/office/drawing/2014/main" id="{00000000-0008-0000-0200-000029030000}"/>
            </a:ext>
          </a:extLst>
        </xdr:cNvPr>
        <xdr:cNvSpPr txBox="1"/>
      </xdr:nvSpPr>
      <xdr:spPr>
        <a:xfrm>
          <a:off x="193104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162323</xdr:rowOff>
    </xdr:from>
    <xdr:ext cx="469744" cy="259045"/>
    <xdr:sp macro="" textlink="">
      <xdr:nvSpPr>
        <xdr:cNvPr id="810" name="n_4aveValue【消防施設】&#10;一人当たり面積">
          <a:extLst>
            <a:ext uri="{FF2B5EF4-FFF2-40B4-BE49-F238E27FC236}">
              <a16:creationId xmlns:a16="http://schemas.microsoft.com/office/drawing/2014/main" id="{00000000-0008-0000-0200-00002A030000}"/>
            </a:ext>
          </a:extLst>
        </xdr:cNvPr>
        <xdr:cNvSpPr txBox="1"/>
      </xdr:nvSpPr>
      <xdr:spPr>
        <a:xfrm>
          <a:off x="18421427" y="1456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89425</xdr:rowOff>
    </xdr:from>
    <xdr:ext cx="469744" cy="259045"/>
    <xdr:sp macro="" textlink="">
      <xdr:nvSpPr>
        <xdr:cNvPr id="811" name="n_1mainValue【消防施設】&#10;一人当たり面積">
          <a:extLst>
            <a:ext uri="{FF2B5EF4-FFF2-40B4-BE49-F238E27FC236}">
              <a16:creationId xmlns:a16="http://schemas.microsoft.com/office/drawing/2014/main" id="{00000000-0008-0000-0200-00002B030000}"/>
            </a:ext>
          </a:extLst>
        </xdr:cNvPr>
        <xdr:cNvSpPr txBox="1"/>
      </xdr:nvSpPr>
      <xdr:spPr>
        <a:xfrm>
          <a:off x="210757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84853</xdr:rowOff>
    </xdr:from>
    <xdr:ext cx="469744" cy="259045"/>
    <xdr:sp macro="" textlink="">
      <xdr:nvSpPr>
        <xdr:cNvPr id="812" name="n_2mainValue【消防施設】&#10;一人当たり面積">
          <a:extLst>
            <a:ext uri="{FF2B5EF4-FFF2-40B4-BE49-F238E27FC236}">
              <a16:creationId xmlns:a16="http://schemas.microsoft.com/office/drawing/2014/main" id="{00000000-0008-0000-0200-00002C030000}"/>
            </a:ext>
          </a:extLst>
        </xdr:cNvPr>
        <xdr:cNvSpPr txBox="1"/>
      </xdr:nvSpPr>
      <xdr:spPr>
        <a:xfrm>
          <a:off x="201994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813" name="n_3mainValue【消防施設】&#10;一人当たり面積">
          <a:extLst>
            <a:ext uri="{FF2B5EF4-FFF2-40B4-BE49-F238E27FC236}">
              <a16:creationId xmlns:a16="http://schemas.microsoft.com/office/drawing/2014/main" id="{00000000-0008-0000-0200-00002D030000}"/>
            </a:ext>
          </a:extLst>
        </xdr:cNvPr>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98569</xdr:rowOff>
    </xdr:from>
    <xdr:ext cx="469744" cy="259045"/>
    <xdr:sp macro="" textlink="">
      <xdr:nvSpPr>
        <xdr:cNvPr id="814" name="n_4mainValue【消防施設】&#10;一人当たり面積">
          <a:extLst>
            <a:ext uri="{FF2B5EF4-FFF2-40B4-BE49-F238E27FC236}">
              <a16:creationId xmlns:a16="http://schemas.microsoft.com/office/drawing/2014/main" id="{00000000-0008-0000-0200-00002E030000}"/>
            </a:ext>
          </a:extLst>
        </xdr:cNvPr>
        <xdr:cNvSpPr txBox="1"/>
      </xdr:nvSpPr>
      <xdr:spPr>
        <a:xfrm>
          <a:off x="18421427" y="1398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15" name="正方形/長方形 814">
          <a:extLst>
            <a:ext uri="{FF2B5EF4-FFF2-40B4-BE49-F238E27FC236}">
              <a16:creationId xmlns:a16="http://schemas.microsoft.com/office/drawing/2014/main" id="{00000000-0008-0000-0200-00002F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16" name="正方形/長方形 815">
          <a:extLst>
            <a:ext uri="{FF2B5EF4-FFF2-40B4-BE49-F238E27FC236}">
              <a16:creationId xmlns:a16="http://schemas.microsoft.com/office/drawing/2014/main" id="{00000000-0008-0000-0200-000030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17" name="正方形/長方形 816">
          <a:extLst>
            <a:ext uri="{FF2B5EF4-FFF2-40B4-BE49-F238E27FC236}">
              <a16:creationId xmlns:a16="http://schemas.microsoft.com/office/drawing/2014/main" id="{00000000-0008-0000-0200-000031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18" name="正方形/長方形 817">
          <a:extLst>
            <a:ext uri="{FF2B5EF4-FFF2-40B4-BE49-F238E27FC236}">
              <a16:creationId xmlns:a16="http://schemas.microsoft.com/office/drawing/2014/main" id="{00000000-0008-0000-0200-000032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19" name="正方形/長方形 818">
          <a:extLst>
            <a:ext uri="{FF2B5EF4-FFF2-40B4-BE49-F238E27FC236}">
              <a16:creationId xmlns:a16="http://schemas.microsoft.com/office/drawing/2014/main" id="{00000000-0008-0000-0200-000033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0" name="正方形/長方形 819">
          <a:extLst>
            <a:ext uri="{FF2B5EF4-FFF2-40B4-BE49-F238E27FC236}">
              <a16:creationId xmlns:a16="http://schemas.microsoft.com/office/drawing/2014/main" id="{00000000-0008-0000-0200-000034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1" name="正方形/長方形 820">
          <a:extLst>
            <a:ext uri="{FF2B5EF4-FFF2-40B4-BE49-F238E27FC236}">
              <a16:creationId xmlns:a16="http://schemas.microsoft.com/office/drawing/2014/main" id="{00000000-0008-0000-0200-000035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22" name="正方形/長方形 821">
          <a:extLst>
            <a:ext uri="{FF2B5EF4-FFF2-40B4-BE49-F238E27FC236}">
              <a16:creationId xmlns:a16="http://schemas.microsoft.com/office/drawing/2014/main" id="{00000000-0008-0000-0200-000036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23" name="テキスト ボックス 822">
          <a:extLst>
            <a:ext uri="{FF2B5EF4-FFF2-40B4-BE49-F238E27FC236}">
              <a16:creationId xmlns:a16="http://schemas.microsoft.com/office/drawing/2014/main" id="{00000000-0008-0000-0200-000037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24" name="直線コネクタ 823">
          <a:extLst>
            <a:ext uri="{FF2B5EF4-FFF2-40B4-BE49-F238E27FC236}">
              <a16:creationId xmlns:a16="http://schemas.microsoft.com/office/drawing/2014/main" id="{00000000-0008-0000-0200-000038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25" name="テキスト ボックス 824">
          <a:extLst>
            <a:ext uri="{FF2B5EF4-FFF2-40B4-BE49-F238E27FC236}">
              <a16:creationId xmlns:a16="http://schemas.microsoft.com/office/drawing/2014/main" id="{00000000-0008-0000-0200-000039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26" name="直線コネクタ 825">
          <a:extLst>
            <a:ext uri="{FF2B5EF4-FFF2-40B4-BE49-F238E27FC236}">
              <a16:creationId xmlns:a16="http://schemas.microsoft.com/office/drawing/2014/main" id="{00000000-0008-0000-0200-00003A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27" name="テキスト ボックス 826">
          <a:extLst>
            <a:ext uri="{FF2B5EF4-FFF2-40B4-BE49-F238E27FC236}">
              <a16:creationId xmlns:a16="http://schemas.microsoft.com/office/drawing/2014/main" id="{00000000-0008-0000-0200-00003B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28" name="直線コネクタ 827">
          <a:extLst>
            <a:ext uri="{FF2B5EF4-FFF2-40B4-BE49-F238E27FC236}">
              <a16:creationId xmlns:a16="http://schemas.microsoft.com/office/drawing/2014/main" id="{00000000-0008-0000-0200-00003C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29" name="テキスト ボックス 828">
          <a:extLst>
            <a:ext uri="{FF2B5EF4-FFF2-40B4-BE49-F238E27FC236}">
              <a16:creationId xmlns:a16="http://schemas.microsoft.com/office/drawing/2014/main" id="{00000000-0008-0000-0200-00003D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0" name="直線コネクタ 829">
          <a:extLst>
            <a:ext uri="{FF2B5EF4-FFF2-40B4-BE49-F238E27FC236}">
              <a16:creationId xmlns:a16="http://schemas.microsoft.com/office/drawing/2014/main" id="{00000000-0008-0000-0200-00003E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9" name="【庁舎】&#10;有形固定資産減価償却率グラフ枠">
          <a:extLst>
            <a:ext uri="{FF2B5EF4-FFF2-40B4-BE49-F238E27FC236}">
              <a16:creationId xmlns:a16="http://schemas.microsoft.com/office/drawing/2014/main" id="{00000000-0008-0000-0200-000047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169273</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flipV="1">
          <a:off x="16318864" y="17255489"/>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405111" cy="259045"/>
    <xdr:sp macro="" textlink="">
      <xdr:nvSpPr>
        <xdr:cNvPr id="841" name="【庁舎】&#10;有形固定資産減価償却率最小値テキスト">
          <a:extLst>
            <a:ext uri="{FF2B5EF4-FFF2-40B4-BE49-F238E27FC236}">
              <a16:creationId xmlns:a16="http://schemas.microsoft.com/office/drawing/2014/main" id="{00000000-0008-0000-0200-000049030000}"/>
            </a:ext>
          </a:extLst>
        </xdr:cNvPr>
        <xdr:cNvSpPr txBox="1"/>
      </xdr:nvSpPr>
      <xdr:spPr>
        <a:xfrm>
          <a:off x="16357600" y="18689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6230600" y="18685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843" name="【庁舎】&#10;有形固定資産減価償却率最大値テキスト">
          <a:extLst>
            <a:ext uri="{FF2B5EF4-FFF2-40B4-BE49-F238E27FC236}">
              <a16:creationId xmlns:a16="http://schemas.microsoft.com/office/drawing/2014/main" id="{00000000-0008-0000-0200-00004B030000}"/>
            </a:ext>
          </a:extLst>
        </xdr:cNvPr>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75672</xdr:rowOff>
    </xdr:from>
    <xdr:ext cx="405111" cy="259045"/>
    <xdr:sp macro="" textlink="">
      <xdr:nvSpPr>
        <xdr:cNvPr id="845" name="【庁舎】&#10;有形固定資産減価償却率平均値テキスト">
          <a:extLst>
            <a:ext uri="{FF2B5EF4-FFF2-40B4-BE49-F238E27FC236}">
              <a16:creationId xmlns:a16="http://schemas.microsoft.com/office/drawing/2014/main" id="{00000000-0008-0000-0200-00004D030000}"/>
            </a:ext>
          </a:extLst>
        </xdr:cNvPr>
        <xdr:cNvSpPr txBox="1"/>
      </xdr:nvSpPr>
      <xdr:spPr>
        <a:xfrm>
          <a:off x="16357600" y="17906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97245</xdr:rowOff>
    </xdr:from>
    <xdr:to>
      <xdr:col>85</xdr:col>
      <xdr:colOff>177800</xdr:colOff>
      <xdr:row>105</xdr:row>
      <xdr:rowOff>27395</xdr:rowOff>
    </xdr:to>
    <xdr:sp macro="" textlink="">
      <xdr:nvSpPr>
        <xdr:cNvPr id="846" name="フローチャート: 判断 845">
          <a:extLst>
            <a:ext uri="{FF2B5EF4-FFF2-40B4-BE49-F238E27FC236}">
              <a16:creationId xmlns:a16="http://schemas.microsoft.com/office/drawing/2014/main" id="{00000000-0008-0000-0200-00004E030000}"/>
            </a:ext>
          </a:extLst>
        </xdr:cNvPr>
        <xdr:cNvSpPr/>
      </xdr:nvSpPr>
      <xdr:spPr>
        <a:xfrm>
          <a:off x="16268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847" name="フローチャート: 判断 846">
          <a:extLst>
            <a:ext uri="{FF2B5EF4-FFF2-40B4-BE49-F238E27FC236}">
              <a16:creationId xmlns:a16="http://schemas.microsoft.com/office/drawing/2014/main" id="{00000000-0008-0000-0200-00004F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79284</xdr:rowOff>
    </xdr:from>
    <xdr:to>
      <xdr:col>76</xdr:col>
      <xdr:colOff>165100</xdr:colOff>
      <xdr:row>105</xdr:row>
      <xdr:rowOff>9434</xdr:rowOff>
    </xdr:to>
    <xdr:sp macro="" textlink="">
      <xdr:nvSpPr>
        <xdr:cNvPr id="848" name="フローチャート: 判断 847">
          <a:extLst>
            <a:ext uri="{FF2B5EF4-FFF2-40B4-BE49-F238E27FC236}">
              <a16:creationId xmlns:a16="http://schemas.microsoft.com/office/drawing/2014/main" id="{00000000-0008-0000-0200-000050030000}"/>
            </a:ext>
          </a:extLst>
        </xdr:cNvPr>
        <xdr:cNvSpPr/>
      </xdr:nvSpPr>
      <xdr:spPr>
        <a:xfrm>
          <a:off x="14541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84182</xdr:rowOff>
    </xdr:from>
    <xdr:to>
      <xdr:col>72</xdr:col>
      <xdr:colOff>38100</xdr:colOff>
      <xdr:row>105</xdr:row>
      <xdr:rowOff>14332</xdr:rowOff>
    </xdr:to>
    <xdr:sp macro="" textlink="">
      <xdr:nvSpPr>
        <xdr:cNvPr id="849" name="フローチャート: 判断 848">
          <a:extLst>
            <a:ext uri="{FF2B5EF4-FFF2-40B4-BE49-F238E27FC236}">
              <a16:creationId xmlns:a16="http://schemas.microsoft.com/office/drawing/2014/main" id="{00000000-0008-0000-0200-000051030000}"/>
            </a:ext>
          </a:extLst>
        </xdr:cNvPr>
        <xdr:cNvSpPr/>
      </xdr:nvSpPr>
      <xdr:spPr>
        <a:xfrm>
          <a:off x="136525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90714</xdr:rowOff>
    </xdr:from>
    <xdr:to>
      <xdr:col>67</xdr:col>
      <xdr:colOff>101600</xdr:colOff>
      <xdr:row>105</xdr:row>
      <xdr:rowOff>20864</xdr:rowOff>
    </xdr:to>
    <xdr:sp macro="" textlink="">
      <xdr:nvSpPr>
        <xdr:cNvPr id="850" name="フローチャート: 判断 849">
          <a:extLst>
            <a:ext uri="{FF2B5EF4-FFF2-40B4-BE49-F238E27FC236}">
              <a16:creationId xmlns:a16="http://schemas.microsoft.com/office/drawing/2014/main" id="{00000000-0008-0000-0200-000052030000}"/>
            </a:ext>
          </a:extLst>
        </xdr:cNvPr>
        <xdr:cNvSpPr/>
      </xdr:nvSpPr>
      <xdr:spPr>
        <a:xfrm>
          <a:off x="12763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1" name="テキスト ボックス 850">
          <a:extLst>
            <a:ext uri="{FF2B5EF4-FFF2-40B4-BE49-F238E27FC236}">
              <a16:creationId xmlns:a16="http://schemas.microsoft.com/office/drawing/2014/main" id="{00000000-0008-0000-0200-000053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52" name="テキスト ボックス 851">
          <a:extLst>
            <a:ext uri="{FF2B5EF4-FFF2-40B4-BE49-F238E27FC236}">
              <a16:creationId xmlns:a16="http://schemas.microsoft.com/office/drawing/2014/main" id="{00000000-0008-0000-0200-000054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53" name="テキスト ボックス 852">
          <a:extLst>
            <a:ext uri="{FF2B5EF4-FFF2-40B4-BE49-F238E27FC236}">
              <a16:creationId xmlns:a16="http://schemas.microsoft.com/office/drawing/2014/main" id="{00000000-0008-0000-0200-000055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54" name="テキスト ボックス 853">
          <a:extLst>
            <a:ext uri="{FF2B5EF4-FFF2-40B4-BE49-F238E27FC236}">
              <a16:creationId xmlns:a16="http://schemas.microsoft.com/office/drawing/2014/main" id="{00000000-0008-0000-0200-000056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55" name="テキスト ボックス 854">
          <a:extLst>
            <a:ext uri="{FF2B5EF4-FFF2-40B4-BE49-F238E27FC236}">
              <a16:creationId xmlns:a16="http://schemas.microsoft.com/office/drawing/2014/main" id="{00000000-0008-0000-0200-000057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79284</xdr:rowOff>
    </xdr:from>
    <xdr:to>
      <xdr:col>85</xdr:col>
      <xdr:colOff>177800</xdr:colOff>
      <xdr:row>102</xdr:row>
      <xdr:rowOff>9434</xdr:rowOff>
    </xdr:to>
    <xdr:sp macro="" textlink="">
      <xdr:nvSpPr>
        <xdr:cNvPr id="856" name="楕円 855">
          <a:extLst>
            <a:ext uri="{FF2B5EF4-FFF2-40B4-BE49-F238E27FC236}">
              <a16:creationId xmlns:a16="http://schemas.microsoft.com/office/drawing/2014/main" id="{00000000-0008-0000-0200-000058030000}"/>
            </a:ext>
          </a:extLst>
        </xdr:cNvPr>
        <xdr:cNvSpPr/>
      </xdr:nvSpPr>
      <xdr:spPr>
        <a:xfrm>
          <a:off x="16268700" y="17395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102161</xdr:rowOff>
    </xdr:from>
    <xdr:ext cx="405111" cy="259045"/>
    <xdr:sp macro="" textlink="">
      <xdr:nvSpPr>
        <xdr:cNvPr id="857" name="【庁舎】&#10;有形固定資産減価償却率該当値テキスト">
          <a:extLst>
            <a:ext uri="{FF2B5EF4-FFF2-40B4-BE49-F238E27FC236}">
              <a16:creationId xmlns:a16="http://schemas.microsoft.com/office/drawing/2014/main" id="{00000000-0008-0000-0200-000059030000}"/>
            </a:ext>
          </a:extLst>
        </xdr:cNvPr>
        <xdr:cNvSpPr txBox="1"/>
      </xdr:nvSpPr>
      <xdr:spPr>
        <a:xfrm>
          <a:off x="16357600" y="1724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22134</xdr:rowOff>
    </xdr:from>
    <xdr:to>
      <xdr:col>81</xdr:col>
      <xdr:colOff>101600</xdr:colOff>
      <xdr:row>101</xdr:row>
      <xdr:rowOff>123734</xdr:rowOff>
    </xdr:to>
    <xdr:sp macro="" textlink="">
      <xdr:nvSpPr>
        <xdr:cNvPr id="858" name="楕円 857">
          <a:extLst>
            <a:ext uri="{FF2B5EF4-FFF2-40B4-BE49-F238E27FC236}">
              <a16:creationId xmlns:a16="http://schemas.microsoft.com/office/drawing/2014/main" id="{00000000-0008-0000-0200-00005A030000}"/>
            </a:ext>
          </a:extLst>
        </xdr:cNvPr>
        <xdr:cNvSpPr/>
      </xdr:nvSpPr>
      <xdr:spPr>
        <a:xfrm>
          <a:off x="15430500" y="1733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72934</xdr:rowOff>
    </xdr:from>
    <xdr:to>
      <xdr:col>85</xdr:col>
      <xdr:colOff>127000</xdr:colOff>
      <xdr:row>101</xdr:row>
      <xdr:rowOff>130084</xdr:rowOff>
    </xdr:to>
    <xdr:cxnSp macro="">
      <xdr:nvCxnSpPr>
        <xdr:cNvPr id="859" name="直線コネクタ 858">
          <a:extLst>
            <a:ext uri="{FF2B5EF4-FFF2-40B4-BE49-F238E27FC236}">
              <a16:creationId xmlns:a16="http://schemas.microsoft.com/office/drawing/2014/main" id="{00000000-0008-0000-0200-00005B030000}"/>
            </a:ext>
          </a:extLst>
        </xdr:cNvPr>
        <xdr:cNvCxnSpPr/>
      </xdr:nvCxnSpPr>
      <xdr:spPr>
        <a:xfrm>
          <a:off x="15481300" y="17389384"/>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136434</xdr:rowOff>
    </xdr:from>
    <xdr:to>
      <xdr:col>76</xdr:col>
      <xdr:colOff>165100</xdr:colOff>
      <xdr:row>101</xdr:row>
      <xdr:rowOff>66584</xdr:rowOff>
    </xdr:to>
    <xdr:sp macro="" textlink="">
      <xdr:nvSpPr>
        <xdr:cNvPr id="860" name="楕円 859">
          <a:extLst>
            <a:ext uri="{FF2B5EF4-FFF2-40B4-BE49-F238E27FC236}">
              <a16:creationId xmlns:a16="http://schemas.microsoft.com/office/drawing/2014/main" id="{00000000-0008-0000-0200-00005C030000}"/>
            </a:ext>
          </a:extLst>
        </xdr:cNvPr>
        <xdr:cNvSpPr/>
      </xdr:nvSpPr>
      <xdr:spPr>
        <a:xfrm>
          <a:off x="14541500" y="17281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15784</xdr:rowOff>
    </xdr:from>
    <xdr:to>
      <xdr:col>81</xdr:col>
      <xdr:colOff>50800</xdr:colOff>
      <xdr:row>101</xdr:row>
      <xdr:rowOff>72934</xdr:rowOff>
    </xdr:to>
    <xdr:cxnSp macro="">
      <xdr:nvCxnSpPr>
        <xdr:cNvPr id="861" name="直線コネクタ 860">
          <a:extLst>
            <a:ext uri="{FF2B5EF4-FFF2-40B4-BE49-F238E27FC236}">
              <a16:creationId xmlns:a16="http://schemas.microsoft.com/office/drawing/2014/main" id="{00000000-0008-0000-0200-00005D030000}"/>
            </a:ext>
          </a:extLst>
        </xdr:cNvPr>
        <xdr:cNvCxnSpPr/>
      </xdr:nvCxnSpPr>
      <xdr:spPr>
        <a:xfrm>
          <a:off x="14592300" y="1733223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79284</xdr:rowOff>
    </xdr:from>
    <xdr:to>
      <xdr:col>72</xdr:col>
      <xdr:colOff>38100</xdr:colOff>
      <xdr:row>101</xdr:row>
      <xdr:rowOff>9434</xdr:rowOff>
    </xdr:to>
    <xdr:sp macro="" textlink="">
      <xdr:nvSpPr>
        <xdr:cNvPr id="862" name="楕円 861">
          <a:extLst>
            <a:ext uri="{FF2B5EF4-FFF2-40B4-BE49-F238E27FC236}">
              <a16:creationId xmlns:a16="http://schemas.microsoft.com/office/drawing/2014/main" id="{00000000-0008-0000-0200-00005E030000}"/>
            </a:ext>
          </a:extLst>
        </xdr:cNvPr>
        <xdr:cNvSpPr/>
      </xdr:nvSpPr>
      <xdr:spPr>
        <a:xfrm>
          <a:off x="13652500" y="1722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130084</xdr:rowOff>
    </xdr:from>
    <xdr:to>
      <xdr:col>76</xdr:col>
      <xdr:colOff>114300</xdr:colOff>
      <xdr:row>101</xdr:row>
      <xdr:rowOff>15784</xdr:rowOff>
    </xdr:to>
    <xdr:cxnSp macro="">
      <xdr:nvCxnSpPr>
        <xdr:cNvPr id="863" name="直線コネクタ 862">
          <a:extLst>
            <a:ext uri="{FF2B5EF4-FFF2-40B4-BE49-F238E27FC236}">
              <a16:creationId xmlns:a16="http://schemas.microsoft.com/office/drawing/2014/main" id="{00000000-0008-0000-0200-00005F030000}"/>
            </a:ext>
          </a:extLst>
        </xdr:cNvPr>
        <xdr:cNvCxnSpPr/>
      </xdr:nvCxnSpPr>
      <xdr:spPr>
        <a:xfrm>
          <a:off x="13703300" y="17275084"/>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20501</xdr:rowOff>
    </xdr:from>
    <xdr:to>
      <xdr:col>67</xdr:col>
      <xdr:colOff>101600</xdr:colOff>
      <xdr:row>100</xdr:row>
      <xdr:rowOff>122101</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12763500" y="1716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71301</xdr:rowOff>
    </xdr:from>
    <xdr:to>
      <xdr:col>71</xdr:col>
      <xdr:colOff>177800</xdr:colOff>
      <xdr:row>100</xdr:row>
      <xdr:rowOff>130084</xdr:rowOff>
    </xdr:to>
    <xdr:cxnSp macro="">
      <xdr:nvCxnSpPr>
        <xdr:cNvPr id="865" name="直線コネクタ 864">
          <a:extLst>
            <a:ext uri="{FF2B5EF4-FFF2-40B4-BE49-F238E27FC236}">
              <a16:creationId xmlns:a16="http://schemas.microsoft.com/office/drawing/2014/main" id="{00000000-0008-0000-0200-000061030000}"/>
            </a:ext>
          </a:extLst>
        </xdr:cNvPr>
        <xdr:cNvCxnSpPr/>
      </xdr:nvCxnSpPr>
      <xdr:spPr>
        <a:xfrm>
          <a:off x="12814300" y="17216301"/>
          <a:ext cx="8890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11991</xdr:rowOff>
    </xdr:from>
    <xdr:ext cx="405111" cy="259045"/>
    <xdr:sp macro="" textlink="">
      <xdr:nvSpPr>
        <xdr:cNvPr id="866" name="n_1aveValue【庁舎】&#10;有形固定資産減価償却率">
          <a:extLst>
            <a:ext uri="{FF2B5EF4-FFF2-40B4-BE49-F238E27FC236}">
              <a16:creationId xmlns:a16="http://schemas.microsoft.com/office/drawing/2014/main" id="{00000000-0008-0000-0200-000062030000}"/>
            </a:ext>
          </a:extLst>
        </xdr:cNvPr>
        <xdr:cNvSpPr txBox="1"/>
      </xdr:nvSpPr>
      <xdr:spPr>
        <a:xfrm>
          <a:off x="152660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561</xdr:rowOff>
    </xdr:from>
    <xdr:ext cx="405111" cy="259045"/>
    <xdr:sp macro="" textlink="">
      <xdr:nvSpPr>
        <xdr:cNvPr id="867" name="n_2aveValue【庁舎】&#10;有形固定資産減価償却率">
          <a:extLst>
            <a:ext uri="{FF2B5EF4-FFF2-40B4-BE49-F238E27FC236}">
              <a16:creationId xmlns:a16="http://schemas.microsoft.com/office/drawing/2014/main" id="{00000000-0008-0000-0200-000063030000}"/>
            </a:ext>
          </a:extLst>
        </xdr:cNvPr>
        <xdr:cNvSpPr txBox="1"/>
      </xdr:nvSpPr>
      <xdr:spPr>
        <a:xfrm>
          <a:off x="143897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5459</xdr:rowOff>
    </xdr:from>
    <xdr:ext cx="405111" cy="259045"/>
    <xdr:sp macro="" textlink="">
      <xdr:nvSpPr>
        <xdr:cNvPr id="868" name="n_3aveValue【庁舎】&#10;有形固定資産減価償却率">
          <a:extLst>
            <a:ext uri="{FF2B5EF4-FFF2-40B4-BE49-F238E27FC236}">
              <a16:creationId xmlns:a16="http://schemas.microsoft.com/office/drawing/2014/main" id="{00000000-0008-0000-0200-000064030000}"/>
            </a:ext>
          </a:extLst>
        </xdr:cNvPr>
        <xdr:cNvSpPr txBox="1"/>
      </xdr:nvSpPr>
      <xdr:spPr>
        <a:xfrm>
          <a:off x="13500744"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11991</xdr:rowOff>
    </xdr:from>
    <xdr:ext cx="405111" cy="259045"/>
    <xdr:sp macro="" textlink="">
      <xdr:nvSpPr>
        <xdr:cNvPr id="869" name="n_4aveValue【庁舎】&#10;有形固定資産減価償却率">
          <a:extLst>
            <a:ext uri="{FF2B5EF4-FFF2-40B4-BE49-F238E27FC236}">
              <a16:creationId xmlns:a16="http://schemas.microsoft.com/office/drawing/2014/main" id="{00000000-0008-0000-0200-000065030000}"/>
            </a:ext>
          </a:extLst>
        </xdr:cNvPr>
        <xdr:cNvSpPr txBox="1"/>
      </xdr:nvSpPr>
      <xdr:spPr>
        <a:xfrm>
          <a:off x="12611744" y="1801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140261</xdr:rowOff>
    </xdr:from>
    <xdr:ext cx="405111" cy="259045"/>
    <xdr:sp macro="" textlink="">
      <xdr:nvSpPr>
        <xdr:cNvPr id="870" name="n_1mainValue【庁舎】&#10;有形固定資産減価償却率">
          <a:extLst>
            <a:ext uri="{FF2B5EF4-FFF2-40B4-BE49-F238E27FC236}">
              <a16:creationId xmlns:a16="http://schemas.microsoft.com/office/drawing/2014/main" id="{00000000-0008-0000-0200-000066030000}"/>
            </a:ext>
          </a:extLst>
        </xdr:cNvPr>
        <xdr:cNvSpPr txBox="1"/>
      </xdr:nvSpPr>
      <xdr:spPr>
        <a:xfrm>
          <a:off x="15266044" y="17113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83111</xdr:rowOff>
    </xdr:from>
    <xdr:ext cx="405111" cy="259045"/>
    <xdr:sp macro="" textlink="">
      <xdr:nvSpPr>
        <xdr:cNvPr id="871" name="n_2mainValue【庁舎】&#10;有形固定資産減価償却率">
          <a:extLst>
            <a:ext uri="{FF2B5EF4-FFF2-40B4-BE49-F238E27FC236}">
              <a16:creationId xmlns:a16="http://schemas.microsoft.com/office/drawing/2014/main" id="{00000000-0008-0000-0200-000067030000}"/>
            </a:ext>
          </a:extLst>
        </xdr:cNvPr>
        <xdr:cNvSpPr txBox="1"/>
      </xdr:nvSpPr>
      <xdr:spPr>
        <a:xfrm>
          <a:off x="14389744" y="17056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25961</xdr:rowOff>
    </xdr:from>
    <xdr:ext cx="405111" cy="259045"/>
    <xdr:sp macro="" textlink="">
      <xdr:nvSpPr>
        <xdr:cNvPr id="872" name="n_3mainValue【庁舎】&#10;有形固定資産減価償却率">
          <a:extLst>
            <a:ext uri="{FF2B5EF4-FFF2-40B4-BE49-F238E27FC236}">
              <a16:creationId xmlns:a16="http://schemas.microsoft.com/office/drawing/2014/main" id="{00000000-0008-0000-0200-000068030000}"/>
            </a:ext>
          </a:extLst>
        </xdr:cNvPr>
        <xdr:cNvSpPr txBox="1"/>
      </xdr:nvSpPr>
      <xdr:spPr>
        <a:xfrm>
          <a:off x="13500744" y="16999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138628</xdr:rowOff>
    </xdr:from>
    <xdr:ext cx="340478" cy="259045"/>
    <xdr:sp macro="" textlink="">
      <xdr:nvSpPr>
        <xdr:cNvPr id="873" name="n_4mainValue【庁舎】&#10;有形固定資産減価償却率">
          <a:extLst>
            <a:ext uri="{FF2B5EF4-FFF2-40B4-BE49-F238E27FC236}">
              <a16:creationId xmlns:a16="http://schemas.microsoft.com/office/drawing/2014/main" id="{00000000-0008-0000-0200-000069030000}"/>
            </a:ext>
          </a:extLst>
        </xdr:cNvPr>
        <xdr:cNvSpPr txBox="1"/>
      </xdr:nvSpPr>
      <xdr:spPr>
        <a:xfrm>
          <a:off x="12644061" y="16940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74" name="正方形/長方形 873">
          <a:extLst>
            <a:ext uri="{FF2B5EF4-FFF2-40B4-BE49-F238E27FC236}">
              <a16:creationId xmlns:a16="http://schemas.microsoft.com/office/drawing/2014/main" id="{00000000-0008-0000-0200-00006A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75" name="正方形/長方形 874">
          <a:extLst>
            <a:ext uri="{FF2B5EF4-FFF2-40B4-BE49-F238E27FC236}">
              <a16:creationId xmlns:a16="http://schemas.microsoft.com/office/drawing/2014/main" id="{00000000-0008-0000-0200-00006B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76" name="正方形/長方形 875">
          <a:extLst>
            <a:ext uri="{FF2B5EF4-FFF2-40B4-BE49-F238E27FC236}">
              <a16:creationId xmlns:a16="http://schemas.microsoft.com/office/drawing/2014/main" id="{00000000-0008-0000-0200-00006C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77" name="正方形/長方形 876">
          <a:extLst>
            <a:ext uri="{FF2B5EF4-FFF2-40B4-BE49-F238E27FC236}">
              <a16:creationId xmlns:a16="http://schemas.microsoft.com/office/drawing/2014/main" id="{00000000-0008-0000-0200-00006D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78" name="正方形/長方形 877">
          <a:extLst>
            <a:ext uri="{FF2B5EF4-FFF2-40B4-BE49-F238E27FC236}">
              <a16:creationId xmlns:a16="http://schemas.microsoft.com/office/drawing/2014/main" id="{00000000-0008-0000-0200-00006E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79" name="正方形/長方形 878">
          <a:extLst>
            <a:ext uri="{FF2B5EF4-FFF2-40B4-BE49-F238E27FC236}">
              <a16:creationId xmlns:a16="http://schemas.microsoft.com/office/drawing/2014/main" id="{00000000-0008-0000-0200-00006F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0" name="正方形/長方形 879">
          <a:extLst>
            <a:ext uri="{FF2B5EF4-FFF2-40B4-BE49-F238E27FC236}">
              <a16:creationId xmlns:a16="http://schemas.microsoft.com/office/drawing/2014/main" id="{00000000-0008-0000-0200-000070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1" name="正方形/長方形 880">
          <a:extLst>
            <a:ext uri="{FF2B5EF4-FFF2-40B4-BE49-F238E27FC236}">
              <a16:creationId xmlns:a16="http://schemas.microsoft.com/office/drawing/2014/main" id="{00000000-0008-0000-0200-000071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82" name="テキスト ボックス 881">
          <a:extLst>
            <a:ext uri="{FF2B5EF4-FFF2-40B4-BE49-F238E27FC236}">
              <a16:creationId xmlns:a16="http://schemas.microsoft.com/office/drawing/2014/main" id="{00000000-0008-0000-0200-000072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83" name="直線コネクタ 882">
          <a:extLst>
            <a:ext uri="{FF2B5EF4-FFF2-40B4-BE49-F238E27FC236}">
              <a16:creationId xmlns:a16="http://schemas.microsoft.com/office/drawing/2014/main" id="{00000000-0008-0000-0200-000073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76200</xdr:rowOff>
    </xdr:from>
    <xdr:to>
      <xdr:col>120</xdr:col>
      <xdr:colOff>114300</xdr:colOff>
      <xdr:row>109</xdr:row>
      <xdr:rowOff>76200</xdr:rowOff>
    </xdr:to>
    <xdr:cxnSp macro="">
      <xdr:nvCxnSpPr>
        <xdr:cNvPr id="884" name="直線コネクタ 883">
          <a:extLst>
            <a:ext uri="{FF2B5EF4-FFF2-40B4-BE49-F238E27FC236}">
              <a16:creationId xmlns:a16="http://schemas.microsoft.com/office/drawing/2014/main" id="{00000000-0008-0000-0200-000074030000}"/>
            </a:ext>
          </a:extLst>
        </xdr:cNvPr>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105427</xdr:rowOff>
    </xdr:from>
    <xdr:ext cx="467179" cy="259045"/>
    <xdr:sp macro="" textlink="">
      <xdr:nvSpPr>
        <xdr:cNvPr id="885" name="テキスト ボックス 884">
          <a:extLst>
            <a:ext uri="{FF2B5EF4-FFF2-40B4-BE49-F238E27FC236}">
              <a16:creationId xmlns:a16="http://schemas.microsoft.com/office/drawing/2014/main" id="{00000000-0008-0000-0200-000075030000}"/>
            </a:ext>
          </a:extLst>
        </xdr:cNvPr>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86" name="直線コネクタ 885">
          <a:extLst>
            <a:ext uri="{FF2B5EF4-FFF2-40B4-BE49-F238E27FC236}">
              <a16:creationId xmlns:a16="http://schemas.microsoft.com/office/drawing/2014/main" id="{00000000-0008-0000-0200-000076030000}"/>
            </a:ext>
          </a:extLst>
        </xdr:cNvPr>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87" name="テキスト ボックス 886">
          <a:extLst>
            <a:ext uri="{FF2B5EF4-FFF2-40B4-BE49-F238E27FC236}">
              <a16:creationId xmlns:a16="http://schemas.microsoft.com/office/drawing/2014/main" id="{00000000-0008-0000-0200-000077030000}"/>
            </a:ext>
          </a:extLst>
        </xdr:cNvPr>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19050</xdr:rowOff>
    </xdr:from>
    <xdr:to>
      <xdr:col>120</xdr:col>
      <xdr:colOff>114300</xdr:colOff>
      <xdr:row>106</xdr:row>
      <xdr:rowOff>19050</xdr:rowOff>
    </xdr:to>
    <xdr:cxnSp macro="">
      <xdr:nvCxnSpPr>
        <xdr:cNvPr id="888" name="直線コネクタ 887">
          <a:extLst>
            <a:ext uri="{FF2B5EF4-FFF2-40B4-BE49-F238E27FC236}">
              <a16:creationId xmlns:a16="http://schemas.microsoft.com/office/drawing/2014/main" id="{00000000-0008-0000-0200-000078030000}"/>
            </a:ext>
          </a:extLst>
        </xdr:cNvPr>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48277</xdr:rowOff>
    </xdr:from>
    <xdr:ext cx="467179" cy="259045"/>
    <xdr:sp macro="" textlink="">
      <xdr:nvSpPr>
        <xdr:cNvPr id="889" name="テキスト ボックス 888">
          <a:extLst>
            <a:ext uri="{FF2B5EF4-FFF2-40B4-BE49-F238E27FC236}">
              <a16:creationId xmlns:a16="http://schemas.microsoft.com/office/drawing/2014/main" id="{00000000-0008-0000-0200-000079030000}"/>
            </a:ext>
          </a:extLst>
        </xdr:cNvPr>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90" name="直線コネクタ 889">
          <a:extLst>
            <a:ext uri="{FF2B5EF4-FFF2-40B4-BE49-F238E27FC236}">
              <a16:creationId xmlns:a16="http://schemas.microsoft.com/office/drawing/2014/main" id="{00000000-0008-0000-0200-00007A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91" name="テキスト ボックス 890">
          <a:extLst>
            <a:ext uri="{FF2B5EF4-FFF2-40B4-BE49-F238E27FC236}">
              <a16:creationId xmlns:a16="http://schemas.microsoft.com/office/drawing/2014/main" id="{00000000-0008-0000-0200-00007B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133350</xdr:rowOff>
    </xdr:from>
    <xdr:to>
      <xdr:col>120</xdr:col>
      <xdr:colOff>114300</xdr:colOff>
      <xdr:row>102</xdr:row>
      <xdr:rowOff>133350</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162577</xdr:rowOff>
    </xdr:from>
    <xdr:ext cx="467179"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76200</xdr:rowOff>
    </xdr:from>
    <xdr:to>
      <xdr:col>120</xdr:col>
      <xdr:colOff>114300</xdr:colOff>
      <xdr:row>99</xdr:row>
      <xdr:rowOff>76200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105427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0" name="【庁舎】&#10;一人当たり面積グラフ枠">
          <a:extLst>
            <a:ext uri="{FF2B5EF4-FFF2-40B4-BE49-F238E27FC236}">
              <a16:creationId xmlns:a16="http://schemas.microsoft.com/office/drawing/2014/main" id="{00000000-0008-0000-0200-000084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27623</xdr:rowOff>
    </xdr:from>
    <xdr:to>
      <xdr:col>116</xdr:col>
      <xdr:colOff>62864</xdr:colOff>
      <xdr:row>108</xdr:row>
      <xdr:rowOff>44768</xdr:rowOff>
    </xdr:to>
    <xdr:cxnSp macro="">
      <xdr:nvCxnSpPr>
        <xdr:cNvPr id="901" name="直線コネクタ 900">
          <a:extLst>
            <a:ext uri="{FF2B5EF4-FFF2-40B4-BE49-F238E27FC236}">
              <a16:creationId xmlns:a16="http://schemas.microsoft.com/office/drawing/2014/main" id="{00000000-0008-0000-0200-000085030000}"/>
            </a:ext>
          </a:extLst>
        </xdr:cNvPr>
        <xdr:cNvCxnSpPr/>
      </xdr:nvCxnSpPr>
      <xdr:spPr>
        <a:xfrm flipV="1">
          <a:off x="22160864" y="17172623"/>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48595</xdr:rowOff>
    </xdr:from>
    <xdr:ext cx="469744" cy="259045"/>
    <xdr:sp macro="" textlink="">
      <xdr:nvSpPr>
        <xdr:cNvPr id="902" name="【庁舎】&#10;一人当たり面積最小値テキスト">
          <a:extLst>
            <a:ext uri="{FF2B5EF4-FFF2-40B4-BE49-F238E27FC236}">
              <a16:creationId xmlns:a16="http://schemas.microsoft.com/office/drawing/2014/main" id="{00000000-0008-0000-0200-000086030000}"/>
            </a:ext>
          </a:extLst>
        </xdr:cNvPr>
        <xdr:cNvSpPr txBox="1"/>
      </xdr:nvSpPr>
      <xdr:spPr>
        <a:xfrm>
          <a:off x="22199600" y="18565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44768</xdr:rowOff>
    </xdr:from>
    <xdr:to>
      <xdr:col>116</xdr:col>
      <xdr:colOff>152400</xdr:colOff>
      <xdr:row>108</xdr:row>
      <xdr:rowOff>44768</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a:off x="22072600" y="18561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145750</xdr:rowOff>
    </xdr:from>
    <xdr:ext cx="469744" cy="259045"/>
    <xdr:sp macro="" textlink="">
      <xdr:nvSpPr>
        <xdr:cNvPr id="904" name="【庁舎】&#10;一人当たり面積最大値テキスト">
          <a:extLst>
            <a:ext uri="{FF2B5EF4-FFF2-40B4-BE49-F238E27FC236}">
              <a16:creationId xmlns:a16="http://schemas.microsoft.com/office/drawing/2014/main" id="{00000000-0008-0000-0200-000088030000}"/>
            </a:ext>
          </a:extLst>
        </xdr:cNvPr>
        <xdr:cNvSpPr txBox="1"/>
      </xdr:nvSpPr>
      <xdr:spPr>
        <a:xfrm>
          <a:off x="22199600" y="16947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27623</xdr:rowOff>
    </xdr:from>
    <xdr:to>
      <xdr:col>116</xdr:col>
      <xdr:colOff>152400</xdr:colOff>
      <xdr:row>100</xdr:row>
      <xdr:rowOff>27623</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22072600" y="17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160990</xdr:rowOff>
    </xdr:from>
    <xdr:ext cx="469744" cy="259045"/>
    <xdr:sp macro="" textlink="">
      <xdr:nvSpPr>
        <xdr:cNvPr id="906" name="【庁舎】&#10;一人当たり面積平均値テキスト">
          <a:extLst>
            <a:ext uri="{FF2B5EF4-FFF2-40B4-BE49-F238E27FC236}">
              <a16:creationId xmlns:a16="http://schemas.microsoft.com/office/drawing/2014/main" id="{00000000-0008-0000-0200-00008A030000}"/>
            </a:ext>
          </a:extLst>
        </xdr:cNvPr>
        <xdr:cNvSpPr txBox="1"/>
      </xdr:nvSpPr>
      <xdr:spPr>
        <a:xfrm>
          <a:off x="22199600" y="18163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11113</xdr:rowOff>
    </xdr:from>
    <xdr:to>
      <xdr:col>116</xdr:col>
      <xdr:colOff>114300</xdr:colOff>
      <xdr:row>106</xdr:row>
      <xdr:rowOff>112713</xdr:rowOff>
    </xdr:to>
    <xdr:sp macro="" textlink="">
      <xdr:nvSpPr>
        <xdr:cNvPr id="907" name="フローチャート: 判断 906">
          <a:extLst>
            <a:ext uri="{FF2B5EF4-FFF2-40B4-BE49-F238E27FC236}">
              <a16:creationId xmlns:a16="http://schemas.microsoft.com/office/drawing/2014/main" id="{00000000-0008-0000-0200-00008B030000}"/>
            </a:ext>
          </a:extLst>
        </xdr:cNvPr>
        <xdr:cNvSpPr/>
      </xdr:nvSpPr>
      <xdr:spPr>
        <a:xfrm>
          <a:off x="22110700" y="18184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36830</xdr:rowOff>
    </xdr:from>
    <xdr:to>
      <xdr:col>112</xdr:col>
      <xdr:colOff>38100</xdr:colOff>
      <xdr:row>106</xdr:row>
      <xdr:rowOff>138430</xdr:rowOff>
    </xdr:to>
    <xdr:sp macro="" textlink="">
      <xdr:nvSpPr>
        <xdr:cNvPr id="908" name="フローチャート: 判断 907">
          <a:extLst>
            <a:ext uri="{FF2B5EF4-FFF2-40B4-BE49-F238E27FC236}">
              <a16:creationId xmlns:a16="http://schemas.microsoft.com/office/drawing/2014/main" id="{00000000-0008-0000-0200-00008C030000}"/>
            </a:ext>
          </a:extLst>
        </xdr:cNvPr>
        <xdr:cNvSpPr/>
      </xdr:nvSpPr>
      <xdr:spPr>
        <a:xfrm>
          <a:off x="21272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36830</xdr:rowOff>
    </xdr:from>
    <xdr:to>
      <xdr:col>107</xdr:col>
      <xdr:colOff>101600</xdr:colOff>
      <xdr:row>106</xdr:row>
      <xdr:rowOff>138430</xdr:rowOff>
    </xdr:to>
    <xdr:sp macro="" textlink="">
      <xdr:nvSpPr>
        <xdr:cNvPr id="909" name="フローチャート: 判断 908">
          <a:extLst>
            <a:ext uri="{FF2B5EF4-FFF2-40B4-BE49-F238E27FC236}">
              <a16:creationId xmlns:a16="http://schemas.microsoft.com/office/drawing/2014/main" id="{00000000-0008-0000-0200-00008D030000}"/>
            </a:ext>
          </a:extLst>
        </xdr:cNvPr>
        <xdr:cNvSpPr/>
      </xdr:nvSpPr>
      <xdr:spPr>
        <a:xfrm>
          <a:off x="20383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910" name="フローチャート: 判断 909">
          <a:extLst>
            <a:ext uri="{FF2B5EF4-FFF2-40B4-BE49-F238E27FC236}">
              <a16:creationId xmlns:a16="http://schemas.microsoft.com/office/drawing/2014/main" id="{00000000-0008-0000-0200-00008E030000}"/>
            </a:ext>
          </a:extLst>
        </xdr:cNvPr>
        <xdr:cNvSpPr/>
      </xdr:nvSpPr>
      <xdr:spPr>
        <a:xfrm>
          <a:off x="194945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53975</xdr:rowOff>
    </xdr:from>
    <xdr:to>
      <xdr:col>98</xdr:col>
      <xdr:colOff>38100</xdr:colOff>
      <xdr:row>106</xdr:row>
      <xdr:rowOff>155575</xdr:rowOff>
    </xdr:to>
    <xdr:sp macro="" textlink="">
      <xdr:nvSpPr>
        <xdr:cNvPr id="911" name="フローチャート: 判断 910">
          <a:extLst>
            <a:ext uri="{FF2B5EF4-FFF2-40B4-BE49-F238E27FC236}">
              <a16:creationId xmlns:a16="http://schemas.microsoft.com/office/drawing/2014/main" id="{00000000-0008-0000-0200-00008F030000}"/>
            </a:ext>
          </a:extLst>
        </xdr:cNvPr>
        <xdr:cNvSpPr/>
      </xdr:nvSpPr>
      <xdr:spPr>
        <a:xfrm>
          <a:off x="18605500" y="1822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2" name="テキスト ボックス 911">
          <a:extLst>
            <a:ext uri="{FF2B5EF4-FFF2-40B4-BE49-F238E27FC236}">
              <a16:creationId xmlns:a16="http://schemas.microsoft.com/office/drawing/2014/main" id="{00000000-0008-0000-0200-000090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3" name="テキスト ボックス 912">
          <a:extLst>
            <a:ext uri="{FF2B5EF4-FFF2-40B4-BE49-F238E27FC236}">
              <a16:creationId xmlns:a16="http://schemas.microsoft.com/office/drawing/2014/main" id="{00000000-0008-0000-0200-000091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68263</xdr:rowOff>
    </xdr:from>
    <xdr:to>
      <xdr:col>116</xdr:col>
      <xdr:colOff>114300</xdr:colOff>
      <xdr:row>105</xdr:row>
      <xdr:rowOff>169863</xdr:rowOff>
    </xdr:to>
    <xdr:sp macro="" textlink="">
      <xdr:nvSpPr>
        <xdr:cNvPr id="917" name="楕円 916">
          <a:extLst>
            <a:ext uri="{FF2B5EF4-FFF2-40B4-BE49-F238E27FC236}">
              <a16:creationId xmlns:a16="http://schemas.microsoft.com/office/drawing/2014/main" id="{00000000-0008-0000-0200-000095030000}"/>
            </a:ext>
          </a:extLst>
        </xdr:cNvPr>
        <xdr:cNvSpPr/>
      </xdr:nvSpPr>
      <xdr:spPr>
        <a:xfrm>
          <a:off x="22110700" y="18070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91140</xdr:rowOff>
    </xdr:from>
    <xdr:ext cx="469744" cy="259045"/>
    <xdr:sp macro="" textlink="">
      <xdr:nvSpPr>
        <xdr:cNvPr id="918" name="【庁舎】&#10;一人当たり面積該当値テキスト">
          <a:extLst>
            <a:ext uri="{FF2B5EF4-FFF2-40B4-BE49-F238E27FC236}">
              <a16:creationId xmlns:a16="http://schemas.microsoft.com/office/drawing/2014/main" id="{00000000-0008-0000-0200-000096030000}"/>
            </a:ext>
          </a:extLst>
        </xdr:cNvPr>
        <xdr:cNvSpPr txBox="1"/>
      </xdr:nvSpPr>
      <xdr:spPr>
        <a:xfrm>
          <a:off x="22199600" y="17921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71120</xdr:rowOff>
    </xdr:from>
    <xdr:to>
      <xdr:col>112</xdr:col>
      <xdr:colOff>38100</xdr:colOff>
      <xdr:row>106</xdr:row>
      <xdr:rowOff>1270</xdr:rowOff>
    </xdr:to>
    <xdr:sp macro="" textlink="">
      <xdr:nvSpPr>
        <xdr:cNvPr id="919" name="楕円 918">
          <a:extLst>
            <a:ext uri="{FF2B5EF4-FFF2-40B4-BE49-F238E27FC236}">
              <a16:creationId xmlns:a16="http://schemas.microsoft.com/office/drawing/2014/main" id="{00000000-0008-0000-0200-000097030000}"/>
            </a:ext>
          </a:extLst>
        </xdr:cNvPr>
        <xdr:cNvSpPr/>
      </xdr:nvSpPr>
      <xdr:spPr>
        <a:xfrm>
          <a:off x="212725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119063</xdr:rowOff>
    </xdr:from>
    <xdr:to>
      <xdr:col>116</xdr:col>
      <xdr:colOff>63500</xdr:colOff>
      <xdr:row>105</xdr:row>
      <xdr:rowOff>121920</xdr:rowOff>
    </xdr:to>
    <xdr:cxnSp macro="">
      <xdr:nvCxnSpPr>
        <xdr:cNvPr id="920" name="直線コネクタ 919">
          <a:extLst>
            <a:ext uri="{FF2B5EF4-FFF2-40B4-BE49-F238E27FC236}">
              <a16:creationId xmlns:a16="http://schemas.microsoft.com/office/drawing/2014/main" id="{00000000-0008-0000-0200-000098030000}"/>
            </a:ext>
          </a:extLst>
        </xdr:cNvPr>
        <xdr:cNvCxnSpPr/>
      </xdr:nvCxnSpPr>
      <xdr:spPr>
        <a:xfrm flipV="1">
          <a:off x="21323300" y="18121313"/>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73977</xdr:rowOff>
    </xdr:from>
    <xdr:to>
      <xdr:col>107</xdr:col>
      <xdr:colOff>101600</xdr:colOff>
      <xdr:row>106</xdr:row>
      <xdr:rowOff>4127</xdr:rowOff>
    </xdr:to>
    <xdr:sp macro="" textlink="">
      <xdr:nvSpPr>
        <xdr:cNvPr id="921" name="楕円 920">
          <a:extLst>
            <a:ext uri="{FF2B5EF4-FFF2-40B4-BE49-F238E27FC236}">
              <a16:creationId xmlns:a16="http://schemas.microsoft.com/office/drawing/2014/main" id="{00000000-0008-0000-0200-000099030000}"/>
            </a:ext>
          </a:extLst>
        </xdr:cNvPr>
        <xdr:cNvSpPr/>
      </xdr:nvSpPr>
      <xdr:spPr>
        <a:xfrm>
          <a:off x="20383500" y="18076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121920</xdr:rowOff>
    </xdr:from>
    <xdr:to>
      <xdr:col>111</xdr:col>
      <xdr:colOff>177800</xdr:colOff>
      <xdr:row>105</xdr:row>
      <xdr:rowOff>124777</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0434300" y="18124170"/>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76836</xdr:rowOff>
    </xdr:from>
    <xdr:to>
      <xdr:col>102</xdr:col>
      <xdr:colOff>165100</xdr:colOff>
      <xdr:row>106</xdr:row>
      <xdr:rowOff>6986</xdr:rowOff>
    </xdr:to>
    <xdr:sp macro="" textlink="">
      <xdr:nvSpPr>
        <xdr:cNvPr id="923" name="楕円 922">
          <a:extLst>
            <a:ext uri="{FF2B5EF4-FFF2-40B4-BE49-F238E27FC236}">
              <a16:creationId xmlns:a16="http://schemas.microsoft.com/office/drawing/2014/main" id="{00000000-0008-0000-0200-00009B030000}"/>
            </a:ext>
          </a:extLst>
        </xdr:cNvPr>
        <xdr:cNvSpPr/>
      </xdr:nvSpPr>
      <xdr:spPr>
        <a:xfrm>
          <a:off x="19494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124777</xdr:rowOff>
    </xdr:from>
    <xdr:to>
      <xdr:col>107</xdr:col>
      <xdr:colOff>50800</xdr:colOff>
      <xdr:row>105</xdr:row>
      <xdr:rowOff>127636</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flipV="1">
          <a:off x="19545300" y="18127027"/>
          <a:ext cx="889000" cy="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79693</xdr:rowOff>
    </xdr:from>
    <xdr:to>
      <xdr:col>98</xdr:col>
      <xdr:colOff>38100</xdr:colOff>
      <xdr:row>106</xdr:row>
      <xdr:rowOff>9843</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18605500" y="1808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127636</xdr:rowOff>
    </xdr:from>
    <xdr:to>
      <xdr:col>102</xdr:col>
      <xdr:colOff>114300</xdr:colOff>
      <xdr:row>105</xdr:row>
      <xdr:rowOff>130493</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flipV="1">
          <a:off x="18656300" y="18129886"/>
          <a:ext cx="8890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129557</xdr:rowOff>
    </xdr:from>
    <xdr:ext cx="469744" cy="259045"/>
    <xdr:sp macro="" textlink="">
      <xdr:nvSpPr>
        <xdr:cNvPr id="927" name="n_1aveValue【庁舎】&#10;一人当たり面積">
          <a:extLst>
            <a:ext uri="{FF2B5EF4-FFF2-40B4-BE49-F238E27FC236}">
              <a16:creationId xmlns:a16="http://schemas.microsoft.com/office/drawing/2014/main" id="{00000000-0008-0000-0200-00009F030000}"/>
            </a:ext>
          </a:extLst>
        </xdr:cNvPr>
        <xdr:cNvSpPr txBox="1"/>
      </xdr:nvSpPr>
      <xdr:spPr>
        <a:xfrm>
          <a:off x="210757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129557</xdr:rowOff>
    </xdr:from>
    <xdr:ext cx="469744" cy="259045"/>
    <xdr:sp macro="" textlink="">
      <xdr:nvSpPr>
        <xdr:cNvPr id="928" name="n_2aveValue【庁舎】&#10;一人当たり面積">
          <a:extLst>
            <a:ext uri="{FF2B5EF4-FFF2-40B4-BE49-F238E27FC236}">
              <a16:creationId xmlns:a16="http://schemas.microsoft.com/office/drawing/2014/main" id="{00000000-0008-0000-0200-0000A0030000}"/>
            </a:ext>
          </a:extLst>
        </xdr:cNvPr>
        <xdr:cNvSpPr txBox="1"/>
      </xdr:nvSpPr>
      <xdr:spPr>
        <a:xfrm>
          <a:off x="20199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140988</xdr:rowOff>
    </xdr:from>
    <xdr:ext cx="469744" cy="259045"/>
    <xdr:sp macro="" textlink="">
      <xdr:nvSpPr>
        <xdr:cNvPr id="929" name="n_3aveValue【庁舎】&#10;一人当たり面積">
          <a:extLst>
            <a:ext uri="{FF2B5EF4-FFF2-40B4-BE49-F238E27FC236}">
              <a16:creationId xmlns:a16="http://schemas.microsoft.com/office/drawing/2014/main" id="{00000000-0008-0000-0200-0000A1030000}"/>
            </a:ext>
          </a:extLst>
        </xdr:cNvPr>
        <xdr:cNvSpPr txBox="1"/>
      </xdr:nvSpPr>
      <xdr:spPr>
        <a:xfrm>
          <a:off x="19310427" y="18314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146702</xdr:rowOff>
    </xdr:from>
    <xdr:ext cx="469744" cy="259045"/>
    <xdr:sp macro="" textlink="">
      <xdr:nvSpPr>
        <xdr:cNvPr id="930" name="n_4aveValue【庁舎】&#10;一人当たり面積">
          <a:extLst>
            <a:ext uri="{FF2B5EF4-FFF2-40B4-BE49-F238E27FC236}">
              <a16:creationId xmlns:a16="http://schemas.microsoft.com/office/drawing/2014/main" id="{00000000-0008-0000-0200-0000A2030000}"/>
            </a:ext>
          </a:extLst>
        </xdr:cNvPr>
        <xdr:cNvSpPr txBox="1"/>
      </xdr:nvSpPr>
      <xdr:spPr>
        <a:xfrm>
          <a:off x="18421427" y="18320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17797</xdr:rowOff>
    </xdr:from>
    <xdr:ext cx="469744" cy="259045"/>
    <xdr:sp macro="" textlink="">
      <xdr:nvSpPr>
        <xdr:cNvPr id="931" name="n_1mainValue【庁舎】&#10;一人当たり面積">
          <a:extLst>
            <a:ext uri="{FF2B5EF4-FFF2-40B4-BE49-F238E27FC236}">
              <a16:creationId xmlns:a16="http://schemas.microsoft.com/office/drawing/2014/main" id="{00000000-0008-0000-0200-0000A3030000}"/>
            </a:ext>
          </a:extLst>
        </xdr:cNvPr>
        <xdr:cNvSpPr txBox="1"/>
      </xdr:nvSpPr>
      <xdr:spPr>
        <a:xfrm>
          <a:off x="21075727" y="1784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20654</xdr:rowOff>
    </xdr:from>
    <xdr:ext cx="469744" cy="259045"/>
    <xdr:sp macro="" textlink="">
      <xdr:nvSpPr>
        <xdr:cNvPr id="932" name="n_2mainValue【庁舎】&#10;一人当たり面積">
          <a:extLst>
            <a:ext uri="{FF2B5EF4-FFF2-40B4-BE49-F238E27FC236}">
              <a16:creationId xmlns:a16="http://schemas.microsoft.com/office/drawing/2014/main" id="{00000000-0008-0000-0200-0000A4030000}"/>
            </a:ext>
          </a:extLst>
        </xdr:cNvPr>
        <xdr:cNvSpPr txBox="1"/>
      </xdr:nvSpPr>
      <xdr:spPr>
        <a:xfrm>
          <a:off x="20199427" y="17851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23513</xdr:rowOff>
    </xdr:from>
    <xdr:ext cx="469744" cy="259045"/>
    <xdr:sp macro="" textlink="">
      <xdr:nvSpPr>
        <xdr:cNvPr id="933" name="n_3mainValue【庁舎】&#10;一人当たり面積">
          <a:extLst>
            <a:ext uri="{FF2B5EF4-FFF2-40B4-BE49-F238E27FC236}">
              <a16:creationId xmlns:a16="http://schemas.microsoft.com/office/drawing/2014/main" id="{00000000-0008-0000-0200-0000A5030000}"/>
            </a:ext>
          </a:extLst>
        </xdr:cNvPr>
        <xdr:cNvSpPr txBox="1"/>
      </xdr:nvSpPr>
      <xdr:spPr>
        <a:xfrm>
          <a:off x="19310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26370</xdr:rowOff>
    </xdr:from>
    <xdr:ext cx="469744" cy="259045"/>
    <xdr:sp macro="" textlink="">
      <xdr:nvSpPr>
        <xdr:cNvPr id="934" name="n_4mainValue【庁舎】&#10;一人当たり面積">
          <a:extLst>
            <a:ext uri="{FF2B5EF4-FFF2-40B4-BE49-F238E27FC236}">
              <a16:creationId xmlns:a16="http://schemas.microsoft.com/office/drawing/2014/main" id="{00000000-0008-0000-0200-0000A6030000}"/>
            </a:ext>
          </a:extLst>
        </xdr:cNvPr>
        <xdr:cNvSpPr txBox="1"/>
      </xdr:nvSpPr>
      <xdr:spPr>
        <a:xfrm>
          <a:off x="18421427" y="1785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5" name="正方形/長方形 934">
          <a:extLst>
            <a:ext uri="{FF2B5EF4-FFF2-40B4-BE49-F238E27FC236}">
              <a16:creationId xmlns:a16="http://schemas.microsoft.com/office/drawing/2014/main" id="{00000000-0008-0000-0200-0000A7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6" name="正方形/長方形 935">
          <a:extLst>
            <a:ext uri="{FF2B5EF4-FFF2-40B4-BE49-F238E27FC236}">
              <a16:creationId xmlns:a16="http://schemas.microsoft.com/office/drawing/2014/main" id="{00000000-0008-0000-0200-0000A8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7" name="テキスト ボックス 936">
          <a:extLst>
            <a:ext uri="{FF2B5EF4-FFF2-40B4-BE49-F238E27FC236}">
              <a16:creationId xmlns:a16="http://schemas.microsoft.com/office/drawing/2014/main" id="{00000000-0008-0000-0200-0000A9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上記のうち類似団体と比較して有形固定資産減価償却率が低い施設は庁舎であり、これに対し、類似団体と比較して若干高くなっている施設は図書館、一般廃棄物処理施設、体育館・プール、保健センター・保健所、消防施設である。</a:t>
          </a:r>
        </a:p>
        <a:p>
          <a:r>
            <a:rPr kumimoji="1" lang="ja-JP" altLang="en-US" sz="1300">
              <a:latin typeface="ＭＳ Ｐゴシック" panose="020B0600070205080204" pitchFamily="50" charset="-128"/>
              <a:ea typeface="ＭＳ Ｐゴシック" panose="020B0600070205080204" pitchFamily="50" charset="-128"/>
            </a:rPr>
            <a:t>　庁舎については、平成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年度に統合庁舎が整備されたことで全体の有形固定資産減価償却率が低くなっている。耐震安全性が確保されていない旧庁舎（新湊、小杉、下）は廃止し、平成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年度に旧小杉庁舎、平成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年度に旧新湊庁舎の解体が完了した。</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年度まで有形固定資産減価償却率が最も高かった福祉施設については、令和元年度に足洗老人福祉センター敷地の民間活用に伴い建物が解体されたことで、該当する福祉施設がなくなっている。</a:t>
          </a:r>
        </a:p>
        <a:p>
          <a:r>
            <a:rPr kumimoji="1" lang="ja-JP" altLang="en-US" sz="1300">
              <a:latin typeface="ＭＳ Ｐゴシック" panose="020B0600070205080204" pitchFamily="50" charset="-128"/>
              <a:ea typeface="ＭＳ Ｐゴシック" panose="020B0600070205080204" pitchFamily="50" charset="-128"/>
            </a:rPr>
            <a:t>　なお、一人当たり面積で特に大きい施設は体育館・プールである。主要体育館</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施設（新湊アイシン総合体育センター、小杉総合体育センター、小杉体育館、大門総合体育館、大島体育館、下村体育館）は建築後</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年以上経過しており、今後はコスト面のほか利用状況や市民ニーズを分析するとともに、</a:t>
          </a:r>
        </a:p>
        <a:p>
          <a:r>
            <a:rPr kumimoji="1" lang="ja-JP" altLang="en-US" sz="1300">
              <a:latin typeface="ＭＳ Ｐゴシック" panose="020B0600070205080204" pitchFamily="50" charset="-128"/>
              <a:ea typeface="ＭＳ Ｐゴシック" panose="020B0600070205080204" pitchFamily="50" charset="-128"/>
            </a:rPr>
            <a:t>　施設利用方法の見直しや施設の機能集約の検討を整理し、利便性の良い拠点型施設への移行に努める。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92,329
89,575
109.44
57,784,306
56,156,061
1,330,652
25,312,300
63,822,772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財政力指数は類似団体平均を下回りながら、横ばい傾向で推移している。</a:t>
          </a:r>
        </a:p>
        <a:p>
          <a:r>
            <a:rPr kumimoji="1" lang="ja-JP" altLang="en-US" sz="1300">
              <a:latin typeface="ＭＳ Ｐゴシック" panose="020B0600070205080204" pitchFamily="50" charset="-128"/>
              <a:ea typeface="ＭＳ Ｐゴシック" panose="020B0600070205080204" pitchFamily="50" charset="-128"/>
            </a:rPr>
            <a:t>　市税の徴収強化や公共施設の使用料等の改定による歳入確保、公共施設等総合管理計画の着実な推進を図るための個別施設計画による公共施設の再編・長寿命化、必要性や効果を十分に検証した投資的経費の執行など、徹底した行財政改革を推進し、健全な財政運営を推進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58208</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01858"/>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144585</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45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58208</xdr:rowOff>
    </xdr:from>
    <xdr:to>
      <xdr:col>24</xdr:col>
      <xdr:colOff>12700</xdr:colOff>
      <xdr:row>37</xdr:row>
      <xdr:rowOff>58208</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01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65617</xdr:rowOff>
    </xdr:from>
    <xdr:to>
      <xdr:col>23</xdr:col>
      <xdr:colOff>133350</xdr:colOff>
      <xdr:row>42</xdr:row>
      <xdr:rowOff>85725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266517"/>
          <a:ext cx="8382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82144</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4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65617</xdr:rowOff>
    </xdr:from>
    <xdr:to>
      <xdr:col>23</xdr:col>
      <xdr:colOff>184150</xdr:colOff>
      <xdr:row>41</xdr:row>
      <xdr:rowOff>167217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105833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25400</xdr:rowOff>
    </xdr:from>
    <xdr:to>
      <xdr:col>19</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137177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105833</xdr:rowOff>
    </xdr:from>
    <xdr:to>
      <xdr:col>15</xdr:col>
      <xdr:colOff>82550</xdr:colOff>
      <xdr:row>42</xdr:row>
      <xdr:rowOff>105833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137177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42</xdr:row>
      <xdr:rowOff>105833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3067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157285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4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158344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187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55033</xdr:rowOff>
    </xdr:from>
    <xdr:to>
      <xdr:col>15</xdr:col>
      <xdr:colOff>133350</xdr:colOff>
      <xdr:row>42</xdr:row>
      <xdr:rowOff>156633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歳出では公債費等の減少、歳入では地方消費税交付金等の増により、経常収支比率は前年度と比較して微減となっており、類似団体平均及び県平均を下回っている。</a:t>
          </a:r>
        </a:p>
        <a:p>
          <a:r>
            <a:rPr kumimoji="1" lang="ja-JP" altLang="en-US" sz="1300">
              <a:latin typeface="ＭＳ Ｐゴシック" panose="020B0600070205080204" pitchFamily="50" charset="-128"/>
              <a:ea typeface="ＭＳ Ｐゴシック" panose="020B0600070205080204" pitchFamily="50" charset="-128"/>
            </a:rPr>
            <a:t>　また、扶助費や公債費など義務的経費が高い水準で推移していくことが想定されること、普通交付税の一本算定により経常一般財源の確保がより一層厳しくなることから、事業の見直し、指定管理者制度の積極的な導入を進めるとともに、公共施設個別施設計画よる施設のトータルコストの抑制に努め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129540</xdr:rowOff>
    </xdr:from>
    <xdr:to>
      <xdr:col>23</xdr:col>
      <xdr:colOff>133350</xdr:colOff>
      <xdr:row>66</xdr:row>
      <xdr:rowOff>26246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9902190"/>
          <a:ext cx="0" cy="14397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169773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314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26246</xdr:rowOff>
    </xdr:from>
    <xdr:to>
      <xdr:col>24</xdr:col>
      <xdr:colOff>12700</xdr:colOff>
      <xdr:row>66</xdr:row>
      <xdr:rowOff>26246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341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44467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645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129540</xdr:rowOff>
    </xdr:from>
    <xdr:to>
      <xdr:col>24</xdr:col>
      <xdr:colOff>12700</xdr:colOff>
      <xdr:row>57</xdr:row>
      <xdr:rowOff>129540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9902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58</xdr:row>
      <xdr:rowOff>6350</xdr:rowOff>
    </xdr:from>
    <xdr:to>
      <xdr:col>23</xdr:col>
      <xdr:colOff>133350</xdr:colOff>
      <xdr:row>58</xdr:row>
      <xdr:rowOff>62654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4114800" y="9950450"/>
          <a:ext cx="8382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137177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9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58</xdr:row>
      <xdr:rowOff>62654</xdr:rowOff>
    </xdr:from>
    <xdr:to>
      <xdr:col>19</xdr:col>
      <xdr:colOff>133350</xdr:colOff>
      <xdr:row>58</xdr:row>
      <xdr:rowOff>118956</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00675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25823</xdr:rowOff>
    </xdr:from>
    <xdr:to>
      <xdr:col>19</xdr:col>
      <xdr:colOff>184150</xdr:colOff>
      <xdr:row>62</xdr:row>
      <xdr:rowOff>127423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6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112200</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742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118956</xdr:rowOff>
    </xdr:from>
    <xdr:to>
      <xdr:col>15</xdr:col>
      <xdr:colOff>82550</xdr:colOff>
      <xdr:row>59</xdr:row>
      <xdr:rowOff>35983</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063056"/>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9737</xdr:rowOff>
    </xdr:from>
    <xdr:to>
      <xdr:col>15</xdr:col>
      <xdr:colOff>133350</xdr:colOff>
      <xdr:row>62</xdr:row>
      <xdr:rowOff>111337</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96114</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35983</xdr:rowOff>
    </xdr:from>
    <xdr:to>
      <xdr:col>11</xdr:col>
      <xdr:colOff>31750</xdr:colOff>
      <xdr:row>59</xdr:row>
      <xdr:rowOff>132504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151533"/>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33867</xdr:rowOff>
    </xdr:from>
    <xdr:to>
      <xdr:col>11</xdr:col>
      <xdr:colOff>82550</xdr:colOff>
      <xdr:row>62</xdr:row>
      <xdr:rowOff>135467</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120244</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75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57</xdr:row>
      <xdr:rowOff>127000</xdr:rowOff>
    </xdr:from>
    <xdr:to>
      <xdr:col>23</xdr:col>
      <xdr:colOff>184150</xdr:colOff>
      <xdr:row>58</xdr:row>
      <xdr:rowOff>57150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989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48277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58</xdr:row>
      <xdr:rowOff>11854</xdr:rowOff>
    </xdr:from>
    <xdr:to>
      <xdr:col>19</xdr:col>
      <xdr:colOff>184150</xdr:colOff>
      <xdr:row>58</xdr:row>
      <xdr:rowOff>113454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9955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56</xdr:row>
      <xdr:rowOff>123631</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97248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58</xdr:row>
      <xdr:rowOff>68156</xdr:rowOff>
    </xdr:from>
    <xdr:to>
      <xdr:col>15</xdr:col>
      <xdr:colOff>133350</xdr:colOff>
      <xdr:row>58</xdr:row>
      <xdr:rowOff>169756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012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8483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978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156633</xdr:rowOff>
    </xdr:from>
    <xdr:to>
      <xdr:col>11</xdr:col>
      <xdr:colOff>82550</xdr:colOff>
      <xdr:row>59</xdr:row>
      <xdr:rowOff>86783</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96960</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81704</xdr:rowOff>
    </xdr:from>
    <xdr:to>
      <xdr:col>7</xdr:col>
      <xdr:colOff>31750</xdr:colOff>
      <xdr:row>60</xdr:row>
      <xdr:rowOff>11854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19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22031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996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[134,480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人件費は減少傾向にあるものの、今後は、再任用制度等により更なる人件費減少は見込みにくい状況である。</a:t>
          </a:r>
        </a:p>
        <a:p>
          <a:r>
            <a:rPr kumimoji="1" lang="ja-JP" altLang="en-US" sz="1300">
              <a:latin typeface="ＭＳ Ｐゴシック" panose="020B0600070205080204" pitchFamily="50" charset="-128"/>
              <a:ea typeface="ＭＳ Ｐゴシック" panose="020B0600070205080204" pitchFamily="50" charset="-128"/>
            </a:rPr>
            <a:t>　物件費については、新型コロナウイルス感染症対応に係る経費により増加となっている。</a:t>
          </a:r>
        </a:p>
        <a:p>
          <a:r>
            <a:rPr kumimoji="1" lang="ja-JP" altLang="en-US" sz="1300">
              <a:latin typeface="ＭＳ Ｐゴシック" panose="020B0600070205080204" pitchFamily="50" charset="-128"/>
              <a:ea typeface="ＭＳ Ｐゴシック" panose="020B0600070205080204" pitchFamily="50" charset="-128"/>
            </a:rPr>
            <a:t>　引き続き、職員数の適正化、事業の見直し等を進めるとともに、公共施設等総合管理計画を踏まえ類似公共施設の再編、施設機能の複合化を進め効果的・効率的な施設管理を行い、関係経費の縮減に努める。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156178</xdr:rowOff>
    </xdr:from>
    <xdr:to>
      <xdr:col>23</xdr:col>
      <xdr:colOff>133350</xdr:colOff>
      <xdr:row>89</xdr:row>
      <xdr:rowOff>135362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00728"/>
          <a:ext cx="0" cy="16936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107439</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36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135362</xdr:rowOff>
    </xdr:from>
    <xdr:to>
      <xdr:col>24</xdr:col>
      <xdr:colOff>12700</xdr:colOff>
      <xdr:row>89</xdr:row>
      <xdr:rowOff>135362</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39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71105</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444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156178</xdr:rowOff>
    </xdr:from>
    <xdr:to>
      <xdr:col>24</xdr:col>
      <xdr:colOff>12700</xdr:colOff>
      <xdr:row>79</xdr:row>
      <xdr:rowOff>156178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00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148806</xdr:rowOff>
    </xdr:from>
    <xdr:to>
      <xdr:col>23</xdr:col>
      <xdr:colOff>133350</xdr:colOff>
      <xdr:row>83</xdr:row>
      <xdr:rowOff>107152</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36256"/>
          <a:ext cx="838200" cy="30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73282</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39607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56755</xdr:rowOff>
    </xdr:from>
    <xdr:to>
      <xdr:col>23</xdr:col>
      <xdr:colOff>184150</xdr:colOff>
      <xdr:row>82</xdr:row>
      <xdr:rowOff>158355</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15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121625</xdr:rowOff>
    </xdr:from>
    <xdr:to>
      <xdr:col>19</xdr:col>
      <xdr:colOff>133350</xdr:colOff>
      <xdr:row>81</xdr:row>
      <xdr:rowOff>148806</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09075"/>
          <a:ext cx="889000" cy="2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32355</xdr:rowOff>
    </xdr:from>
    <xdr:to>
      <xdr:col>19</xdr:col>
      <xdr:colOff>184150</xdr:colOff>
      <xdr:row>81</xdr:row>
      <xdr:rowOff>133955</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3919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144132</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3688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121625</xdr:rowOff>
    </xdr:from>
    <xdr:to>
      <xdr:col>15</xdr:col>
      <xdr:colOff>82550</xdr:colOff>
      <xdr:row>82</xdr:row>
      <xdr:rowOff>95559</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flipV="1">
          <a:off x="2336800" y="14009075"/>
          <a:ext cx="889000" cy="14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138878</xdr:rowOff>
    </xdr:from>
    <xdr:to>
      <xdr:col>15</xdr:col>
      <xdr:colOff>133350</xdr:colOff>
      <xdr:row>81</xdr:row>
      <xdr:rowOff>69028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385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79205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3623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91146</xdr:rowOff>
    </xdr:from>
    <xdr:to>
      <xdr:col>11</xdr:col>
      <xdr:colOff>31750</xdr:colOff>
      <xdr:row>82</xdr:row>
      <xdr:rowOff>95559</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150046"/>
          <a:ext cx="889000" cy="4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121487</xdr:rowOff>
    </xdr:from>
    <xdr:to>
      <xdr:col>11</xdr:col>
      <xdr:colOff>82550</xdr:colOff>
      <xdr:row>81</xdr:row>
      <xdr:rowOff>51637</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383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61814</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3606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112610</xdr:rowOff>
    </xdr:from>
    <xdr:to>
      <xdr:col>7</xdr:col>
      <xdr:colOff>31750</xdr:colOff>
      <xdr:row>81</xdr:row>
      <xdr:rowOff>42760</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382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52937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3597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56352</xdr:rowOff>
    </xdr:from>
    <xdr:to>
      <xdr:col>23</xdr:col>
      <xdr:colOff>184150</xdr:colOff>
      <xdr:row>83</xdr:row>
      <xdr:rowOff>157952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28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28429</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4258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98006</xdr:rowOff>
    </xdr:from>
    <xdr:to>
      <xdr:col>19</xdr:col>
      <xdr:colOff>184150</xdr:colOff>
      <xdr:row>82</xdr:row>
      <xdr:rowOff>28156</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3985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12933</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407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70825</xdr:rowOff>
    </xdr:from>
    <xdr:to>
      <xdr:col>15</xdr:col>
      <xdr:colOff>133350</xdr:colOff>
      <xdr:row>82</xdr:row>
      <xdr:rowOff>975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58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157202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4044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44759</xdr:rowOff>
    </xdr:from>
    <xdr:to>
      <xdr:col>11</xdr:col>
      <xdr:colOff>82550</xdr:colOff>
      <xdr:row>82</xdr:row>
      <xdr:rowOff>146359</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410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131136</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419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40346</xdr:rowOff>
    </xdr:from>
    <xdr:to>
      <xdr:col>7</xdr:col>
      <xdr:colOff>31750</xdr:colOff>
      <xdr:row>82</xdr:row>
      <xdr:rowOff>141946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40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126723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418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全国市平均及び類似団体平均を下回っているのは、これまで職務・職責に応じた適切な給与支給、職員数の適正化、人件費の縮減に努めたことによるものである。</a:t>
          </a:r>
        </a:p>
        <a:p>
          <a:r>
            <a:rPr kumimoji="1" lang="ja-JP" altLang="en-US" sz="1300">
              <a:latin typeface="ＭＳ Ｐゴシック" panose="020B0600070205080204" pitchFamily="50" charset="-128"/>
              <a:ea typeface="ＭＳ Ｐゴシック" panose="020B0600070205080204" pitchFamily="50" charset="-128"/>
            </a:rPr>
            <a:t>　今後とも、職務・職責や人事評価に応じた給与制度の適正な運用に努める。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a:extLst>
            <a:ext uri="{FF2B5EF4-FFF2-40B4-BE49-F238E27FC236}">
              <a16:creationId xmlns:a16="http://schemas.microsoft.com/office/drawing/2014/main" id="{00000000-0008-0000-0300-0000F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89</xdr:row>
      <xdr:rowOff>87086</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7018000" y="13829393"/>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7" name="給与水準   （国との比較）最小値テキスト">
          <a:extLst>
            <a:ext uri="{FF2B5EF4-FFF2-40B4-BE49-F238E27FC236}">
              <a16:creationId xmlns:a16="http://schemas.microsoft.com/office/drawing/2014/main" id="{00000000-0008-0000-0300-000001010000}"/>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9" name="給与水準   （国との比較）最大値テキスト">
          <a:extLst>
            <a:ext uri="{FF2B5EF4-FFF2-40B4-BE49-F238E27FC236}">
              <a16:creationId xmlns:a16="http://schemas.microsoft.com/office/drawing/2014/main" id="{00000000-0008-0000-0300-000003010000}"/>
            </a:ext>
          </a:extLst>
        </xdr:cNvPr>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159856</xdr:rowOff>
    </xdr:from>
    <xdr:ext cx="762000" cy="259045"/>
    <xdr:sp macro="" textlink="">
      <xdr:nvSpPr>
        <xdr:cNvPr id="262" name="給与水準   （国との比較）平均値テキスト">
          <a:extLst>
            <a:ext uri="{FF2B5EF4-FFF2-40B4-BE49-F238E27FC236}">
              <a16:creationId xmlns:a16="http://schemas.microsoft.com/office/drawing/2014/main" id="{00000000-0008-0000-0300-000006010000}"/>
            </a:ext>
          </a:extLst>
        </xdr:cNvPr>
        <xdr:cNvSpPr txBox="1"/>
      </xdr:nvSpPr>
      <xdr:spPr>
        <a:xfrm>
          <a:off x="17106900" y="147331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16329</xdr:rowOff>
    </xdr:from>
    <xdr:to>
      <xdr:col>81</xdr:col>
      <xdr:colOff>95250</xdr:colOff>
      <xdr:row>86</xdr:row>
      <xdr:rowOff>117929</xdr:rowOff>
    </xdr:to>
    <xdr:sp macro="" textlink="">
      <xdr:nvSpPr>
        <xdr:cNvPr id="263" name="フローチャート: 判断 262">
          <a:extLst>
            <a:ext uri="{FF2B5EF4-FFF2-40B4-BE49-F238E27FC236}">
              <a16:creationId xmlns:a16="http://schemas.microsoft.com/office/drawing/2014/main" id="{00000000-0008-0000-0300-000007010000}"/>
            </a:ext>
          </a:extLst>
        </xdr:cNvPr>
        <xdr:cNvSpPr/>
      </xdr:nvSpPr>
      <xdr:spPr>
        <a:xfrm>
          <a:off x="169672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133350</xdr:rowOff>
    </xdr:from>
    <xdr:to>
      <xdr:col>77</xdr:col>
      <xdr:colOff>44450</xdr:colOff>
      <xdr:row>85</xdr:row>
      <xdr:rowOff>31750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5290800" y="1436370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50800</xdr:rowOff>
    </xdr:from>
    <xdr:to>
      <xdr:col>77</xdr:col>
      <xdr:colOff>95250</xdr:colOff>
      <xdr:row>86</xdr:row>
      <xdr:rowOff>152400</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6129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64407</xdr:rowOff>
    </xdr:from>
    <xdr:to>
      <xdr:col>72</xdr:col>
      <xdr:colOff>203200</xdr:colOff>
      <xdr:row>83</xdr:row>
      <xdr:rowOff>133350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4401800" y="1429475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68036</xdr:rowOff>
    </xdr:from>
    <xdr:to>
      <xdr:col>73</xdr:col>
      <xdr:colOff>44450</xdr:colOff>
      <xdr:row>86</xdr:row>
      <xdr:rowOff>169636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52400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154413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132443</xdr:rowOff>
    </xdr:from>
    <xdr:to>
      <xdr:col>68</xdr:col>
      <xdr:colOff>152400</xdr:colOff>
      <xdr:row>83</xdr:row>
      <xdr:rowOff>64407</xdr:rowOff>
    </xdr:to>
    <xdr:cxnSp macro="">
      <xdr:nvCxnSpPr>
        <xdr:cNvPr id="270" name="直線コネクタ 269">
          <a:extLst>
            <a:ext uri="{FF2B5EF4-FFF2-40B4-BE49-F238E27FC236}">
              <a16:creationId xmlns:a16="http://schemas.microsoft.com/office/drawing/2014/main" id="{00000000-0008-0000-0300-00000E010000}"/>
            </a:ext>
          </a:extLst>
        </xdr:cNvPr>
        <xdr:cNvCxnSpPr/>
      </xdr:nvCxnSpPr>
      <xdr:spPr>
        <a:xfrm>
          <a:off x="13512800" y="1419134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71" name="フローチャート: 判断 270">
          <a:extLst>
            <a:ext uri="{FF2B5EF4-FFF2-40B4-BE49-F238E27FC236}">
              <a16:creationId xmlns:a16="http://schemas.microsoft.com/office/drawing/2014/main" id="{00000000-0008-0000-0300-00000F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17434</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020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102507</xdr:rowOff>
    </xdr:from>
    <xdr:to>
      <xdr:col>64</xdr:col>
      <xdr:colOff>152400</xdr:colOff>
      <xdr:row>87</xdr:row>
      <xdr:rowOff>32657</xdr:rowOff>
    </xdr:to>
    <xdr:sp macro="" textlink="">
      <xdr:nvSpPr>
        <xdr:cNvPr id="273" name="フローチャート: 判断 272">
          <a:extLst>
            <a:ext uri="{FF2B5EF4-FFF2-40B4-BE49-F238E27FC236}">
              <a16:creationId xmlns:a16="http://schemas.microsoft.com/office/drawing/2014/main" id="{00000000-0008-0000-0300-000011010000}"/>
            </a:ext>
          </a:extLst>
        </xdr:cNvPr>
        <xdr:cNvSpPr/>
      </xdr:nvSpPr>
      <xdr:spPr>
        <a:xfrm>
          <a:off x="13462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17434</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131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81" name="給与水準   （国との比較）該当値テキスト">
          <a:extLst>
            <a:ext uri="{FF2B5EF4-FFF2-40B4-BE49-F238E27FC236}">
              <a16:creationId xmlns:a16="http://schemas.microsoft.com/office/drawing/2014/main" id="{00000000-0008-0000-0300-000019010000}"/>
            </a:ext>
          </a:extLst>
        </xdr:cNvPr>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82550</xdr:rowOff>
    </xdr:from>
    <xdr:to>
      <xdr:col>73</xdr:col>
      <xdr:colOff>44450</xdr:colOff>
      <xdr:row>84</xdr:row>
      <xdr:rowOff>12700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52400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22877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49098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13607</xdr:rowOff>
    </xdr:from>
    <xdr:to>
      <xdr:col>68</xdr:col>
      <xdr:colOff>203200</xdr:colOff>
      <xdr:row>83</xdr:row>
      <xdr:rowOff>115207</xdr:rowOff>
    </xdr:to>
    <xdr:sp macro="" textlink="">
      <xdr:nvSpPr>
        <xdr:cNvPr id="286" name="楕円 285">
          <a:extLst>
            <a:ext uri="{FF2B5EF4-FFF2-40B4-BE49-F238E27FC236}">
              <a16:creationId xmlns:a16="http://schemas.microsoft.com/office/drawing/2014/main" id="{00000000-0008-0000-0300-00001E010000}"/>
            </a:ext>
          </a:extLst>
        </xdr:cNvPr>
        <xdr:cNvSpPr/>
      </xdr:nvSpPr>
      <xdr:spPr>
        <a:xfrm>
          <a:off x="143510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125384</xdr:rowOff>
    </xdr:from>
    <xdr:ext cx="762000" cy="259045"/>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4020800" y="1401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88" name="楕円 287">
          <a:extLst>
            <a:ext uri="{FF2B5EF4-FFF2-40B4-BE49-F238E27FC236}">
              <a16:creationId xmlns:a16="http://schemas.microsoft.com/office/drawing/2014/main" id="{00000000-0008-0000-0300-000020010000}"/>
            </a:ext>
          </a:extLst>
        </xdr:cNvPr>
        <xdr:cNvSpPr/>
      </xdr:nvSpPr>
      <xdr:spPr>
        <a:xfrm>
          <a:off x="13462000" y="1414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21970</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3131800" y="1390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[6.78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a:extLst>
            <a:ext uri="{FF2B5EF4-FFF2-40B4-BE49-F238E27FC236}">
              <a16:creationId xmlns:a16="http://schemas.microsoft.com/office/drawing/2014/main" id="{00000000-0008-0000-0300-00002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a:extLst>
            <a:ext uri="{FF2B5EF4-FFF2-40B4-BE49-F238E27FC236}">
              <a16:creationId xmlns:a16="http://schemas.microsoft.com/office/drawing/2014/main" id="{00000000-0008-0000-0300-00002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a:extLst>
            <a:ext uri="{FF2B5EF4-FFF2-40B4-BE49-F238E27FC236}">
              <a16:creationId xmlns:a16="http://schemas.microsoft.com/office/drawing/2014/main" id="{00000000-0008-0000-0300-00002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定員適正化計画に基づき、組織機構のスリム化・効率化や保育園の民営化推進等により、職員数の適正化に取り組んできた結果、類似団体の平均を上回っているものの、全国平均及び富山県平均を下回っている。　</a:t>
          </a:r>
        </a:p>
        <a:p>
          <a:r>
            <a:rPr kumimoji="1" lang="ja-JP" altLang="en-US" sz="1300">
              <a:latin typeface="ＭＳ Ｐゴシック" panose="020B0600070205080204" pitchFamily="50" charset="-128"/>
              <a:ea typeface="ＭＳ Ｐゴシック" panose="020B0600070205080204" pitchFamily="50" charset="-128"/>
            </a:rPr>
            <a:t>　今後も定員適正化計画や行財政改革プランに基づき、事業の見直しによる効率化や民間活力の活用等、適切な定員管理に努める。</a:t>
          </a:r>
        </a:p>
      </xdr:txBody>
    </xdr:sp>
    <xdr:clientData/>
  </xdr:twoCellAnchor>
  <xdr:oneCellAnchor>
    <xdr:from>
      <xdr:col>61</xdr:col>
      <xdr:colOff>6350</xdr:colOff>
      <xdr:row>54</xdr:row>
      <xdr:rowOff>139700</xdr:rowOff>
    </xdr:from>
    <xdr:ext cx="349839" cy="225703"/>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169756</xdr:rowOff>
    </xdr:from>
    <xdr:to>
      <xdr:col>81</xdr:col>
      <xdr:colOff>44450</xdr:colOff>
      <xdr:row>67</xdr:row>
      <xdr:rowOff>9631</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9942406"/>
          <a:ext cx="0" cy="15543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153158</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46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9631</xdr:rowOff>
    </xdr:from>
    <xdr:to>
      <xdr:col>81</xdr:col>
      <xdr:colOff>133350</xdr:colOff>
      <xdr:row>67</xdr:row>
      <xdr:rowOff>9631</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496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84683</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68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169756</xdr:rowOff>
    </xdr:from>
    <xdr:to>
      <xdr:col>81</xdr:col>
      <xdr:colOff>133350</xdr:colOff>
      <xdr:row>57</xdr:row>
      <xdr:rowOff>169756</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99424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91229</xdr:rowOff>
    </xdr:from>
    <xdr:to>
      <xdr:col>81</xdr:col>
      <xdr:colOff>44450</xdr:colOff>
      <xdr:row>61</xdr:row>
      <xdr:rowOff>99271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flipV="1">
          <a:off x="16179800" y="10549679"/>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147972</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2635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131445</xdr:rowOff>
    </xdr:from>
    <xdr:to>
      <xdr:col>81</xdr:col>
      <xdr:colOff>95250</xdr:colOff>
      <xdr:row>61</xdr:row>
      <xdr:rowOff>61595</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41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89218</xdr:rowOff>
    </xdr:from>
    <xdr:to>
      <xdr:col>77</xdr:col>
      <xdr:colOff>44450</xdr:colOff>
      <xdr:row>61</xdr:row>
      <xdr:rowOff>99271</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547668"/>
          <a:ext cx="889000" cy="10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117369</xdr:rowOff>
    </xdr:from>
    <xdr:to>
      <xdr:col>77</xdr:col>
      <xdr:colOff>95250</xdr:colOff>
      <xdr:row>61</xdr:row>
      <xdr:rowOff>47519</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40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57696</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1732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89218</xdr:rowOff>
    </xdr:from>
    <xdr:to>
      <xdr:col>72</xdr:col>
      <xdr:colOff>203200</xdr:colOff>
      <xdr:row>61</xdr:row>
      <xdr:rowOff>123402</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flipV="1">
          <a:off x="14401800" y="10547668"/>
          <a:ext cx="889000" cy="34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101282</xdr:rowOff>
    </xdr:from>
    <xdr:to>
      <xdr:col>73</xdr:col>
      <xdr:colOff>44450</xdr:colOff>
      <xdr:row>61</xdr:row>
      <xdr:rowOff>31432</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41609</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15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123402</xdr:rowOff>
    </xdr:from>
    <xdr:to>
      <xdr:col>68</xdr:col>
      <xdr:colOff>152400</xdr:colOff>
      <xdr:row>61</xdr:row>
      <xdr:rowOff>131445</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flipV="1">
          <a:off x="13512800" y="1058185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95250</xdr:rowOff>
    </xdr:from>
    <xdr:to>
      <xdr:col>68</xdr:col>
      <xdr:colOff>203200</xdr:colOff>
      <xdr:row>61</xdr:row>
      <xdr:rowOff>25400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35577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15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103294</xdr:rowOff>
    </xdr:from>
    <xdr:to>
      <xdr:col>64</xdr:col>
      <xdr:colOff>152400</xdr:colOff>
      <xdr:row>61</xdr:row>
      <xdr:rowOff>33444</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43621</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40429</xdr:rowOff>
    </xdr:from>
    <xdr:to>
      <xdr:col>81</xdr:col>
      <xdr:colOff>95250</xdr:colOff>
      <xdr:row>61</xdr:row>
      <xdr:rowOff>142029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498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12506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470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48471</xdr:rowOff>
    </xdr:from>
    <xdr:to>
      <xdr:col>77</xdr:col>
      <xdr:colOff>95250</xdr:colOff>
      <xdr:row>61</xdr:row>
      <xdr:rowOff>150071</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134848</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5932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38418</xdr:rowOff>
    </xdr:from>
    <xdr:to>
      <xdr:col>73</xdr:col>
      <xdr:colOff>44450</xdr:colOff>
      <xdr:row>61</xdr:row>
      <xdr:rowOff>140018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4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124795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58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72602</xdr:rowOff>
    </xdr:from>
    <xdr:to>
      <xdr:col>68</xdr:col>
      <xdr:colOff>203200</xdr:colOff>
      <xdr:row>62</xdr:row>
      <xdr:rowOff>2752</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53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158979</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61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80645</xdr:rowOff>
    </xdr:from>
    <xdr:to>
      <xdr:col>64</xdr:col>
      <xdr:colOff>152400</xdr:colOff>
      <xdr:row>62</xdr:row>
      <xdr:rowOff>10795</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5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167022</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62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以降、学校施設の耐震化・大規模改造事業等の推進による大型事業の市債の償還により、実質公債費比率は類似団体平均を上回っている状況にあるが、借入起債のほとんどが合併特例事業債、緊急防災・減災事業債、臨時財政対策債といった交付税措置率が極めて高いものに限られていることから、指標は大幅に改善してきている。</a:t>
          </a:r>
        </a:p>
        <a:p>
          <a:r>
            <a:rPr kumimoji="1" lang="ja-JP" altLang="en-US" sz="1300">
              <a:latin typeface="ＭＳ Ｐゴシック" panose="020B0600070205080204" pitchFamily="50" charset="-128"/>
              <a:ea typeface="ＭＳ Ｐゴシック" panose="020B0600070205080204" pitchFamily="50" charset="-128"/>
            </a:rPr>
            <a:t>　今後は、新斎場整備などの大型事業に伴う償還額の増が見込まれるが、財政見通しに基づき新規起債の抑制を図るとともに、引き続き、計画的な繰上償還を実施し、実質公債費比率の上昇抑制に努める。</a:t>
          </a: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161290</xdr:rowOff>
    </xdr:from>
    <xdr:to>
      <xdr:col>81</xdr:col>
      <xdr:colOff>44450</xdr:colOff>
      <xdr:row>45</xdr:row>
      <xdr:rowOff>106256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7018000" y="6333490"/>
          <a:ext cx="0" cy="1488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81" name="公債費負担の状況最小値テキスト">
          <a:extLst>
            <a:ext uri="{FF2B5EF4-FFF2-40B4-BE49-F238E27FC236}">
              <a16:creationId xmlns:a16="http://schemas.microsoft.com/office/drawing/2014/main" id="{00000000-0008-0000-0300-00007D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76217</xdr:rowOff>
    </xdr:from>
    <xdr:ext cx="762000" cy="259045"/>
    <xdr:sp macro="" textlink="">
      <xdr:nvSpPr>
        <xdr:cNvPr id="383" name="公債費負担の状況最大値テキスト">
          <a:extLst>
            <a:ext uri="{FF2B5EF4-FFF2-40B4-BE49-F238E27FC236}">
              <a16:creationId xmlns:a16="http://schemas.microsoft.com/office/drawing/2014/main" id="{00000000-0008-0000-0300-00007F010000}"/>
            </a:ext>
          </a:extLst>
        </xdr:cNvPr>
        <xdr:cNvSpPr txBox="1"/>
      </xdr:nvSpPr>
      <xdr:spPr>
        <a:xfrm>
          <a:off x="17106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161290</xdr:rowOff>
    </xdr:from>
    <xdr:to>
      <xdr:col>81</xdr:col>
      <xdr:colOff>133350</xdr:colOff>
      <xdr:row>36</xdr:row>
      <xdr:rowOff>161290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929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89746</xdr:rowOff>
    </xdr:from>
    <xdr:to>
      <xdr:col>81</xdr:col>
      <xdr:colOff>44450</xdr:colOff>
      <xdr:row>42</xdr:row>
      <xdr:rowOff>121920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6179800" y="729064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17797</xdr:rowOff>
    </xdr:from>
    <xdr:ext cx="762000" cy="259045"/>
    <xdr:sp macro="" textlink="">
      <xdr:nvSpPr>
        <xdr:cNvPr id="386" name="公債費負担の状況平均値テキスト">
          <a:extLst>
            <a:ext uri="{FF2B5EF4-FFF2-40B4-BE49-F238E27FC236}">
              <a16:creationId xmlns:a16="http://schemas.microsoft.com/office/drawing/2014/main" id="{00000000-0008-0000-0300-000082010000}"/>
            </a:ext>
          </a:extLst>
        </xdr:cNvPr>
        <xdr:cNvSpPr txBox="1"/>
      </xdr:nvSpPr>
      <xdr:spPr>
        <a:xfrm>
          <a:off x="17106900" y="687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9672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121920</xdr:rowOff>
    </xdr:from>
    <xdr:to>
      <xdr:col>77</xdr:col>
      <xdr:colOff>44450</xdr:colOff>
      <xdr:row>42</xdr:row>
      <xdr:rowOff>170180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5290800" y="73228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9313</xdr:rowOff>
    </xdr:from>
    <xdr:to>
      <xdr:col>77</xdr:col>
      <xdr:colOff>95250</xdr:colOff>
      <xdr:row>41</xdr:row>
      <xdr:rowOff>110913</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6129000" y="703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121090</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80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38946</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flipV="1">
          <a:off x="14401800" y="737108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38946</xdr:rowOff>
    </xdr:from>
    <xdr:to>
      <xdr:col>68</xdr:col>
      <xdr:colOff>152400</xdr:colOff>
      <xdr:row>43</xdr:row>
      <xdr:rowOff>71120</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flipV="1">
          <a:off x="13512800" y="7411296"/>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33444</xdr:rowOff>
    </xdr:from>
    <xdr:to>
      <xdr:col>68</xdr:col>
      <xdr:colOff>203200</xdr:colOff>
      <xdr:row>41</xdr:row>
      <xdr:rowOff>135044</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43510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145221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6831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57573</xdr:rowOff>
    </xdr:from>
    <xdr:to>
      <xdr:col>64</xdr:col>
      <xdr:colOff>152400</xdr:colOff>
      <xdr:row>41</xdr:row>
      <xdr:rowOff>159173</xdr:rowOff>
    </xdr:to>
    <xdr:sp macro="" textlink="">
      <xdr:nvSpPr>
        <xdr:cNvPr id="397" name="フローチャート: 判断 396">
          <a:extLst>
            <a:ext uri="{FF2B5EF4-FFF2-40B4-BE49-F238E27FC236}">
              <a16:creationId xmlns:a16="http://schemas.microsoft.com/office/drawing/2014/main" id="{00000000-0008-0000-0300-00008D010000}"/>
            </a:ext>
          </a:extLst>
        </xdr:cNvPr>
        <xdr:cNvSpPr/>
      </xdr:nvSpPr>
      <xdr:spPr>
        <a:xfrm>
          <a:off x="13462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169350</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6855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38946</xdr:rowOff>
    </xdr:from>
    <xdr:to>
      <xdr:col>81</xdr:col>
      <xdr:colOff>95250</xdr:colOff>
      <xdr:row>42</xdr:row>
      <xdr:rowOff>140546</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967200" y="7239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11023</xdr:rowOff>
    </xdr:from>
    <xdr:ext cx="762000" cy="259045"/>
    <xdr:sp macro="" textlink="">
      <xdr:nvSpPr>
        <xdr:cNvPr id="405" name="公債費負担の状況該当値テキスト">
          <a:extLst>
            <a:ext uri="{FF2B5EF4-FFF2-40B4-BE49-F238E27FC236}">
              <a16:creationId xmlns:a16="http://schemas.microsoft.com/office/drawing/2014/main" id="{00000000-0008-0000-0300-000095010000}"/>
            </a:ext>
          </a:extLst>
        </xdr:cNvPr>
        <xdr:cNvSpPr txBox="1"/>
      </xdr:nvSpPr>
      <xdr:spPr>
        <a:xfrm>
          <a:off x="17106900" y="721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71120</xdr:rowOff>
    </xdr:from>
    <xdr:to>
      <xdr:col>77</xdr:col>
      <xdr:colOff>95250</xdr:colOff>
      <xdr:row>43</xdr:row>
      <xdr:rowOff>1270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6129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157497</xdr:rowOff>
    </xdr:from>
    <xdr:ext cx="7366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798800" y="735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159596</xdr:rowOff>
    </xdr:from>
    <xdr:to>
      <xdr:col>68</xdr:col>
      <xdr:colOff>203200</xdr:colOff>
      <xdr:row>43</xdr:row>
      <xdr:rowOff>89746</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4351000" y="736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74523</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4020800" y="7446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20320</xdr:rowOff>
    </xdr:from>
    <xdr:to>
      <xdr:col>64</xdr:col>
      <xdr:colOff>152400</xdr:colOff>
      <xdr:row>43</xdr:row>
      <xdr:rowOff>121920</xdr:rowOff>
    </xdr:to>
    <xdr:sp macro="" textlink="">
      <xdr:nvSpPr>
        <xdr:cNvPr id="412" name="楕円 411">
          <a:extLst>
            <a:ext uri="{FF2B5EF4-FFF2-40B4-BE49-F238E27FC236}">
              <a16:creationId xmlns:a16="http://schemas.microsoft.com/office/drawing/2014/main" id="{00000000-0008-0000-0300-00009C010000}"/>
            </a:ext>
          </a:extLst>
        </xdr:cNvPr>
        <xdr:cNvSpPr/>
      </xdr:nvSpPr>
      <xdr:spPr>
        <a:xfrm>
          <a:off x="13462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106697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131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市町村合併以降、学校施設の耐震化・大規模改造事業等の大型事業を推進してきたことにより、類似団体と比較して地方債残高が大きいことから、将来負担比率は大きくなっている。</a:t>
          </a:r>
        </a:p>
        <a:p>
          <a:r>
            <a:rPr kumimoji="1" lang="ja-JP" altLang="en-US" sz="1300">
              <a:latin typeface="ＭＳ Ｐゴシック" panose="020B0600070205080204" pitchFamily="50" charset="-128"/>
              <a:ea typeface="ＭＳ Ｐゴシック" panose="020B0600070205080204" pitchFamily="50" charset="-128"/>
            </a:rPr>
            <a:t>　しかし、これらの事業は合併特例事業債、緊急防災・減災事業債、臨時財政対策債といったの交付税措置率が極めて高い起債を活用しており、将来負担比率は年々改善してきている。</a:t>
          </a:r>
        </a:p>
        <a:p>
          <a:r>
            <a:rPr kumimoji="1" lang="ja-JP" altLang="en-US" sz="1300">
              <a:latin typeface="ＭＳ Ｐゴシック" panose="020B0600070205080204" pitchFamily="50" charset="-128"/>
              <a:ea typeface="ＭＳ Ｐゴシック" panose="020B0600070205080204" pitchFamily="50" charset="-128"/>
            </a:rPr>
            <a:t>　引き続き、地方債の繰上償還や交付税措置率の高い有利な起債の活用等により、将来負担が少しでも軽減するよう、財政の健全化に努める。</a:t>
          </a: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a:extLst>
            <a:ext uri="{FF2B5EF4-FFF2-40B4-BE49-F238E27FC236}">
              <a16:creationId xmlns:a16="http://schemas.microsoft.com/office/drawing/2014/main" id="{00000000-0008-0000-0300-0000B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32536</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flipV="1">
          <a:off x="17018000" y="2313214"/>
          <a:ext cx="0" cy="166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4613</xdr:rowOff>
    </xdr:from>
    <xdr:ext cx="762000" cy="259045"/>
    <xdr:sp macro="" textlink="">
      <xdr:nvSpPr>
        <xdr:cNvPr id="445" name="将来負担の状況最小値テキスト">
          <a:extLst>
            <a:ext uri="{FF2B5EF4-FFF2-40B4-BE49-F238E27FC236}">
              <a16:creationId xmlns:a16="http://schemas.microsoft.com/office/drawing/2014/main" id="{00000000-0008-0000-0300-0000BD010000}"/>
            </a:ext>
          </a:extLst>
        </xdr:cNvPr>
        <xdr:cNvSpPr txBox="1"/>
      </xdr:nvSpPr>
      <xdr:spPr>
        <a:xfrm>
          <a:off x="17106900" y="3947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32536</xdr:rowOff>
    </xdr:from>
    <xdr:to>
      <xdr:col>81</xdr:col>
      <xdr:colOff>133350</xdr:colOff>
      <xdr:row>23</xdr:row>
      <xdr:rowOff>32536</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a:off x="16929100" y="397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a:extLst>
            <a:ext uri="{FF2B5EF4-FFF2-40B4-BE49-F238E27FC236}">
              <a16:creationId xmlns:a16="http://schemas.microsoft.com/office/drawing/2014/main" id="{00000000-0008-0000-0300-0000BF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19</xdr:row>
      <xdr:rowOff>76019</xdr:rowOff>
    </xdr:from>
    <xdr:to>
      <xdr:col>81</xdr:col>
      <xdr:colOff>44450</xdr:colOff>
      <xdr:row>19</xdr:row>
      <xdr:rowOff>86360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6179800" y="3333569"/>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113047</xdr:rowOff>
    </xdr:from>
    <xdr:ext cx="762000" cy="259045"/>
    <xdr:sp macro="" textlink="">
      <xdr:nvSpPr>
        <xdr:cNvPr id="450" name="将来負担の状況平均値テキスト">
          <a:extLst>
            <a:ext uri="{FF2B5EF4-FFF2-40B4-BE49-F238E27FC236}">
              <a16:creationId xmlns:a16="http://schemas.microsoft.com/office/drawing/2014/main" id="{00000000-0008-0000-0300-0000C2010000}"/>
            </a:ext>
          </a:extLst>
        </xdr:cNvPr>
        <xdr:cNvSpPr txBox="1"/>
      </xdr:nvSpPr>
      <xdr:spPr>
        <a:xfrm>
          <a:off x="17106900" y="23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96520</xdr:rowOff>
    </xdr:from>
    <xdr:to>
      <xdr:col>81</xdr:col>
      <xdr:colOff>95250</xdr:colOff>
      <xdr:row>15</xdr:row>
      <xdr:rowOff>26670</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6967200" y="249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86360</xdr:rowOff>
    </xdr:from>
    <xdr:to>
      <xdr:col>77</xdr:col>
      <xdr:colOff>44450</xdr:colOff>
      <xdr:row>19</xdr:row>
      <xdr:rowOff>92105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flipV="1">
          <a:off x="15290800" y="3343910"/>
          <a:ext cx="889000" cy="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116054</xdr:rowOff>
    </xdr:from>
    <xdr:to>
      <xdr:col>77</xdr:col>
      <xdr:colOff>95250</xdr:colOff>
      <xdr:row>15</xdr:row>
      <xdr:rowOff>46204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6129000" y="251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56381</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2852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92105</xdr:rowOff>
    </xdr:from>
    <xdr:to>
      <xdr:col>72</xdr:col>
      <xdr:colOff>203200</xdr:colOff>
      <xdr:row>20</xdr:row>
      <xdr:rowOff>16026</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4401800" y="3349655"/>
          <a:ext cx="889000" cy="95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140184</xdr:rowOff>
    </xdr:from>
    <xdr:to>
      <xdr:col>73</xdr:col>
      <xdr:colOff>44450</xdr:colOff>
      <xdr:row>15</xdr:row>
      <xdr:rowOff>70334</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5240000" y="254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80511</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309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20</xdr:row>
      <xdr:rowOff>16026</xdr:rowOff>
    </xdr:from>
    <xdr:to>
      <xdr:col>68</xdr:col>
      <xdr:colOff>152400</xdr:colOff>
      <xdr:row>20</xdr:row>
      <xdr:rowOff>63137</xdr:rowOff>
    </xdr:to>
    <xdr:cxnSp macro="">
      <xdr:nvCxnSpPr>
        <xdr:cNvPr id="458" name="直線コネクタ 457">
          <a:extLst>
            <a:ext uri="{FF2B5EF4-FFF2-40B4-BE49-F238E27FC236}">
              <a16:creationId xmlns:a16="http://schemas.microsoft.com/office/drawing/2014/main" id="{00000000-0008-0000-0300-0000CA010000}"/>
            </a:ext>
          </a:extLst>
        </xdr:cNvPr>
        <xdr:cNvCxnSpPr/>
      </xdr:nvCxnSpPr>
      <xdr:spPr>
        <a:xfrm flipV="1">
          <a:off x="13512800" y="3445026"/>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57210</xdr:rowOff>
    </xdr:from>
    <xdr:to>
      <xdr:col>68</xdr:col>
      <xdr:colOff>203200</xdr:colOff>
      <xdr:row>15</xdr:row>
      <xdr:rowOff>158810</xdr:rowOff>
    </xdr:to>
    <xdr:sp macro="" textlink="">
      <xdr:nvSpPr>
        <xdr:cNvPr id="459" name="フローチャート: 判断 458">
          <a:extLst>
            <a:ext uri="{FF2B5EF4-FFF2-40B4-BE49-F238E27FC236}">
              <a16:creationId xmlns:a16="http://schemas.microsoft.com/office/drawing/2014/main" id="{00000000-0008-0000-0300-0000CB010000}"/>
            </a:ext>
          </a:extLst>
        </xdr:cNvPr>
        <xdr:cNvSpPr/>
      </xdr:nvSpPr>
      <xdr:spPr>
        <a:xfrm>
          <a:off x="14351000" y="262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168987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39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96278</xdr:rowOff>
    </xdr:from>
    <xdr:to>
      <xdr:col>64</xdr:col>
      <xdr:colOff>152400</xdr:colOff>
      <xdr:row>16</xdr:row>
      <xdr:rowOff>26428</xdr:rowOff>
    </xdr:to>
    <xdr:sp macro="" textlink="">
      <xdr:nvSpPr>
        <xdr:cNvPr id="461" name="フローチャート: 判断 460">
          <a:extLst>
            <a:ext uri="{FF2B5EF4-FFF2-40B4-BE49-F238E27FC236}">
              <a16:creationId xmlns:a16="http://schemas.microsoft.com/office/drawing/2014/main" id="{00000000-0008-0000-0300-0000CD010000}"/>
            </a:ext>
          </a:extLst>
        </xdr:cNvPr>
        <xdr:cNvSpPr/>
      </xdr:nvSpPr>
      <xdr:spPr>
        <a:xfrm>
          <a:off x="13462000" y="266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36605</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243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25219</xdr:rowOff>
    </xdr:from>
    <xdr:to>
      <xdr:col>81</xdr:col>
      <xdr:colOff>95250</xdr:colOff>
      <xdr:row>19</xdr:row>
      <xdr:rowOff>126819</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6967200" y="328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168746</xdr:rowOff>
    </xdr:from>
    <xdr:ext cx="762000" cy="259045"/>
    <xdr:sp macro="" textlink="">
      <xdr:nvSpPr>
        <xdr:cNvPr id="469" name="将来負担の状況該当値テキスト">
          <a:extLst>
            <a:ext uri="{FF2B5EF4-FFF2-40B4-BE49-F238E27FC236}">
              <a16:creationId xmlns:a16="http://schemas.microsoft.com/office/drawing/2014/main" id="{00000000-0008-0000-0300-0000D5010000}"/>
            </a:ext>
          </a:extLst>
        </xdr:cNvPr>
        <xdr:cNvSpPr txBox="1"/>
      </xdr:nvSpPr>
      <xdr:spPr>
        <a:xfrm>
          <a:off x="17106900" y="325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35560</xdr:rowOff>
    </xdr:from>
    <xdr:to>
      <xdr:col>77</xdr:col>
      <xdr:colOff>95250</xdr:colOff>
      <xdr:row>19</xdr:row>
      <xdr:rowOff>137160</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6129000" y="329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121937</xdr:rowOff>
    </xdr:from>
    <xdr:ext cx="7366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5798800" y="337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41305</xdr:rowOff>
    </xdr:from>
    <xdr:to>
      <xdr:col>73</xdr:col>
      <xdr:colOff>44450</xdr:colOff>
      <xdr:row>19</xdr:row>
      <xdr:rowOff>142905</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5240000" y="329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127682</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4909800" y="3385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136676</xdr:rowOff>
    </xdr:from>
    <xdr:to>
      <xdr:col>68</xdr:col>
      <xdr:colOff>203200</xdr:colOff>
      <xdr:row>20</xdr:row>
      <xdr:rowOff>66826</xdr:rowOff>
    </xdr:to>
    <xdr:sp macro="" textlink="">
      <xdr:nvSpPr>
        <xdr:cNvPr id="474" name="楕円 473">
          <a:extLst>
            <a:ext uri="{FF2B5EF4-FFF2-40B4-BE49-F238E27FC236}">
              <a16:creationId xmlns:a16="http://schemas.microsoft.com/office/drawing/2014/main" id="{00000000-0008-0000-0300-0000DA010000}"/>
            </a:ext>
          </a:extLst>
        </xdr:cNvPr>
        <xdr:cNvSpPr/>
      </xdr:nvSpPr>
      <xdr:spPr>
        <a:xfrm>
          <a:off x="14351000" y="339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51603</xdr:rowOff>
    </xdr:from>
    <xdr:ext cx="762000" cy="25904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14020800" y="3480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12337</xdr:rowOff>
    </xdr:from>
    <xdr:to>
      <xdr:col>64</xdr:col>
      <xdr:colOff>152400</xdr:colOff>
      <xdr:row>20</xdr:row>
      <xdr:rowOff>113937</xdr:rowOff>
    </xdr:to>
    <xdr:sp macro="" textlink="">
      <xdr:nvSpPr>
        <xdr:cNvPr id="476" name="楕円 475">
          <a:extLst>
            <a:ext uri="{FF2B5EF4-FFF2-40B4-BE49-F238E27FC236}">
              <a16:creationId xmlns:a16="http://schemas.microsoft.com/office/drawing/2014/main" id="{00000000-0008-0000-0300-0000DC010000}"/>
            </a:ext>
          </a:extLst>
        </xdr:cNvPr>
        <xdr:cNvSpPr/>
      </xdr:nvSpPr>
      <xdr:spPr>
        <a:xfrm>
          <a:off x="13462000" y="344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98714</xdr:rowOff>
    </xdr:from>
    <xdr:ext cx="762000" cy="259045"/>
    <xdr:sp macro="" textlink="">
      <xdr:nvSpPr>
        <xdr:cNvPr id="477" name="テキスト ボックス 476">
          <a:extLst>
            <a:ext uri="{FF2B5EF4-FFF2-40B4-BE49-F238E27FC236}">
              <a16:creationId xmlns:a16="http://schemas.microsoft.com/office/drawing/2014/main" id="{00000000-0008-0000-0300-0000DD010000}"/>
            </a:ext>
          </a:extLst>
        </xdr:cNvPr>
        <xdr:cNvSpPr txBox="1"/>
      </xdr:nvSpPr>
      <xdr:spPr>
        <a:xfrm>
          <a:off x="13131800" y="35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92,329
89,575
109.44
57,784,306
56,156,061
1,330,652
25,312,300
63,822,772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定員適正化計画の推進により人件費は減少傾向にあるが、今後は、再任用制度等により更なる人件費減少は見込みにくい状況にある。このことからも、</a:t>
          </a:r>
          <a:r>
            <a:rPr kumimoji="1" lang="en-US" altLang="ja-JP" sz="1300">
              <a:latin typeface="ＭＳ Ｐゴシック" panose="020B0600070205080204" pitchFamily="50" charset="-128"/>
              <a:ea typeface="ＭＳ Ｐゴシック" panose="020B0600070205080204" pitchFamily="50" charset="-128"/>
            </a:rPr>
            <a:t>RPA</a:t>
          </a:r>
          <a:r>
            <a:rPr kumimoji="1" lang="ja-JP" altLang="en-US" sz="1300">
              <a:latin typeface="ＭＳ Ｐゴシック" panose="020B0600070205080204" pitchFamily="50" charset="-128"/>
              <a:ea typeface="ＭＳ Ｐゴシック" panose="020B0600070205080204" pitchFamily="50" charset="-128"/>
            </a:rPr>
            <a:t>や</a:t>
          </a:r>
          <a:r>
            <a:rPr kumimoji="1" lang="en-US" altLang="ja-JP" sz="1300">
              <a:latin typeface="ＭＳ Ｐゴシック" panose="020B0600070205080204" pitchFamily="50" charset="-128"/>
              <a:ea typeface="ＭＳ Ｐゴシック" panose="020B0600070205080204" pitchFamily="50" charset="-128"/>
            </a:rPr>
            <a:t>AI</a:t>
          </a:r>
          <a:r>
            <a:rPr kumimoji="1" lang="ja-JP" altLang="en-US" sz="1300">
              <a:latin typeface="ＭＳ Ｐゴシック" panose="020B0600070205080204" pitchFamily="50" charset="-128"/>
              <a:ea typeface="ＭＳ Ｐゴシック" panose="020B0600070205080204" pitchFamily="50" charset="-128"/>
            </a:rPr>
            <a:t>等の新しい情報通信技術を活用や民間活力の導入による効率的な行政運営を通じて人件費の抑制に努める。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146050</xdr:rowOff>
    </xdr:from>
    <xdr:to>
      <xdr:col>24</xdr:col>
      <xdr:colOff>25400</xdr:colOff>
      <xdr:row>42</xdr:row>
      <xdr:rowOff>66040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0390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38117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23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66040</xdr:rowOff>
    </xdr:from>
    <xdr:to>
      <xdr:col>24</xdr:col>
      <xdr:colOff>114300</xdr:colOff>
      <xdr:row>42</xdr:row>
      <xdr:rowOff>66040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66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60977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146050</xdr:rowOff>
    </xdr:from>
    <xdr:to>
      <xdr:col>24</xdr:col>
      <xdr:colOff>114300</xdr:colOff>
      <xdr:row>33</xdr:row>
      <xdr:rowOff>146050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146050</xdr:rowOff>
    </xdr:from>
    <xdr:to>
      <xdr:col>24</xdr:col>
      <xdr:colOff>25400</xdr:colOff>
      <xdr:row>33</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58039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139717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1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167640</xdr:rowOff>
    </xdr:from>
    <xdr:to>
      <xdr:col>24</xdr:col>
      <xdr:colOff>76200</xdr:colOff>
      <xdr:row>37</xdr:row>
      <xdr:rowOff>97790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153670</xdr:rowOff>
    </xdr:from>
    <xdr:to>
      <xdr:col>19</xdr:col>
      <xdr:colOff>187325</xdr:colOff>
      <xdr:row>34</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1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162577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xdr:rowOff>
    </xdr:from>
    <xdr:to>
      <xdr:col>15</xdr:col>
      <xdr:colOff>98425</xdr:colOff>
      <xdr:row>34</xdr:row>
      <xdr:rowOff>35560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420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35560</xdr:rowOff>
    </xdr:from>
    <xdr:to>
      <xdr:col>11</xdr:col>
      <xdr:colOff>9525</xdr:colOff>
      <xdr:row>34</xdr:row>
      <xdr:rowOff>50800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5864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95250</xdr:rowOff>
    </xdr:from>
    <xdr:to>
      <xdr:col>24</xdr:col>
      <xdr:colOff>76200</xdr:colOff>
      <xdr:row>34</xdr:row>
      <xdr:rowOff>25400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75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3827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66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102870</xdr:rowOff>
    </xdr:from>
    <xdr:to>
      <xdr:col>20</xdr:col>
      <xdr:colOff>38100</xdr:colOff>
      <xdr:row>34</xdr:row>
      <xdr:rowOff>33020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43197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2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133350</xdr:rowOff>
    </xdr:from>
    <xdr:to>
      <xdr:col>15</xdr:col>
      <xdr:colOff>149225</xdr:colOff>
      <xdr:row>34</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73677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156210</xdr:rowOff>
    </xdr:from>
    <xdr:to>
      <xdr:col>11</xdr:col>
      <xdr:colOff>60325</xdr:colOff>
      <xdr:row>34</xdr:row>
      <xdr:rowOff>86360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96537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58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0</xdr:rowOff>
    </xdr:from>
    <xdr:to>
      <xdr:col>6</xdr:col>
      <xdr:colOff>171450</xdr:colOff>
      <xdr:row>34</xdr:row>
      <xdr:rowOff>101600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111777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類似団体平均とほぼ同水準で推移している。</a:t>
          </a:r>
        </a:p>
        <a:p>
          <a:r>
            <a:rPr kumimoji="1" lang="ja-JP" altLang="en-US" sz="1300">
              <a:latin typeface="ＭＳ Ｐゴシック" panose="020B0600070205080204" pitchFamily="50" charset="-128"/>
              <a:ea typeface="ＭＳ Ｐゴシック" panose="020B0600070205080204" pitchFamily="50" charset="-128"/>
            </a:rPr>
            <a:t>　引き続き、公共施設等総合管理計画の着実な推進を図るための個別施設計画による公共施設の再編、施設機能の複合化等を進めるとともに、事業の見直しを進め物件費の縮減に努める。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149860</xdr:rowOff>
    </xdr:from>
    <xdr:to>
      <xdr:col>82</xdr:col>
      <xdr:colOff>107950</xdr:colOff>
      <xdr:row>20</xdr:row>
      <xdr:rowOff>149860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07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121937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5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149860</xdr:rowOff>
    </xdr:from>
    <xdr:to>
      <xdr:col>82</xdr:col>
      <xdr:colOff>196850</xdr:colOff>
      <xdr:row>20</xdr:row>
      <xdr:rowOff>149860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578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64787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50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149860</xdr:rowOff>
    </xdr:from>
    <xdr:to>
      <xdr:col>82</xdr:col>
      <xdr:colOff>196850</xdr:colOff>
      <xdr:row>12</xdr:row>
      <xdr:rowOff>149860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07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49276</xdr:rowOff>
    </xdr:from>
    <xdr:to>
      <xdr:col>82</xdr:col>
      <xdr:colOff>107950</xdr:colOff>
      <xdr:row>16</xdr:row>
      <xdr:rowOff>67564</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792476"/>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24147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xdr:rowOff>
    </xdr:from>
    <xdr:to>
      <xdr:col>82</xdr:col>
      <xdr:colOff>158750</xdr:colOff>
      <xdr:row>16</xdr:row>
      <xdr:rowOff>109220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49276</xdr:rowOff>
    </xdr:from>
    <xdr:to>
      <xdr:col>78</xdr:col>
      <xdr:colOff>69850</xdr:colOff>
      <xdr:row>16</xdr:row>
      <xdr:rowOff>67564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79247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71628</xdr:rowOff>
    </xdr:from>
    <xdr:to>
      <xdr:col>78</xdr:col>
      <xdr:colOff>120650</xdr:colOff>
      <xdr:row>17</xdr:row>
      <xdr:rowOff>1778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8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158005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901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67564</xdr:rowOff>
    </xdr:from>
    <xdr:to>
      <xdr:col>73</xdr:col>
      <xdr:colOff>180975</xdr:colOff>
      <xdr:row>16</xdr:row>
      <xdr:rowOff>76708</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810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62484</xdr:rowOff>
    </xdr:from>
    <xdr:to>
      <xdr:col>74</xdr:col>
      <xdr:colOff>31750</xdr:colOff>
      <xdr:row>16</xdr:row>
      <xdr:rowOff>164084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148861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2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76708</xdr:rowOff>
    </xdr:from>
    <xdr:to>
      <xdr:col>69</xdr:col>
      <xdr:colOff>92075</xdr:colOff>
      <xdr:row>16</xdr:row>
      <xdr:rowOff>94996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81990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44196</xdr:rowOff>
    </xdr:from>
    <xdr:to>
      <xdr:col>69</xdr:col>
      <xdr:colOff>142875</xdr:colOff>
      <xdr:row>16</xdr:row>
      <xdr:rowOff>145796</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130573</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35052</xdr:rowOff>
    </xdr:from>
    <xdr:to>
      <xdr:col>65</xdr:col>
      <xdr:colOff>53975</xdr:colOff>
      <xdr:row>16</xdr:row>
      <xdr:rowOff>136652</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146829</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160291</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169926</xdr:rowOff>
    </xdr:from>
    <xdr:to>
      <xdr:col>78</xdr:col>
      <xdr:colOff>120650</xdr:colOff>
      <xdr:row>16</xdr:row>
      <xdr:rowOff>100076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110253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16764</xdr:rowOff>
    </xdr:from>
    <xdr:to>
      <xdr:col>74</xdr:col>
      <xdr:colOff>31750</xdr:colOff>
      <xdr:row>16</xdr:row>
      <xdr:rowOff>118364</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128541</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528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25908</xdr:rowOff>
    </xdr:from>
    <xdr:to>
      <xdr:col>69</xdr:col>
      <xdr:colOff>142875</xdr:colOff>
      <xdr:row>16</xdr:row>
      <xdr:rowOff>127508</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6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137685</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537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8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130573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7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ポイント下回っている。</a:t>
          </a:r>
        </a:p>
        <a:p>
          <a:r>
            <a:rPr kumimoji="1" lang="ja-JP" altLang="en-US" sz="1300">
              <a:latin typeface="ＭＳ Ｐゴシック" panose="020B0600070205080204" pitchFamily="50" charset="-128"/>
              <a:ea typeface="ＭＳ Ｐゴシック" panose="020B0600070205080204" pitchFamily="50" charset="-128"/>
            </a:rPr>
            <a:t>　児童手当受給者数の減少により児童手当給付費が減となった一方で、自立支援給付費等が増加しており、今後も社会保障関係費の増が見込まれる。</a:t>
          </a:r>
        </a:p>
        <a:p>
          <a:r>
            <a:rPr kumimoji="1" lang="ja-JP" altLang="en-US" sz="1300">
              <a:latin typeface="ＭＳ Ｐゴシック" panose="020B0600070205080204" pitchFamily="50" charset="-128"/>
              <a:ea typeface="ＭＳ Ｐゴシック" panose="020B0600070205080204" pitchFamily="50" charset="-128"/>
            </a:rPr>
            <a:t>　市単独事業の見直し及び受益者負担の適正化等による財源の確保に努める。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7257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56700"/>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150784</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60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7257</xdr:rowOff>
    </xdr:from>
    <xdr:to>
      <xdr:col>24</xdr:col>
      <xdr:colOff>114300</xdr:colOff>
      <xdr:row>62</xdr:row>
      <xdr:rowOff>7257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37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167822</xdr:rowOff>
    </xdr:from>
    <xdr:to>
      <xdr:col>24</xdr:col>
      <xdr:colOff>25400</xdr:colOff>
      <xdr:row>53</xdr:row>
      <xdr:rowOff>167822</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2546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31949</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33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53</xdr:row>
      <xdr:rowOff>167822</xdr:rowOff>
    </xdr:from>
    <xdr:to>
      <xdr:col>19</xdr:col>
      <xdr:colOff>187325</xdr:colOff>
      <xdr:row>54</xdr:row>
      <xdr:rowOff>29028</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2546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125185</xdr:rowOff>
    </xdr:from>
    <xdr:to>
      <xdr:col>20</xdr:col>
      <xdr:colOff>38100</xdr:colOff>
      <xdr:row>57</xdr:row>
      <xdr:rowOff>55335</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40112</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812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29028</xdr:rowOff>
    </xdr:from>
    <xdr:to>
      <xdr:col>15</xdr:col>
      <xdr:colOff>98425</xdr:colOff>
      <xdr:row>54</xdr:row>
      <xdr:rowOff>29028</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2873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70757</xdr:rowOff>
    </xdr:from>
    <xdr:to>
      <xdr:col>15</xdr:col>
      <xdr:colOff>149225</xdr:colOff>
      <xdr:row>57</xdr:row>
      <xdr:rowOff>907</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157134</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58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18143</xdr:rowOff>
    </xdr:from>
    <xdr:to>
      <xdr:col>11</xdr:col>
      <xdr:colOff>9525</xdr:colOff>
      <xdr:row>54</xdr:row>
      <xdr:rowOff>29028</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2764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81643</xdr:rowOff>
    </xdr:from>
    <xdr:to>
      <xdr:col>11</xdr:col>
      <xdr:colOff>60325</xdr:colOff>
      <xdr:row>57</xdr:row>
      <xdr:rowOff>11793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168020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769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117022</xdr:rowOff>
    </xdr:from>
    <xdr:to>
      <xdr:col>24</xdr:col>
      <xdr:colOff>76200</xdr:colOff>
      <xdr:row>54</xdr:row>
      <xdr:rowOff>47172</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25599</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1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117022</xdr:rowOff>
    </xdr:from>
    <xdr:to>
      <xdr:col>20</xdr:col>
      <xdr:colOff>38100</xdr:colOff>
      <xdr:row>54</xdr:row>
      <xdr:rowOff>47172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57349</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149678</xdr:rowOff>
    </xdr:from>
    <xdr:to>
      <xdr:col>15</xdr:col>
      <xdr:colOff>149225</xdr:colOff>
      <xdr:row>54</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90005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149678</xdr:rowOff>
    </xdr:from>
    <xdr:to>
      <xdr:col>11</xdr:col>
      <xdr:colOff>60325</xdr:colOff>
      <xdr:row>54</xdr:row>
      <xdr:rowOff>79828</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90005</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138793</xdr:rowOff>
    </xdr:from>
    <xdr:to>
      <xdr:col>6</xdr:col>
      <xdr:colOff>171450</xdr:colOff>
      <xdr:row>54</xdr:row>
      <xdr:rowOff>68943</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79120</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類似団体平均とほぼ同水準となっている。</a:t>
          </a:r>
        </a:p>
        <a:p>
          <a:r>
            <a:rPr kumimoji="1" lang="ja-JP" altLang="en-US" sz="1300">
              <a:latin typeface="ＭＳ Ｐゴシック" panose="020B0600070205080204" pitchFamily="50" charset="-128"/>
              <a:ea typeface="ＭＳ Ｐゴシック" panose="020B0600070205080204" pitchFamily="50" charset="-128"/>
            </a:rPr>
            <a:t>　後期高齢医療事業特別会計と介護保険事業特別会計の各繰出金が増となっており、今後も高齢化の進行の影響により、更なる増加が見込まれる。　　　　</a:t>
          </a:r>
        </a:p>
        <a:p>
          <a:r>
            <a:rPr kumimoji="1" lang="ja-JP" altLang="en-US" sz="1300">
              <a:latin typeface="ＭＳ Ｐゴシック" panose="020B0600070205080204" pitchFamily="50" charset="-128"/>
              <a:ea typeface="ＭＳ Ｐゴシック" panose="020B0600070205080204" pitchFamily="50" charset="-128"/>
            </a:rPr>
            <a:t>　健康寿命延伸につながる施策等に積極的に取り組むなど、一般会計繰出金の圧縮につながるよう努める。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82550</xdr:rowOff>
    </xdr:from>
    <xdr:to>
      <xdr:col>82</xdr:col>
      <xdr:colOff>107950</xdr:colOff>
      <xdr:row>62</xdr:row>
      <xdr:rowOff>63500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694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35577</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66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63500</xdr:rowOff>
    </xdr:from>
    <xdr:to>
      <xdr:col>82</xdr:col>
      <xdr:colOff>196850</xdr:colOff>
      <xdr:row>62</xdr:row>
      <xdr:rowOff>63500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69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168927</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82550</xdr:rowOff>
    </xdr:from>
    <xdr:to>
      <xdr:col>82</xdr:col>
      <xdr:colOff>196850</xdr:colOff>
      <xdr:row>53</xdr:row>
      <xdr:rowOff>82550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6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31750</xdr:rowOff>
    </xdr:from>
    <xdr:to>
      <xdr:col>82</xdr:col>
      <xdr:colOff>107950</xdr:colOff>
      <xdr:row>57</xdr:row>
      <xdr:rowOff>120650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8044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92727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86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120650</xdr:rowOff>
    </xdr:from>
    <xdr:to>
      <xdr:col>82</xdr:col>
      <xdr:colOff>158750</xdr:colOff>
      <xdr:row>58</xdr:row>
      <xdr:rowOff>50800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152400</xdr:rowOff>
    </xdr:from>
    <xdr:to>
      <xdr:col>78</xdr:col>
      <xdr:colOff>69850</xdr:colOff>
      <xdr:row>57</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4782800" y="97536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111777</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10055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152400</xdr:rowOff>
    </xdr:from>
    <xdr:to>
      <xdr:col>73</xdr:col>
      <xdr:colOff>180975</xdr:colOff>
      <xdr:row>57</xdr:row>
      <xdr:rowOff>6350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88900</xdr:rowOff>
    </xdr:from>
    <xdr:to>
      <xdr:col>74</xdr:col>
      <xdr:colOff>31750</xdr:colOff>
      <xdr:row>59</xdr:row>
      <xdr:rowOff>19050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3827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101600</xdr:rowOff>
    </xdr:from>
    <xdr:to>
      <xdr:col>69</xdr:col>
      <xdr:colOff>92075</xdr:colOff>
      <xdr:row>57</xdr:row>
      <xdr:rowOff>6350</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9702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29227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114300</xdr:rowOff>
    </xdr:from>
    <xdr:to>
      <xdr:col>65</xdr:col>
      <xdr:colOff>53975</xdr:colOff>
      <xdr:row>59</xdr:row>
      <xdr:rowOff>44450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29227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86377</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152400</xdr:rowOff>
    </xdr:from>
    <xdr:to>
      <xdr:col>78</xdr:col>
      <xdr:colOff>120650</xdr:colOff>
      <xdr:row>57</xdr:row>
      <xdr:rowOff>82550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92727</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52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101600</xdr:rowOff>
    </xdr:from>
    <xdr:to>
      <xdr:col>74</xdr:col>
      <xdr:colOff>31750</xdr:colOff>
      <xdr:row>57</xdr:row>
      <xdr:rowOff>31750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41927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127000</xdr:rowOff>
    </xdr:from>
    <xdr:to>
      <xdr:col>69</xdr:col>
      <xdr:colOff>142875</xdr:colOff>
      <xdr:row>57</xdr:row>
      <xdr:rowOff>57150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67327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50800</xdr:rowOff>
    </xdr:from>
    <xdr:to>
      <xdr:col>65</xdr:col>
      <xdr:colOff>53975</xdr:colOff>
      <xdr:row>56</xdr:row>
      <xdr:rowOff>152400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補助費等は、類似団体平均とほぼ同水準となっている。公営企業会計への繰出金による影響が大きいことからも、引き続き、独立採算の原則に基づき、繰出基準による適切な繰り出しに努める。</a:t>
          </a:r>
        </a:p>
        <a:p>
          <a:r>
            <a:rPr kumimoji="1" lang="ja-JP" altLang="en-US" sz="1300">
              <a:latin typeface="ＭＳ Ｐゴシック" panose="020B0600070205080204" pitchFamily="50" charset="-128"/>
              <a:ea typeface="ＭＳ Ｐゴシック" panose="020B0600070205080204" pitchFamily="50" charset="-128"/>
            </a:rPr>
            <a:t>　また、市単独の各種補助金については、交付する事業の目的や費用対効果、経費負担のあり方を検証し、見直しや廃止に努める。</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72136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887720"/>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44213</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02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72136</xdr:rowOff>
    </xdr:from>
    <xdr:to>
      <xdr:col>82</xdr:col>
      <xdr:colOff>196850</xdr:colOff>
      <xdr:row>40</xdr:row>
      <xdr:rowOff>72136</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3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99568</xdr:rowOff>
    </xdr:from>
    <xdr:to>
      <xdr:col>82</xdr:col>
      <xdr:colOff>107950</xdr:colOff>
      <xdr:row>36</xdr:row>
      <xdr:rowOff>140716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5671800" y="6271768"/>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75709</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103632</xdr:rowOff>
    </xdr:from>
    <xdr:to>
      <xdr:col>82</xdr:col>
      <xdr:colOff>158750</xdr:colOff>
      <xdr:row>37</xdr:row>
      <xdr:rowOff>33782</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127000</xdr:rowOff>
    </xdr:from>
    <xdr:to>
      <xdr:col>78</xdr:col>
      <xdr:colOff>69850</xdr:colOff>
      <xdr:row>36</xdr:row>
      <xdr:rowOff>140716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9920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89916</xdr:rowOff>
    </xdr:from>
    <xdr:to>
      <xdr:col>78</xdr:col>
      <xdr:colOff>120650</xdr:colOff>
      <xdr:row>37</xdr:row>
      <xdr:rowOff>20066</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30243</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127000</xdr:rowOff>
    </xdr:from>
    <xdr:to>
      <xdr:col>73</xdr:col>
      <xdr:colOff>180975</xdr:colOff>
      <xdr:row>36</xdr:row>
      <xdr:rowOff>145288</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29920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159004</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004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44196</xdr:rowOff>
    </xdr:from>
    <xdr:to>
      <xdr:col>69</xdr:col>
      <xdr:colOff>142875</xdr:colOff>
      <xdr:row>36</xdr:row>
      <xdr:rowOff>145796</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155973</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39624</xdr:rowOff>
    </xdr:from>
    <xdr:to>
      <xdr:col>65</xdr:col>
      <xdr:colOff>53975</xdr:colOff>
      <xdr:row>36</xdr:row>
      <xdr:rowOff>141224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151401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89916</xdr:rowOff>
    </xdr:from>
    <xdr:to>
      <xdr:col>78</xdr:col>
      <xdr:colOff>120650</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4843</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76200</xdr:rowOff>
    </xdr:from>
    <xdr:to>
      <xdr:col>74</xdr:col>
      <xdr:colOff>31750</xdr:colOff>
      <xdr:row>37</xdr:row>
      <xdr:rowOff>6350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23131</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学校施設の耐震化・大規模改造事業や統合庁舎等の大型事業の市債の償還により、類似団体平均を</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ポイント上回っているが、借入起債のほとんどが合併特例債、緊急防災・減災事業債、臨時財政対策債といった交付税措置率が高いものであることから、実質的な財政負担は少ない。今後も、市債の繰上償還を検討するとともに、交付税措置率の高い有利な起債や補正予算債の活用等により実質負担の更なる抑制に努める。</a:t>
          </a: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131572</xdr:rowOff>
    </xdr:from>
    <xdr:to>
      <xdr:col>24</xdr:col>
      <xdr:colOff>25400</xdr:colOff>
      <xdr:row>80</xdr:row>
      <xdr:rowOff>17272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818872"/>
          <a:ext cx="0" cy="914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160799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70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17272</xdr:rowOff>
    </xdr:from>
    <xdr:to>
      <xdr:col>24</xdr:col>
      <xdr:colOff>114300</xdr:colOff>
      <xdr:row>80</xdr:row>
      <xdr:rowOff>17272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733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46499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6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131572</xdr:rowOff>
    </xdr:from>
    <xdr:to>
      <xdr:col>24</xdr:col>
      <xdr:colOff>114300</xdr:colOff>
      <xdr:row>74</xdr:row>
      <xdr:rowOff>131572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81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104139</xdr:rowOff>
    </xdr:from>
    <xdr:to>
      <xdr:col>24</xdr:col>
      <xdr:colOff>25400</xdr:colOff>
      <xdr:row>78</xdr:row>
      <xdr:rowOff>131572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3477239"/>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40149</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23622</xdr:rowOff>
    </xdr:from>
    <xdr:to>
      <xdr:col>24</xdr:col>
      <xdr:colOff>76200</xdr:colOff>
      <xdr:row>77</xdr:row>
      <xdr:rowOff>125222</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131572</xdr:rowOff>
    </xdr:from>
    <xdr:to>
      <xdr:col>19</xdr:col>
      <xdr:colOff>187325</xdr:colOff>
      <xdr:row>78</xdr:row>
      <xdr:rowOff>154432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35046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154432</xdr:rowOff>
    </xdr:from>
    <xdr:to>
      <xdr:col>15</xdr:col>
      <xdr:colOff>98425</xdr:colOff>
      <xdr:row>78</xdr:row>
      <xdr:rowOff>159004</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5275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144542</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159004</xdr:rowOff>
    </xdr:from>
    <xdr:to>
      <xdr:col>11</xdr:col>
      <xdr:colOff>9525</xdr:colOff>
      <xdr:row>79</xdr:row>
      <xdr:rowOff>42418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53210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51054</xdr:rowOff>
    </xdr:from>
    <xdr:to>
      <xdr:col>11</xdr:col>
      <xdr:colOff>60325</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162831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64770</xdr:rowOff>
    </xdr:from>
    <xdr:to>
      <xdr:col>6</xdr:col>
      <xdr:colOff>171450</xdr:colOff>
      <xdr:row>77</xdr:row>
      <xdr:rowOff>166370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5097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53339</xdr:rowOff>
    </xdr:from>
    <xdr:to>
      <xdr:col>24</xdr:col>
      <xdr:colOff>76200</xdr:colOff>
      <xdr:row>78</xdr:row>
      <xdr:rowOff>154939</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25416</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80772</xdr:rowOff>
    </xdr:from>
    <xdr:to>
      <xdr:col>20</xdr:col>
      <xdr:colOff>38100</xdr:colOff>
      <xdr:row>79</xdr:row>
      <xdr:rowOff>10922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167149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540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103632</xdr:rowOff>
    </xdr:from>
    <xdr:to>
      <xdr:col>15</xdr:col>
      <xdr:colOff>149225</xdr:colOff>
      <xdr:row>79</xdr:row>
      <xdr:rowOff>33782</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4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18559</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356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108204</xdr:rowOff>
    </xdr:from>
    <xdr:to>
      <xdr:col>11</xdr:col>
      <xdr:colOff>60325</xdr:colOff>
      <xdr:row>79</xdr:row>
      <xdr:rowOff>38354</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48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23131</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3567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163068</xdr:rowOff>
    </xdr:from>
    <xdr:to>
      <xdr:col>6</xdr:col>
      <xdr:colOff>171450</xdr:colOff>
      <xdr:row>79</xdr:row>
      <xdr:rowOff>93218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77995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人件費の削減等の努力により、類似団体平均を大きく下回っている。</a:t>
          </a:r>
        </a:p>
        <a:p>
          <a:r>
            <a:rPr kumimoji="1" lang="ja-JP" altLang="en-US" sz="1300">
              <a:latin typeface="ＭＳ Ｐゴシック" panose="020B0600070205080204" pitchFamily="50" charset="-128"/>
              <a:ea typeface="ＭＳ Ｐゴシック" panose="020B0600070205080204" pitchFamily="50" charset="-128"/>
            </a:rPr>
            <a:t>　今後も行財政改革の推進による財政運営のさらなる効率化を図り、健全な財政運営に努める。</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127000</xdr:rowOff>
    </xdr:from>
    <xdr:to>
      <xdr:col>82</xdr:col>
      <xdr:colOff>107950</xdr:colOff>
      <xdr:row>81</xdr:row>
      <xdr:rowOff>10413</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14300"/>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41927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127000</xdr:rowOff>
    </xdr:from>
    <xdr:to>
      <xdr:col>82</xdr:col>
      <xdr:colOff>196850</xdr:colOff>
      <xdr:row>74</xdr:row>
      <xdr:rowOff>127000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1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127000</xdr:rowOff>
    </xdr:from>
    <xdr:to>
      <xdr:col>82</xdr:col>
      <xdr:colOff>107950</xdr:colOff>
      <xdr:row>74</xdr:row>
      <xdr:rowOff>131572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5671800" y="1281430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131572</xdr:rowOff>
    </xdr:from>
    <xdr:to>
      <xdr:col>78</xdr:col>
      <xdr:colOff>69850</xdr:colOff>
      <xdr:row>74</xdr:row>
      <xdr:rowOff>140716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8188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21337</xdr:rowOff>
    </xdr:from>
    <xdr:to>
      <xdr:col>78</xdr:col>
      <xdr:colOff>120650</xdr:colOff>
      <xdr:row>78</xdr:row>
      <xdr:rowOff>122937</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107714</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80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75</xdr:row>
      <xdr:rowOff>14986</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8280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3048</xdr:rowOff>
    </xdr:from>
    <xdr:to>
      <xdr:col>74</xdr:col>
      <xdr:colOff>31750</xdr:colOff>
      <xdr:row>78</xdr:row>
      <xdr:rowOff>104648</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89425</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14986</xdr:rowOff>
    </xdr:from>
    <xdr:to>
      <xdr:col>69</xdr:col>
      <xdr:colOff>92075</xdr:colOff>
      <xdr:row>75</xdr:row>
      <xdr:rowOff>14986</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87373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169926</xdr:rowOff>
    </xdr:from>
    <xdr:to>
      <xdr:col>69</xdr:col>
      <xdr:colOff>142875</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84853</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147065</xdr:rowOff>
    </xdr:from>
    <xdr:to>
      <xdr:col>65</xdr:col>
      <xdr:colOff>53975</xdr:colOff>
      <xdr:row>78</xdr:row>
      <xdr:rowOff>77215</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61992</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76200</xdr:rowOff>
    </xdr:from>
    <xdr:to>
      <xdr:col>82</xdr:col>
      <xdr:colOff>158750</xdr:colOff>
      <xdr:row>75</xdr:row>
      <xdr:rowOff>6350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156227</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80772</xdr:rowOff>
    </xdr:from>
    <xdr:to>
      <xdr:col>78</xdr:col>
      <xdr:colOff>120650</xdr:colOff>
      <xdr:row>75</xdr:row>
      <xdr:rowOff>10922</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76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21099</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536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135636</xdr:rowOff>
    </xdr:from>
    <xdr:to>
      <xdr:col>69</xdr:col>
      <xdr:colOff>142875</xdr:colOff>
      <xdr:row>75</xdr:row>
      <xdr:rowOff>65786</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75963</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135636</xdr:rowOff>
    </xdr:from>
    <xdr:to>
      <xdr:col>65</xdr:col>
      <xdr:colOff>53975</xdr:colOff>
      <xdr:row>75</xdr:row>
      <xdr:rowOff>65786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75963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100444</xdr:rowOff>
    </xdr:from>
    <xdr:to>
      <xdr:col>29</xdr:col>
      <xdr:colOff>127000</xdr:colOff>
      <xdr:row>19</xdr:row>
      <xdr:rowOff>28435</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05469"/>
          <a:ext cx="0" cy="11281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512</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05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28435</xdr:rowOff>
    </xdr:from>
    <xdr:to>
      <xdr:col>30</xdr:col>
      <xdr:colOff>25400</xdr:colOff>
      <xdr:row>19</xdr:row>
      <xdr:rowOff>28435</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336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15371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48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100444</xdr:rowOff>
    </xdr:from>
    <xdr:to>
      <xdr:col>30</xdr:col>
      <xdr:colOff>25400</xdr:colOff>
      <xdr:row>12</xdr:row>
      <xdr:rowOff>100444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054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145307</xdr:rowOff>
    </xdr:from>
    <xdr:to>
      <xdr:col>29</xdr:col>
      <xdr:colOff>127000</xdr:colOff>
      <xdr:row>19</xdr:row>
      <xdr:rowOff>660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79032"/>
          <a:ext cx="647700" cy="26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137533</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569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121006</xdr:rowOff>
    </xdr:from>
    <xdr:to>
      <xdr:col>29</xdr:col>
      <xdr:colOff>177800</xdr:colOff>
      <xdr:row>17</xdr:row>
      <xdr:rowOff>51156</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18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162662</xdr:rowOff>
    </xdr:from>
    <xdr:to>
      <xdr:col>26</xdr:col>
      <xdr:colOff>50800</xdr:colOff>
      <xdr:row>19</xdr:row>
      <xdr:rowOff>660</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4305300" y="3296387"/>
          <a:ext cx="698500" cy="94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154457</xdr:rowOff>
    </xdr:from>
    <xdr:to>
      <xdr:col>26</xdr:col>
      <xdr:colOff>101600</xdr:colOff>
      <xdr:row>17</xdr:row>
      <xdr:rowOff>84607</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5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94784</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141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162662</xdr:rowOff>
    </xdr:from>
    <xdr:to>
      <xdr:col>22</xdr:col>
      <xdr:colOff>114300</xdr:colOff>
      <xdr:row>18</xdr:row>
      <xdr:rowOff>168872</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96387"/>
          <a:ext cx="698500" cy="62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1181</xdr:rowOff>
    </xdr:from>
    <xdr:to>
      <xdr:col>22</xdr:col>
      <xdr:colOff>165100</xdr:colOff>
      <xdr:row>17</xdr:row>
      <xdr:rowOff>102781</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112958</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2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162014</xdr:rowOff>
    </xdr:from>
    <xdr:to>
      <xdr:col>18</xdr:col>
      <xdr:colOff>177800</xdr:colOff>
      <xdr:row>18</xdr:row>
      <xdr:rowOff>168872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a:off x="2908300" y="3295739"/>
          <a:ext cx="698500" cy="68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11373</xdr:rowOff>
    </xdr:from>
    <xdr:to>
      <xdr:col>19</xdr:col>
      <xdr:colOff>38100</xdr:colOff>
      <xdr:row>17</xdr:row>
      <xdr:rowOff>112973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123150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18383</xdr:rowOff>
    </xdr:from>
    <xdr:to>
      <xdr:col>15</xdr:col>
      <xdr:colOff>101600</xdr:colOff>
      <xdr:row>17</xdr:row>
      <xdr:rowOff>119983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130160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49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94507</xdr:rowOff>
    </xdr:from>
    <xdr:to>
      <xdr:col>29</xdr:col>
      <xdr:colOff>177800</xdr:colOff>
      <xdr:row>19</xdr:row>
      <xdr:rowOff>24657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2282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3084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3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121310</xdr:rowOff>
    </xdr:from>
    <xdr:to>
      <xdr:col>26</xdr:col>
      <xdr:colOff>101600</xdr:colOff>
      <xdr:row>19</xdr:row>
      <xdr:rowOff>51460</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255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36237</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341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111862</xdr:rowOff>
    </xdr:from>
    <xdr:to>
      <xdr:col>22</xdr:col>
      <xdr:colOff>165100</xdr:colOff>
      <xdr:row>19</xdr:row>
      <xdr:rowOff>42011</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45587"/>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26789</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31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118072</xdr:rowOff>
    </xdr:from>
    <xdr:to>
      <xdr:col>19</xdr:col>
      <xdr:colOff>38100</xdr:colOff>
      <xdr:row>19</xdr:row>
      <xdr:rowOff>48222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517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32999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8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111214</xdr:rowOff>
    </xdr:from>
    <xdr:to>
      <xdr:col>15</xdr:col>
      <xdr:colOff>101600</xdr:colOff>
      <xdr:row>19</xdr:row>
      <xdr:rowOff>41364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26141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1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102932</xdr:rowOff>
    </xdr:from>
    <xdr:to>
      <xdr:col>29</xdr:col>
      <xdr:colOff>127000</xdr:colOff>
      <xdr:row>37</xdr:row>
      <xdr:rowOff>340447</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6027482"/>
          <a:ext cx="0" cy="14376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312524</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37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340447</xdr:rowOff>
    </xdr:from>
    <xdr:to>
      <xdr:col>30</xdr:col>
      <xdr:colOff>25400</xdr:colOff>
      <xdr:row>37</xdr:row>
      <xdr:rowOff>340447</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51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17859</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70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102932</xdr:rowOff>
    </xdr:from>
    <xdr:to>
      <xdr:col>30</xdr:col>
      <xdr:colOff>25400</xdr:colOff>
      <xdr:row>33</xdr:row>
      <xdr:rowOff>102932</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6027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62306</xdr:rowOff>
    </xdr:from>
    <xdr:to>
      <xdr:col>29</xdr:col>
      <xdr:colOff>127000</xdr:colOff>
      <xdr:row>35</xdr:row>
      <xdr:rowOff>93526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672656"/>
          <a:ext cx="647700" cy="31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210845</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2119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238768</xdr:rowOff>
    </xdr:from>
    <xdr:to>
      <xdr:col>29</xdr:col>
      <xdr:colOff>177800</xdr:colOff>
      <xdr:row>35</xdr:row>
      <xdr:rowOff>340368</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491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36540</xdr:rowOff>
    </xdr:from>
    <xdr:to>
      <xdr:col>26</xdr:col>
      <xdr:colOff>50800</xdr:colOff>
      <xdr:row>35</xdr:row>
      <xdr:rowOff>62306</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4305300" y="6646890"/>
          <a:ext cx="698500" cy="257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248369</xdr:rowOff>
    </xdr:from>
    <xdr:to>
      <xdr:col>26</xdr:col>
      <xdr:colOff>101600</xdr:colOff>
      <xdr:row>36</xdr:row>
      <xdr:rowOff>7069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587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334746</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45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36540</xdr:rowOff>
    </xdr:from>
    <xdr:to>
      <xdr:col>22</xdr:col>
      <xdr:colOff>114300</xdr:colOff>
      <xdr:row>35</xdr:row>
      <xdr:rowOff>39087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646890"/>
          <a:ext cx="698500" cy="25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253136</xdr:rowOff>
    </xdr:from>
    <xdr:to>
      <xdr:col>22</xdr:col>
      <xdr:colOff>165100</xdr:colOff>
      <xdr:row>36</xdr:row>
      <xdr:rowOff>11836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339513</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49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301454</xdr:rowOff>
    </xdr:from>
    <xdr:to>
      <xdr:col>18</xdr:col>
      <xdr:colOff>177800</xdr:colOff>
      <xdr:row>35</xdr:row>
      <xdr:rowOff>39087</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a:off x="2908300" y="6568904"/>
          <a:ext cx="698500" cy="805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234391</xdr:rowOff>
    </xdr:from>
    <xdr:to>
      <xdr:col>19</xdr:col>
      <xdr:colOff>38100</xdr:colOff>
      <xdr:row>35</xdr:row>
      <xdr:rowOff>335991</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320768</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3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214209</xdr:rowOff>
    </xdr:from>
    <xdr:to>
      <xdr:col>15</xdr:col>
      <xdr:colOff>101600</xdr:colOff>
      <xdr:row>35</xdr:row>
      <xdr:rowOff>315809</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300586</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42726</xdr:rowOff>
    </xdr:from>
    <xdr:to>
      <xdr:col>29</xdr:col>
      <xdr:colOff>177800</xdr:colOff>
      <xdr:row>35</xdr:row>
      <xdr:rowOff>144326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653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230703</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98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11506</xdr:rowOff>
    </xdr:from>
    <xdr:to>
      <xdr:col>26</xdr:col>
      <xdr:colOff>101600</xdr:colOff>
      <xdr:row>35</xdr:row>
      <xdr:rowOff>113106</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6218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123283</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39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328640</xdr:rowOff>
    </xdr:from>
    <xdr:to>
      <xdr:col>22</xdr:col>
      <xdr:colOff>165100</xdr:colOff>
      <xdr:row>35</xdr:row>
      <xdr:rowOff>87340</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960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97517</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64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331187</xdr:rowOff>
    </xdr:from>
    <xdr:to>
      <xdr:col>19</xdr:col>
      <xdr:colOff>38100</xdr:colOff>
      <xdr:row>35</xdr:row>
      <xdr:rowOff>89887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98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100064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6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250654</xdr:rowOff>
    </xdr:from>
    <xdr:to>
      <xdr:col>15</xdr:col>
      <xdr:colOff>101600</xdr:colOff>
      <xdr:row>35</xdr:row>
      <xdr:rowOff>9354</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5181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19531</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286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92,329
89,575
109.44
57,784,306
56,156,061
1,330,652
25,312,300
63,822,772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171437</xdr:rowOff>
    </xdr:from>
    <xdr:to>
      <xdr:col>24</xdr:col>
      <xdr:colOff>62865</xdr:colOff>
      <xdr:row>38</xdr:row>
      <xdr:rowOff>152064</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14937"/>
          <a:ext cx="1270" cy="1352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155891</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70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152064</xdr:rowOff>
    </xdr:from>
    <xdr:to>
      <xdr:col>24</xdr:col>
      <xdr:colOff>152400</xdr:colOff>
      <xdr:row>38</xdr:row>
      <xdr:rowOff>152064</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67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118114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090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171437</xdr:rowOff>
    </xdr:from>
    <xdr:to>
      <xdr:col>24</xdr:col>
      <xdr:colOff>152400</xdr:colOff>
      <xdr:row>30</xdr:row>
      <xdr:rowOff>171437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1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79597</xdr:rowOff>
    </xdr:from>
    <xdr:to>
      <xdr:col>24</xdr:col>
      <xdr:colOff>63500</xdr:colOff>
      <xdr:row>37</xdr:row>
      <xdr:rowOff>151168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423247"/>
          <a:ext cx="8382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86745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087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63868</xdr:rowOff>
    </xdr:from>
    <xdr:to>
      <xdr:col>24</xdr:col>
      <xdr:colOff>114300</xdr:colOff>
      <xdr:row>36</xdr:row>
      <xdr:rowOff>165468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23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138043</xdr:rowOff>
    </xdr:from>
    <xdr:to>
      <xdr:col>19</xdr:col>
      <xdr:colOff>177800</xdr:colOff>
      <xdr:row>37</xdr:row>
      <xdr:rowOff>151168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81693"/>
          <a:ext cx="889000" cy="1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169786</xdr:rowOff>
    </xdr:from>
    <xdr:to>
      <xdr:col>20</xdr:col>
      <xdr:colOff>38100</xdr:colOff>
      <xdr:row>37</xdr:row>
      <xdr:rowOff>99936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4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116463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11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132175</xdr:rowOff>
    </xdr:from>
    <xdr:to>
      <xdr:col>15</xdr:col>
      <xdr:colOff>50800</xdr:colOff>
      <xdr:row>37</xdr:row>
      <xdr:rowOff>138043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75825"/>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9938</xdr:rowOff>
    </xdr:from>
    <xdr:to>
      <xdr:col>15</xdr:col>
      <xdr:colOff>101600</xdr:colOff>
      <xdr:row>37</xdr:row>
      <xdr:rowOff>111538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128065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12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125356</xdr:rowOff>
    </xdr:from>
    <xdr:to>
      <xdr:col>10</xdr:col>
      <xdr:colOff>114300</xdr:colOff>
      <xdr:row>37</xdr:row>
      <xdr:rowOff>132175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69006"/>
          <a:ext cx="889000" cy="6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6680</xdr:rowOff>
    </xdr:from>
    <xdr:to>
      <xdr:col>10</xdr:col>
      <xdr:colOff>165100</xdr:colOff>
      <xdr:row>37</xdr:row>
      <xdr:rowOff>108280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124807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125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170567</xdr:rowOff>
    </xdr:from>
    <xdr:to>
      <xdr:col>6</xdr:col>
      <xdr:colOff>38100</xdr:colOff>
      <xdr:row>37</xdr:row>
      <xdr:rowOff>100717</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117244</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11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28797</xdr:rowOff>
    </xdr:from>
    <xdr:to>
      <xdr:col>24</xdr:col>
      <xdr:colOff>114300</xdr:colOff>
      <xdr:row>37</xdr:row>
      <xdr:rowOff>130397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372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7224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35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100368</xdr:rowOff>
    </xdr:from>
    <xdr:to>
      <xdr:col>20</xdr:col>
      <xdr:colOff>38100</xdr:colOff>
      <xdr:row>38</xdr:row>
      <xdr:rowOff>30518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444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21645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536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87243</xdr:rowOff>
    </xdr:from>
    <xdr:to>
      <xdr:col>15</xdr:col>
      <xdr:colOff>101600</xdr:colOff>
      <xdr:row>38</xdr:row>
      <xdr:rowOff>17393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4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8520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523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81375</xdr:rowOff>
    </xdr:from>
    <xdr:to>
      <xdr:col>10</xdr:col>
      <xdr:colOff>165100</xdr:colOff>
      <xdr:row>38</xdr:row>
      <xdr:rowOff>11525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4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2652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51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74556</xdr:rowOff>
    </xdr:from>
    <xdr:to>
      <xdr:col>6</xdr:col>
      <xdr:colOff>38100</xdr:colOff>
      <xdr:row>38</xdr:row>
      <xdr:rowOff>4705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418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167282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5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77704</xdr:rowOff>
    </xdr:from>
    <xdr:to>
      <xdr:col>24</xdr:col>
      <xdr:colOff>62865</xdr:colOff>
      <xdr:row>58</xdr:row>
      <xdr:rowOff>16256</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50204"/>
          <a:ext cx="1270" cy="1310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20083</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9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16256</xdr:rowOff>
    </xdr:from>
    <xdr:to>
      <xdr:col>24</xdr:col>
      <xdr:colOff>152400</xdr:colOff>
      <xdr:row>58</xdr:row>
      <xdr:rowOff>16256</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96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24381</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25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77704</xdr:rowOff>
    </xdr:from>
    <xdr:to>
      <xdr:col>24</xdr:col>
      <xdr:colOff>152400</xdr:colOff>
      <xdr:row>50</xdr:row>
      <xdr:rowOff>77704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50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85522</xdr:rowOff>
    </xdr:from>
    <xdr:to>
      <xdr:col>24</xdr:col>
      <xdr:colOff>63500</xdr:colOff>
      <xdr:row>56</xdr:row>
      <xdr:rowOff>6312</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515272"/>
          <a:ext cx="838200" cy="92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141050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570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162623</xdr:rowOff>
    </xdr:from>
    <xdr:to>
      <xdr:col>24</xdr:col>
      <xdr:colOff>114300</xdr:colOff>
      <xdr:row>56</xdr:row>
      <xdr:rowOff>92773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592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6312</xdr:rowOff>
    </xdr:from>
    <xdr:to>
      <xdr:col>19</xdr:col>
      <xdr:colOff>177800</xdr:colOff>
      <xdr:row>56</xdr:row>
      <xdr:rowOff>51849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607512"/>
          <a:ext cx="889000" cy="45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101198</xdr:rowOff>
    </xdr:from>
    <xdr:to>
      <xdr:col>20</xdr:col>
      <xdr:colOff>38100</xdr:colOff>
      <xdr:row>57</xdr:row>
      <xdr:rowOff>31348</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70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22475</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79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166926</xdr:rowOff>
    </xdr:from>
    <xdr:to>
      <xdr:col>15</xdr:col>
      <xdr:colOff>50800</xdr:colOff>
      <xdr:row>56</xdr:row>
      <xdr:rowOff>51849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019300" y="9596676"/>
          <a:ext cx="889000" cy="5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169459</xdr:rowOff>
    </xdr:from>
    <xdr:to>
      <xdr:col>15</xdr:col>
      <xdr:colOff>101600</xdr:colOff>
      <xdr:row>57</xdr:row>
      <xdr:rowOff>99609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77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90736</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863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50226</xdr:rowOff>
    </xdr:from>
    <xdr:to>
      <xdr:col>10</xdr:col>
      <xdr:colOff>114300</xdr:colOff>
      <xdr:row>55</xdr:row>
      <xdr:rowOff>166926</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479976"/>
          <a:ext cx="889000" cy="11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22469</xdr:rowOff>
    </xdr:from>
    <xdr:to>
      <xdr:col>10</xdr:col>
      <xdr:colOff>165100</xdr:colOff>
      <xdr:row>57</xdr:row>
      <xdr:rowOff>124069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79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115196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887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25395</xdr:rowOff>
    </xdr:from>
    <xdr:to>
      <xdr:col>6</xdr:col>
      <xdr:colOff>38100</xdr:colOff>
      <xdr:row>57</xdr:row>
      <xdr:rowOff>126995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79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118122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890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34722</xdr:rowOff>
    </xdr:from>
    <xdr:to>
      <xdr:col>24</xdr:col>
      <xdr:colOff>114300</xdr:colOff>
      <xdr:row>55</xdr:row>
      <xdr:rowOff>136322</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464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57599</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31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126962</xdr:rowOff>
    </xdr:from>
    <xdr:to>
      <xdr:col>20</xdr:col>
      <xdr:colOff>38100</xdr:colOff>
      <xdr:row>56</xdr:row>
      <xdr:rowOff>57112</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55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73639</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33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1049</xdr:rowOff>
    </xdr:from>
    <xdr:to>
      <xdr:col>15</xdr:col>
      <xdr:colOff>101600</xdr:colOff>
      <xdr:row>56</xdr:row>
      <xdr:rowOff>102649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60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119176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377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116126</xdr:rowOff>
    </xdr:from>
    <xdr:to>
      <xdr:col>10</xdr:col>
      <xdr:colOff>165100</xdr:colOff>
      <xdr:row>56</xdr:row>
      <xdr:rowOff>46276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545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62803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321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170876</xdr:rowOff>
    </xdr:from>
    <xdr:to>
      <xdr:col>6</xdr:col>
      <xdr:colOff>38100</xdr:colOff>
      <xdr:row>55</xdr:row>
      <xdr:rowOff>101026</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2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117553</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204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42088</xdr:rowOff>
    </xdr:from>
    <xdr:to>
      <xdr:col>24</xdr:col>
      <xdr:colOff>62865</xdr:colOff>
      <xdr:row>78</xdr:row>
      <xdr:rowOff>124338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043588"/>
          <a:ext cx="1270" cy="1453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128165</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50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124338</xdr:rowOff>
    </xdr:from>
    <xdr:to>
      <xdr:col>24</xdr:col>
      <xdr:colOff>152400</xdr:colOff>
      <xdr:row>78</xdr:row>
      <xdr:rowOff>124338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7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160215</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818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42088</xdr:rowOff>
    </xdr:from>
    <xdr:to>
      <xdr:col>24</xdr:col>
      <xdr:colOff>152400</xdr:colOff>
      <xdr:row>70</xdr:row>
      <xdr:rowOff>42088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043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128087</xdr:rowOff>
    </xdr:from>
    <xdr:to>
      <xdr:col>24</xdr:col>
      <xdr:colOff>63500</xdr:colOff>
      <xdr:row>76</xdr:row>
      <xdr:rowOff>141208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815387"/>
          <a:ext cx="838200" cy="35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36420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380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57993</xdr:rowOff>
    </xdr:from>
    <xdr:to>
      <xdr:col>24</xdr:col>
      <xdr:colOff>114300</xdr:colOff>
      <xdr:row>77</xdr:row>
      <xdr:rowOff>159593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59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141208</xdr:rowOff>
    </xdr:from>
    <xdr:to>
      <xdr:col>19</xdr:col>
      <xdr:colOff>177800</xdr:colOff>
      <xdr:row>76</xdr:row>
      <xdr:rowOff>143814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3171408"/>
          <a:ext cx="889000" cy="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91232</xdr:rowOff>
    </xdr:from>
    <xdr:to>
      <xdr:col>20</xdr:col>
      <xdr:colOff>38100</xdr:colOff>
      <xdr:row>78</xdr:row>
      <xdr:rowOff>21382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9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12509</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85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44008</xdr:rowOff>
    </xdr:from>
    <xdr:to>
      <xdr:col>15</xdr:col>
      <xdr:colOff>50800</xdr:colOff>
      <xdr:row>76</xdr:row>
      <xdr:rowOff>143814</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2902758"/>
          <a:ext cx="889000" cy="27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90043</xdr:rowOff>
    </xdr:from>
    <xdr:to>
      <xdr:col>15</xdr:col>
      <xdr:colOff>101600</xdr:colOff>
      <xdr:row>78</xdr:row>
      <xdr:rowOff>20193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11320</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84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44008</xdr:rowOff>
    </xdr:from>
    <xdr:to>
      <xdr:col>10</xdr:col>
      <xdr:colOff>114300</xdr:colOff>
      <xdr:row>76</xdr:row>
      <xdr:rowOff>135722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2902758"/>
          <a:ext cx="889000" cy="26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83733</xdr:rowOff>
    </xdr:from>
    <xdr:to>
      <xdr:col>10</xdr:col>
      <xdr:colOff>165100</xdr:colOff>
      <xdr:row>78</xdr:row>
      <xdr:rowOff>13883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5010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98365</xdr:rowOff>
    </xdr:from>
    <xdr:to>
      <xdr:col>6</xdr:col>
      <xdr:colOff>38100</xdr:colOff>
      <xdr:row>78</xdr:row>
      <xdr:rowOff>28515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19642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77287</xdr:rowOff>
    </xdr:from>
    <xdr:to>
      <xdr:col>24</xdr:col>
      <xdr:colOff>114300</xdr:colOff>
      <xdr:row>75</xdr:row>
      <xdr:rowOff>7437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7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100164</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616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90408</xdr:rowOff>
    </xdr:from>
    <xdr:to>
      <xdr:col>20</xdr:col>
      <xdr:colOff>38100</xdr:colOff>
      <xdr:row>77</xdr:row>
      <xdr:rowOff>20558</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120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37085</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289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93014</xdr:rowOff>
    </xdr:from>
    <xdr:to>
      <xdr:col>15</xdr:col>
      <xdr:colOff>101600</xdr:colOff>
      <xdr:row>77</xdr:row>
      <xdr:rowOff>23164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12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39691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289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164658</xdr:rowOff>
    </xdr:from>
    <xdr:to>
      <xdr:col>10</xdr:col>
      <xdr:colOff>165100</xdr:colOff>
      <xdr:row>75</xdr:row>
      <xdr:rowOff>94808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85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73</xdr:row>
      <xdr:rowOff>111335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62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84922</xdr:rowOff>
    </xdr:from>
    <xdr:to>
      <xdr:col>6</xdr:col>
      <xdr:colOff>38100</xdr:colOff>
      <xdr:row>77</xdr:row>
      <xdr:rowOff>15072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115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31600</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2890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141390</xdr:rowOff>
    </xdr:from>
    <xdr:to>
      <xdr:col>24</xdr:col>
      <xdr:colOff>62865</xdr:colOff>
      <xdr:row>98</xdr:row>
      <xdr:rowOff>150064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71890"/>
          <a:ext cx="1270" cy="13802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153891</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95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150064</xdr:rowOff>
    </xdr:from>
    <xdr:to>
      <xdr:col>24</xdr:col>
      <xdr:colOff>152400</xdr:colOff>
      <xdr:row>98</xdr:row>
      <xdr:rowOff>150064</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952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88067</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4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141390</xdr:rowOff>
    </xdr:from>
    <xdr:to>
      <xdr:col>24</xdr:col>
      <xdr:colOff>152400</xdr:colOff>
      <xdr:row>90</xdr:row>
      <xdr:rowOff>141390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71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152642</xdr:rowOff>
    </xdr:from>
    <xdr:to>
      <xdr:col>24</xdr:col>
      <xdr:colOff>63500</xdr:colOff>
      <xdr:row>98</xdr:row>
      <xdr:rowOff>46862</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83292"/>
          <a:ext cx="838200" cy="6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15842</xdr:rowOff>
    </xdr:from>
    <xdr:ext cx="599010"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3035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164415</xdr:rowOff>
    </xdr:from>
    <xdr:to>
      <xdr:col>24</xdr:col>
      <xdr:colOff>114300</xdr:colOff>
      <xdr:row>96</xdr:row>
      <xdr:rowOff>94565</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452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46862</xdr:rowOff>
    </xdr:from>
    <xdr:to>
      <xdr:col>19</xdr:col>
      <xdr:colOff>177800</xdr:colOff>
      <xdr:row>98</xdr:row>
      <xdr:rowOff>64757</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48962"/>
          <a:ext cx="889000" cy="1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52236</xdr:rowOff>
    </xdr:from>
    <xdr:to>
      <xdr:col>20</xdr:col>
      <xdr:colOff>38100</xdr:colOff>
      <xdr:row>96</xdr:row>
      <xdr:rowOff>153836</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51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170363</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8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46634</xdr:rowOff>
    </xdr:from>
    <xdr:to>
      <xdr:col>15</xdr:col>
      <xdr:colOff>50800</xdr:colOff>
      <xdr:row>98</xdr:row>
      <xdr:rowOff>64757</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2019300" y="16848734"/>
          <a:ext cx="889000" cy="18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114985</xdr:rowOff>
    </xdr:from>
    <xdr:to>
      <xdr:col>15</xdr:col>
      <xdr:colOff>101600</xdr:colOff>
      <xdr:row>97</xdr:row>
      <xdr:rowOff>45135</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574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61662</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349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46634</xdr:rowOff>
    </xdr:from>
    <xdr:to>
      <xdr:col>10</xdr:col>
      <xdr:colOff>114300</xdr:colOff>
      <xdr:row>98</xdr:row>
      <xdr:rowOff>59334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1130300" y="16848734"/>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112674</xdr:rowOff>
    </xdr:from>
    <xdr:to>
      <xdr:col>10</xdr:col>
      <xdr:colOff>165100</xdr:colOff>
      <xdr:row>97</xdr:row>
      <xdr:rowOff>42824</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571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59351</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34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142570</xdr:rowOff>
    </xdr:from>
    <xdr:to>
      <xdr:col>6</xdr:col>
      <xdr:colOff>38100</xdr:colOff>
      <xdr:row>97</xdr:row>
      <xdr:rowOff>72720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6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89247</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376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101842</xdr:rowOff>
    </xdr:from>
    <xdr:to>
      <xdr:col>24</xdr:col>
      <xdr:colOff>114300</xdr:colOff>
      <xdr:row>98</xdr:row>
      <xdr:rowOff>31992</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3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80269</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7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167512</xdr:rowOff>
    </xdr:from>
    <xdr:to>
      <xdr:col>20</xdr:col>
      <xdr:colOff>38100</xdr:colOff>
      <xdr:row>98</xdr:row>
      <xdr:rowOff>97662</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9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88789</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9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13957</xdr:rowOff>
    </xdr:from>
    <xdr:to>
      <xdr:col>15</xdr:col>
      <xdr:colOff>101600</xdr:colOff>
      <xdr:row>98</xdr:row>
      <xdr:rowOff>115557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81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106684</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908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167284</xdr:rowOff>
    </xdr:from>
    <xdr:to>
      <xdr:col>10</xdr:col>
      <xdr:colOff>165100</xdr:colOff>
      <xdr:row>98</xdr:row>
      <xdr:rowOff>97434</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9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88561</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9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8534</xdr:rowOff>
    </xdr:from>
    <xdr:to>
      <xdr:col>6</xdr:col>
      <xdr:colOff>38100</xdr:colOff>
      <xdr:row>98</xdr:row>
      <xdr:rowOff>110134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81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101261</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90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52974</xdr:rowOff>
    </xdr:from>
    <xdr:to>
      <xdr:col>54</xdr:col>
      <xdr:colOff>189865</xdr:colOff>
      <xdr:row>35</xdr:row>
      <xdr:rowOff>123707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539374"/>
          <a:ext cx="1270" cy="585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127534</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128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123707</xdr:rowOff>
    </xdr:from>
    <xdr:to>
      <xdr:col>55</xdr:col>
      <xdr:colOff>88900</xdr:colOff>
      <xdr:row>35</xdr:row>
      <xdr:rowOff>123707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124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171101</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531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52974</xdr:rowOff>
    </xdr:from>
    <xdr:to>
      <xdr:col>55</xdr:col>
      <xdr:colOff>88900</xdr:colOff>
      <xdr:row>32</xdr:row>
      <xdr:rowOff>52974</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53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107902</xdr:rowOff>
    </xdr:from>
    <xdr:to>
      <xdr:col>55</xdr:col>
      <xdr:colOff>0</xdr:colOff>
      <xdr:row>37</xdr:row>
      <xdr:rowOff>77832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937202"/>
          <a:ext cx="838200" cy="484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46479</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757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68052</xdr:rowOff>
    </xdr:from>
    <xdr:to>
      <xdr:col>55</xdr:col>
      <xdr:colOff>50800</xdr:colOff>
      <xdr:row>34</xdr:row>
      <xdr:rowOff>169652</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9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63032</xdr:rowOff>
    </xdr:from>
    <xdr:to>
      <xdr:col>50</xdr:col>
      <xdr:colOff>114300</xdr:colOff>
      <xdr:row>37</xdr:row>
      <xdr:rowOff>77832</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8750300" y="6406682"/>
          <a:ext cx="889000" cy="1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58743</xdr:rowOff>
    </xdr:from>
    <xdr:to>
      <xdr:col>50</xdr:col>
      <xdr:colOff>165100</xdr:colOff>
      <xdr:row>37</xdr:row>
      <xdr:rowOff>160343</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402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151470</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9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60742</xdr:rowOff>
    </xdr:from>
    <xdr:to>
      <xdr:col>45</xdr:col>
      <xdr:colOff>177800</xdr:colOff>
      <xdr:row>37</xdr:row>
      <xdr:rowOff>63032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404392"/>
          <a:ext cx="889000" cy="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77310</xdr:rowOff>
    </xdr:from>
    <xdr:to>
      <xdr:col>46</xdr:col>
      <xdr:colOff>38100</xdr:colOff>
      <xdr:row>38</xdr:row>
      <xdr:rowOff>7460</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4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170037</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513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60742</xdr:rowOff>
    </xdr:from>
    <xdr:to>
      <xdr:col>41</xdr:col>
      <xdr:colOff>50800</xdr:colOff>
      <xdr:row>37</xdr:row>
      <xdr:rowOff>92933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404392"/>
          <a:ext cx="889000" cy="3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80748</xdr:rowOff>
    </xdr:from>
    <xdr:to>
      <xdr:col>41</xdr:col>
      <xdr:colOff>101600</xdr:colOff>
      <xdr:row>38</xdr:row>
      <xdr:rowOff>10899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2439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2025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517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85764</xdr:rowOff>
    </xdr:from>
    <xdr:to>
      <xdr:col>36</xdr:col>
      <xdr:colOff>165100</xdr:colOff>
      <xdr:row>38</xdr:row>
      <xdr:rowOff>15914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2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7041</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522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57102</xdr:rowOff>
    </xdr:from>
    <xdr:to>
      <xdr:col>55</xdr:col>
      <xdr:colOff>50800</xdr:colOff>
      <xdr:row>34</xdr:row>
      <xdr:rowOff>158702</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886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79979</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737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27032</xdr:rowOff>
    </xdr:from>
    <xdr:to>
      <xdr:col>50</xdr:col>
      <xdr:colOff>165100</xdr:colOff>
      <xdr:row>37</xdr:row>
      <xdr:rowOff>128632</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7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145159</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14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12232</xdr:rowOff>
    </xdr:from>
    <xdr:to>
      <xdr:col>46</xdr:col>
      <xdr:colOff>38100</xdr:colOff>
      <xdr:row>37</xdr:row>
      <xdr:rowOff>113832</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5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130359</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31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9942</xdr:rowOff>
    </xdr:from>
    <xdr:to>
      <xdr:col>41</xdr:col>
      <xdr:colOff>101600</xdr:colOff>
      <xdr:row>37</xdr:row>
      <xdr:rowOff>111542</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53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128069</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128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42133</xdr:rowOff>
    </xdr:from>
    <xdr:to>
      <xdr:col>36</xdr:col>
      <xdr:colOff>165100</xdr:colOff>
      <xdr:row>37</xdr:row>
      <xdr:rowOff>143733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85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160260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61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135610</xdr:rowOff>
    </xdr:from>
    <xdr:to>
      <xdr:col>54</xdr:col>
      <xdr:colOff>189865</xdr:colOff>
      <xdr:row>58</xdr:row>
      <xdr:rowOff>78537</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536660"/>
          <a:ext cx="1270" cy="1485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82364</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026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78537</xdr:rowOff>
    </xdr:from>
    <xdr:to>
      <xdr:col>55</xdr:col>
      <xdr:colOff>88900</xdr:colOff>
      <xdr:row>58</xdr:row>
      <xdr:rowOff>78537</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022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82287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31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135610</xdr:rowOff>
    </xdr:from>
    <xdr:to>
      <xdr:col>55</xdr:col>
      <xdr:colOff>88900</xdr:colOff>
      <xdr:row>49</xdr:row>
      <xdr:rowOff>135610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53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50</xdr:row>
      <xdr:rowOff>86538</xdr:rowOff>
    </xdr:from>
    <xdr:to>
      <xdr:col>55</xdr:col>
      <xdr:colOff>0</xdr:colOff>
      <xdr:row>53</xdr:row>
      <xdr:rowOff>36373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flipV="1">
          <a:off x="9639300" y="8659038"/>
          <a:ext cx="838200" cy="46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80243</xdr:rowOff>
    </xdr:from>
    <xdr:ext cx="534377"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09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101816</xdr:rowOff>
    </xdr:from>
    <xdr:to>
      <xdr:col>55</xdr:col>
      <xdr:colOff>50800</xdr:colOff>
      <xdr:row>56</xdr:row>
      <xdr:rowOff>31966</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531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36373</xdr:rowOff>
    </xdr:from>
    <xdr:to>
      <xdr:col>50</xdr:col>
      <xdr:colOff>114300</xdr:colOff>
      <xdr:row>54</xdr:row>
      <xdr:rowOff>82576</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123223"/>
          <a:ext cx="889000" cy="2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100482</xdr:rowOff>
    </xdr:from>
    <xdr:to>
      <xdr:col>50</xdr:col>
      <xdr:colOff>165100</xdr:colOff>
      <xdr:row>56</xdr:row>
      <xdr:rowOff>30632</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53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21759</xdr:rowOff>
    </xdr:from>
    <xdr:ext cx="534377"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72111" y="9622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82576</xdr:rowOff>
    </xdr:from>
    <xdr:to>
      <xdr:col>45</xdr:col>
      <xdr:colOff>177800</xdr:colOff>
      <xdr:row>55</xdr:row>
      <xdr:rowOff>47955</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7861300" y="9340876"/>
          <a:ext cx="889000" cy="13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146888</xdr:rowOff>
    </xdr:from>
    <xdr:to>
      <xdr:col>46</xdr:col>
      <xdr:colOff>38100</xdr:colOff>
      <xdr:row>56</xdr:row>
      <xdr:rowOff>77038</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576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68165</xdr:rowOff>
    </xdr:from>
    <xdr:ext cx="534377"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83111" y="9669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88760</xdr:rowOff>
    </xdr:from>
    <xdr:to>
      <xdr:col>41</xdr:col>
      <xdr:colOff>50800</xdr:colOff>
      <xdr:row>55</xdr:row>
      <xdr:rowOff>47955</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004160"/>
          <a:ext cx="889000" cy="473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72136</xdr:rowOff>
    </xdr:from>
    <xdr:to>
      <xdr:col>41</xdr:col>
      <xdr:colOff>101600</xdr:colOff>
      <xdr:row>56</xdr:row>
      <xdr:rowOff>2286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50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164863</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59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114249</xdr:rowOff>
    </xdr:from>
    <xdr:to>
      <xdr:col>36</xdr:col>
      <xdr:colOff>165100</xdr:colOff>
      <xdr:row>56</xdr:row>
      <xdr:rowOff>44399</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54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35526</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9636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50</xdr:row>
      <xdr:rowOff>35738</xdr:rowOff>
    </xdr:from>
    <xdr:to>
      <xdr:col>55</xdr:col>
      <xdr:colOff>50800</xdr:colOff>
      <xdr:row>50</xdr:row>
      <xdr:rowOff>137338</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860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49</xdr:row>
      <xdr:rowOff>122115</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8523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52</xdr:row>
      <xdr:rowOff>157023</xdr:rowOff>
    </xdr:from>
    <xdr:to>
      <xdr:col>50</xdr:col>
      <xdr:colOff>165100</xdr:colOff>
      <xdr:row>53</xdr:row>
      <xdr:rowOff>87173</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07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103700</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72111" y="884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54</xdr:row>
      <xdr:rowOff>31776</xdr:rowOff>
    </xdr:from>
    <xdr:to>
      <xdr:col>46</xdr:col>
      <xdr:colOff>38100</xdr:colOff>
      <xdr:row>54</xdr:row>
      <xdr:rowOff>133376</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2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149903</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83111" y="906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168605</xdr:rowOff>
    </xdr:from>
    <xdr:to>
      <xdr:col>41</xdr:col>
      <xdr:colOff>101600</xdr:colOff>
      <xdr:row>55</xdr:row>
      <xdr:rowOff>98755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426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115282</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94111" y="9202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37960</xdr:rowOff>
    </xdr:from>
    <xdr:to>
      <xdr:col>36</xdr:col>
      <xdr:colOff>165100</xdr:colOff>
      <xdr:row>52</xdr:row>
      <xdr:rowOff>139560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8953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156087</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05111" y="8728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a:extLst>
            <a:ext uri="{FF2B5EF4-FFF2-40B4-BE49-F238E27FC236}">
              <a16:creationId xmlns:a16="http://schemas.microsoft.com/office/drawing/2014/main" id="{00000000-0008-0000-0600-00007C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45555</xdr:rowOff>
    </xdr:from>
    <xdr:to>
      <xdr:col>54</xdr:col>
      <xdr:colOff>189865</xdr:colOff>
      <xdr:row>79</xdr:row>
      <xdr:rowOff>44450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218505"/>
          <a:ext cx="1270" cy="1370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163682</xdr:rowOff>
    </xdr:from>
    <xdr:ext cx="534377"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99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45555</xdr:rowOff>
    </xdr:from>
    <xdr:to>
      <xdr:col>55</xdr:col>
      <xdr:colOff>88900</xdr:colOff>
      <xdr:row>71</xdr:row>
      <xdr:rowOff>45555</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2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78169</xdr:rowOff>
    </xdr:from>
    <xdr:to>
      <xdr:col>55</xdr:col>
      <xdr:colOff>0</xdr:colOff>
      <xdr:row>78</xdr:row>
      <xdr:rowOff>90912</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9639300" y="13451269"/>
          <a:ext cx="838200" cy="1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152849</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183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129972</xdr:rowOff>
    </xdr:from>
    <xdr:to>
      <xdr:col>55</xdr:col>
      <xdr:colOff>50800</xdr:colOff>
      <xdr:row>78</xdr:row>
      <xdr:rowOff>60122</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3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90912</xdr:rowOff>
    </xdr:from>
    <xdr:to>
      <xdr:col>50</xdr:col>
      <xdr:colOff>114300</xdr:colOff>
      <xdr:row>78</xdr:row>
      <xdr:rowOff>115488</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64012"/>
          <a:ext cx="889000" cy="2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77146</xdr:rowOff>
    </xdr:from>
    <xdr:to>
      <xdr:col>50</xdr:col>
      <xdr:colOff>165100</xdr:colOff>
      <xdr:row>78</xdr:row>
      <xdr:rowOff>7296</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27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23823</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05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42393</xdr:rowOff>
    </xdr:from>
    <xdr:to>
      <xdr:col>45</xdr:col>
      <xdr:colOff>177800</xdr:colOff>
      <xdr:row>78</xdr:row>
      <xdr:rowOff>115488</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15493"/>
          <a:ext cx="889000" cy="7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104978</xdr:rowOff>
    </xdr:from>
    <xdr:to>
      <xdr:col>46</xdr:col>
      <xdr:colOff>38100</xdr:colOff>
      <xdr:row>78</xdr:row>
      <xdr:rowOff>35128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06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51655</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081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17799</xdr:rowOff>
    </xdr:from>
    <xdr:to>
      <xdr:col>41</xdr:col>
      <xdr:colOff>50800</xdr:colOff>
      <xdr:row>78</xdr:row>
      <xdr:rowOff>42393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90899"/>
          <a:ext cx="889000" cy="24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90024</xdr:rowOff>
    </xdr:from>
    <xdr:to>
      <xdr:col>41</xdr:col>
      <xdr:colOff>101600</xdr:colOff>
      <xdr:row>78</xdr:row>
      <xdr:rowOff>20174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29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36701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066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78290</xdr:rowOff>
    </xdr:from>
    <xdr:to>
      <xdr:col>36</xdr:col>
      <xdr:colOff>165100</xdr:colOff>
      <xdr:row>78</xdr:row>
      <xdr:rowOff>8440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27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24967</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05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27369</xdr:rowOff>
    </xdr:from>
    <xdr:to>
      <xdr:col>55</xdr:col>
      <xdr:colOff>50800</xdr:colOff>
      <xdr:row>78</xdr:row>
      <xdr:rowOff>128969</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00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5796</xdr:rowOff>
    </xdr:from>
    <xdr:ext cx="469744"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78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40112</xdr:rowOff>
    </xdr:from>
    <xdr:to>
      <xdr:col>50</xdr:col>
      <xdr:colOff>165100</xdr:colOff>
      <xdr:row>78</xdr:row>
      <xdr:rowOff>141712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4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132839</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404428" y="1350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64688</xdr:rowOff>
    </xdr:from>
    <xdr:to>
      <xdr:col>46</xdr:col>
      <xdr:colOff>38100</xdr:colOff>
      <xdr:row>78</xdr:row>
      <xdr:rowOff>166288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37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157415</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3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163043</xdr:rowOff>
    </xdr:from>
    <xdr:to>
      <xdr:col>41</xdr:col>
      <xdr:colOff>101600</xdr:colOff>
      <xdr:row>78</xdr:row>
      <xdr:rowOff>93193</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36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84320</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45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138449</xdr:rowOff>
    </xdr:from>
    <xdr:to>
      <xdr:col>36</xdr:col>
      <xdr:colOff>165100</xdr:colOff>
      <xdr:row>78</xdr:row>
      <xdr:rowOff>68599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4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59726</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43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101778</xdr:rowOff>
    </xdr:from>
    <xdr:to>
      <xdr:col>54</xdr:col>
      <xdr:colOff>189865</xdr:colOff>
      <xdr:row>99</xdr:row>
      <xdr:rowOff>14136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flipV="1">
          <a:off x="10475595" y="15703728"/>
          <a:ext cx="1270" cy="1283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17963</xdr:rowOff>
    </xdr:from>
    <xdr:ext cx="469744" cy="259045"/>
    <xdr:sp macro="" textlink="">
      <xdr:nvSpPr>
        <xdr:cNvPr id="452" name="普通建設事業費 （ うち更新整備　）最小値テキスト">
          <a:extLst>
            <a:ext uri="{FF2B5EF4-FFF2-40B4-BE49-F238E27FC236}">
              <a16:creationId xmlns:a16="http://schemas.microsoft.com/office/drawing/2014/main" id="{00000000-0008-0000-0600-0000C4010000}"/>
            </a:ext>
          </a:extLst>
        </xdr:cNvPr>
        <xdr:cNvSpPr txBox="1"/>
      </xdr:nvSpPr>
      <xdr:spPr>
        <a:xfrm>
          <a:off x="10528300" y="16991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14136</xdr:rowOff>
    </xdr:from>
    <xdr:to>
      <xdr:col>55</xdr:col>
      <xdr:colOff>88900</xdr:colOff>
      <xdr:row>99</xdr:row>
      <xdr:rowOff>14136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10388600" y="1698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48455</xdr:rowOff>
    </xdr:from>
    <xdr:ext cx="599010" cy="259045"/>
    <xdr:sp macro="" textlink="">
      <xdr:nvSpPr>
        <xdr:cNvPr id="454" name="普通建設事業費 （ うち更新整備　）最大値テキスト">
          <a:extLst>
            <a:ext uri="{FF2B5EF4-FFF2-40B4-BE49-F238E27FC236}">
              <a16:creationId xmlns:a16="http://schemas.microsoft.com/office/drawing/2014/main" id="{00000000-0008-0000-0600-0000C6010000}"/>
            </a:ext>
          </a:extLst>
        </xdr:cNvPr>
        <xdr:cNvSpPr txBox="1"/>
      </xdr:nvSpPr>
      <xdr:spPr>
        <a:xfrm>
          <a:off x="10528300" y="1547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101778</xdr:rowOff>
    </xdr:from>
    <xdr:to>
      <xdr:col>55</xdr:col>
      <xdr:colOff>88900</xdr:colOff>
      <xdr:row>91</xdr:row>
      <xdr:rowOff>101778</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570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101778</xdr:rowOff>
    </xdr:from>
    <xdr:to>
      <xdr:col>55</xdr:col>
      <xdr:colOff>0</xdr:colOff>
      <xdr:row>94</xdr:row>
      <xdr:rowOff>80277</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9639300" y="15703728"/>
          <a:ext cx="838200" cy="492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150310</xdr:rowOff>
    </xdr:from>
    <xdr:ext cx="534377" cy="259045"/>
    <xdr:sp macro="" textlink="">
      <xdr:nvSpPr>
        <xdr:cNvPr id="457" name="普通建設事業費 （ うち更新整備　）平均値テキスト">
          <a:extLst>
            <a:ext uri="{FF2B5EF4-FFF2-40B4-BE49-F238E27FC236}">
              <a16:creationId xmlns:a16="http://schemas.microsoft.com/office/drawing/2014/main" id="{00000000-0008-0000-0600-0000C9010000}"/>
            </a:ext>
          </a:extLst>
        </xdr:cNvPr>
        <xdr:cNvSpPr txBox="1"/>
      </xdr:nvSpPr>
      <xdr:spPr>
        <a:xfrm>
          <a:off x="10528300" y="16609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433</xdr:rowOff>
    </xdr:from>
    <xdr:to>
      <xdr:col>55</xdr:col>
      <xdr:colOff>50800</xdr:colOff>
      <xdr:row>97</xdr:row>
      <xdr:rowOff>102033</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10426700" y="16631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80277</xdr:rowOff>
    </xdr:from>
    <xdr:to>
      <xdr:col>50</xdr:col>
      <xdr:colOff>114300</xdr:colOff>
      <xdr:row>95</xdr:row>
      <xdr:rowOff>160528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8750300" y="16196577"/>
          <a:ext cx="889000" cy="251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35153</xdr:rowOff>
    </xdr:from>
    <xdr:to>
      <xdr:col>50</xdr:col>
      <xdr:colOff>165100</xdr:colOff>
      <xdr:row>97</xdr:row>
      <xdr:rowOff>136753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9588500" y="16665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127880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758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160528</xdr:rowOff>
    </xdr:from>
    <xdr:to>
      <xdr:col>45</xdr:col>
      <xdr:colOff>177800</xdr:colOff>
      <xdr:row>96</xdr:row>
      <xdr:rowOff>141136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7861300" y="16448278"/>
          <a:ext cx="889000" cy="15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60007</xdr:rowOff>
    </xdr:from>
    <xdr:to>
      <xdr:col>46</xdr:col>
      <xdr:colOff>38100</xdr:colOff>
      <xdr:row>97</xdr:row>
      <xdr:rowOff>161607</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8699500" y="1669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152734</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8483111" y="1678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120586</xdr:rowOff>
    </xdr:from>
    <xdr:to>
      <xdr:col>41</xdr:col>
      <xdr:colOff>50800</xdr:colOff>
      <xdr:row>96</xdr:row>
      <xdr:rowOff>141136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972300" y="16065436"/>
          <a:ext cx="889000" cy="534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11151</xdr:rowOff>
    </xdr:from>
    <xdr:to>
      <xdr:col>41</xdr:col>
      <xdr:colOff>101600</xdr:colOff>
      <xdr:row>97</xdr:row>
      <xdr:rowOff>112751</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7810500" y="1664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103878</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594111" y="16734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49504</xdr:rowOff>
    </xdr:from>
    <xdr:to>
      <xdr:col>36</xdr:col>
      <xdr:colOff>165100</xdr:colOff>
      <xdr:row>97</xdr:row>
      <xdr:rowOff>151104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6921500" y="1668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142231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05111" y="167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91</xdr:row>
      <xdr:rowOff>50978</xdr:rowOff>
    </xdr:from>
    <xdr:to>
      <xdr:col>55</xdr:col>
      <xdr:colOff>50800</xdr:colOff>
      <xdr:row>91</xdr:row>
      <xdr:rowOff>152578</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10426700" y="1565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91</xdr:row>
      <xdr:rowOff>4005</xdr:rowOff>
    </xdr:from>
    <xdr:ext cx="599010" cy="259045"/>
    <xdr:sp macro="" textlink="">
      <xdr:nvSpPr>
        <xdr:cNvPr id="476" name="普通建設事業費 （ うち更新整備　）該当値テキスト">
          <a:extLst>
            <a:ext uri="{FF2B5EF4-FFF2-40B4-BE49-F238E27FC236}">
              <a16:creationId xmlns:a16="http://schemas.microsoft.com/office/drawing/2014/main" id="{00000000-0008-0000-0600-0000DC010000}"/>
            </a:ext>
          </a:extLst>
        </xdr:cNvPr>
        <xdr:cNvSpPr txBox="1"/>
      </xdr:nvSpPr>
      <xdr:spPr>
        <a:xfrm>
          <a:off x="10528300" y="15605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29477</xdr:rowOff>
    </xdr:from>
    <xdr:to>
      <xdr:col>50</xdr:col>
      <xdr:colOff>165100</xdr:colOff>
      <xdr:row>94</xdr:row>
      <xdr:rowOff>131077</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9588500" y="16145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147604</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592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109728</xdr:rowOff>
    </xdr:from>
    <xdr:to>
      <xdr:col>46</xdr:col>
      <xdr:colOff>38100</xdr:colOff>
      <xdr:row>96</xdr:row>
      <xdr:rowOff>39878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8699500" y="1639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56405</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8483111" y="1617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90336</xdr:rowOff>
    </xdr:from>
    <xdr:to>
      <xdr:col>41</xdr:col>
      <xdr:colOff>101600</xdr:colOff>
      <xdr:row>97</xdr:row>
      <xdr:rowOff>20486</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7810500" y="1654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37013</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7594111" y="16324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69786</xdr:rowOff>
    </xdr:from>
    <xdr:to>
      <xdr:col>36</xdr:col>
      <xdr:colOff>165100</xdr:colOff>
      <xdr:row>93</xdr:row>
      <xdr:rowOff>171386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6921500" y="1601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16463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05111" y="1578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a:extLst>
            <a:ext uri="{FF2B5EF4-FFF2-40B4-BE49-F238E27FC236}">
              <a16:creationId xmlns:a16="http://schemas.microsoft.com/office/drawing/2014/main" id="{00000000-0008-0000-06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37744</xdr:rowOff>
    </xdr:from>
    <xdr:to>
      <xdr:col>85</xdr:col>
      <xdr:colOff>126364</xdr:colOff>
      <xdr:row>38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6317595" y="5352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29227</xdr:rowOff>
    </xdr:from>
    <xdr:ext cx="249299" cy="259045"/>
    <xdr:sp macro="" textlink="">
      <xdr:nvSpPr>
        <xdr:cNvPr id="505" name="災害復旧事業費最小値テキスト">
          <a:extLst>
            <a:ext uri="{FF2B5EF4-FFF2-40B4-BE49-F238E27FC236}">
              <a16:creationId xmlns:a16="http://schemas.microsoft.com/office/drawing/2014/main" id="{00000000-0008-0000-0600-0000F9010000}"/>
            </a:ext>
          </a:extLst>
        </xdr:cNvPr>
        <xdr:cNvSpPr txBox="1"/>
      </xdr:nvSpPr>
      <xdr:spPr>
        <a:xfrm>
          <a:off x="16370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155871</xdr:rowOff>
    </xdr:from>
    <xdr:ext cx="534377" cy="259045"/>
    <xdr:sp macro="" textlink="">
      <xdr:nvSpPr>
        <xdr:cNvPr id="507" name="災害復旧事業費最大値テキスト">
          <a:extLst>
            <a:ext uri="{FF2B5EF4-FFF2-40B4-BE49-F238E27FC236}">
              <a16:creationId xmlns:a16="http://schemas.microsoft.com/office/drawing/2014/main" id="{00000000-0008-0000-0600-0000FB010000}"/>
            </a:ext>
          </a:extLst>
        </xdr:cNvPr>
        <xdr:cNvSpPr txBox="1"/>
      </xdr:nvSpPr>
      <xdr:spPr>
        <a:xfrm>
          <a:off x="16370300" y="512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37744</xdr:rowOff>
    </xdr:from>
    <xdr:to>
      <xdr:col>86</xdr:col>
      <xdr:colOff>25400</xdr:colOff>
      <xdr:row>31</xdr:row>
      <xdr:rowOff>37744</xdr:rowOff>
    </xdr:to>
    <xdr:cxnSp macro="">
      <xdr:nvCxnSpPr>
        <xdr:cNvPr id="508" name="直線コネクタ 507">
          <a:extLst>
            <a:ext uri="{FF2B5EF4-FFF2-40B4-BE49-F238E27FC236}">
              <a16:creationId xmlns:a16="http://schemas.microsoft.com/office/drawing/2014/main" id="{00000000-0008-0000-0600-0000FC010000}"/>
            </a:ext>
          </a:extLst>
        </xdr:cNvPr>
        <xdr:cNvCxnSpPr/>
      </xdr:nvCxnSpPr>
      <xdr:spPr>
        <a:xfrm>
          <a:off x="16230600" y="5352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25400</xdr:rowOff>
    </xdr:from>
    <xdr:to>
      <xdr:col>85</xdr:col>
      <xdr:colOff>127000</xdr:colOff>
      <xdr:row>38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5481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112120</xdr:rowOff>
    </xdr:from>
    <xdr:ext cx="378565" cy="259045"/>
    <xdr:sp macro="" textlink="">
      <xdr:nvSpPr>
        <xdr:cNvPr id="510" name="災害復旧事業費平均値テキスト">
          <a:extLst>
            <a:ext uri="{FF2B5EF4-FFF2-40B4-BE49-F238E27FC236}">
              <a16:creationId xmlns:a16="http://schemas.microsoft.com/office/drawing/2014/main" id="{00000000-0008-0000-0600-0000FE010000}"/>
            </a:ext>
          </a:extLst>
        </xdr:cNvPr>
        <xdr:cNvSpPr txBox="1"/>
      </xdr:nvSpPr>
      <xdr:spPr>
        <a:xfrm>
          <a:off x="16370300" y="628432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89243</xdr:rowOff>
    </xdr:from>
    <xdr:to>
      <xdr:col>85</xdr:col>
      <xdr:colOff>177800</xdr:colOff>
      <xdr:row>38</xdr:row>
      <xdr:rowOff>19393</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6268700" y="643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171076</xdr:rowOff>
    </xdr:from>
    <xdr:to>
      <xdr:col>81</xdr:col>
      <xdr:colOff>50800</xdr:colOff>
      <xdr:row>38</xdr:row>
      <xdr:rowOff>25400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4592300" y="6514726"/>
          <a:ext cx="889000" cy="25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72327</xdr:rowOff>
    </xdr:from>
    <xdr:to>
      <xdr:col>81</xdr:col>
      <xdr:colOff>101600</xdr:colOff>
      <xdr:row>38</xdr:row>
      <xdr:rowOff>2477</xdr:rowOff>
    </xdr:to>
    <xdr:sp macro="" textlink="">
      <xdr:nvSpPr>
        <xdr:cNvPr id="513" name="フローチャート: 判断 512">
          <a:extLst>
            <a:ext uri="{FF2B5EF4-FFF2-40B4-BE49-F238E27FC236}">
              <a16:creationId xmlns:a16="http://schemas.microsoft.com/office/drawing/2014/main" id="{00000000-0008-0000-0600-000001020000}"/>
            </a:ext>
          </a:extLst>
        </xdr:cNvPr>
        <xdr:cNvSpPr/>
      </xdr:nvSpPr>
      <xdr:spPr>
        <a:xfrm>
          <a:off x="15430500" y="641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19004</xdr:rowOff>
    </xdr:from>
    <xdr:ext cx="469744"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5246428" y="6191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171076</xdr:rowOff>
    </xdr:from>
    <xdr:to>
      <xdr:col>76</xdr:col>
      <xdr:colOff>114300</xdr:colOff>
      <xdr:row>38</xdr:row>
      <xdr:rowOff>8312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3703300" y="6514726"/>
          <a:ext cx="8890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51352</xdr:rowOff>
    </xdr:from>
    <xdr:to>
      <xdr:col>76</xdr:col>
      <xdr:colOff>165100</xdr:colOff>
      <xdr:row>37</xdr:row>
      <xdr:rowOff>152952</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4541500" y="639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169479</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4357428" y="6170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8312</xdr:rowOff>
    </xdr:from>
    <xdr:to>
      <xdr:col>71</xdr:col>
      <xdr:colOff>177800</xdr:colOff>
      <xdr:row>38</xdr:row>
      <xdr:rowOff>25400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2814300" y="6523412"/>
          <a:ext cx="889000" cy="1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111189</xdr:rowOff>
    </xdr:from>
    <xdr:to>
      <xdr:col>72</xdr:col>
      <xdr:colOff>38100</xdr:colOff>
      <xdr:row>38</xdr:row>
      <xdr:rowOff>41339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3652500" y="6454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57866</xdr:rowOff>
    </xdr:from>
    <xdr:ext cx="378565"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3514017" y="6230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121761</xdr:rowOff>
    </xdr:from>
    <xdr:to>
      <xdr:col>67</xdr:col>
      <xdr:colOff>101600</xdr:colOff>
      <xdr:row>38</xdr:row>
      <xdr:rowOff>51912</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2763500" y="64654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36</xdr:row>
      <xdr:rowOff>68438</xdr:rowOff>
    </xdr:from>
    <xdr:ext cx="378565"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5017" y="62406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67670</xdr:rowOff>
    </xdr:from>
    <xdr:ext cx="249299" cy="259045"/>
    <xdr:sp macro="" textlink="">
      <xdr:nvSpPr>
        <xdr:cNvPr id="529" name="災害復旧事業費該当値テキスト">
          <a:extLst>
            <a:ext uri="{FF2B5EF4-FFF2-40B4-BE49-F238E27FC236}">
              <a16:creationId xmlns:a16="http://schemas.microsoft.com/office/drawing/2014/main" id="{00000000-0008-0000-0600-000011020000}"/>
            </a:ext>
          </a:extLst>
        </xdr:cNvPr>
        <xdr:cNvSpPr txBox="1"/>
      </xdr:nvSpPr>
      <xdr:spPr>
        <a:xfrm>
          <a:off x="16370300" y="64113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146050</xdr:rowOff>
    </xdr:from>
    <xdr:to>
      <xdr:col>81</xdr:col>
      <xdr:colOff>101600</xdr:colOff>
      <xdr:row>38</xdr:row>
      <xdr:rowOff>76200</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5430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38</xdr:row>
      <xdr:rowOff>67327</xdr:rowOff>
    </xdr:from>
    <xdr:ext cx="249299"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5356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120275</xdr:rowOff>
    </xdr:from>
    <xdr:to>
      <xdr:col>76</xdr:col>
      <xdr:colOff>165100</xdr:colOff>
      <xdr:row>38</xdr:row>
      <xdr:rowOff>50425</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4541500" y="646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41553</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3017" y="6556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128962</xdr:rowOff>
    </xdr:from>
    <xdr:to>
      <xdr:col>72</xdr:col>
      <xdr:colOff>38100</xdr:colOff>
      <xdr:row>38</xdr:row>
      <xdr:rowOff>59113</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3652500" y="64726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50239</xdr:rowOff>
    </xdr:from>
    <xdr:ext cx="378565"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3514017" y="65653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146050</xdr:rowOff>
    </xdr:from>
    <xdr:to>
      <xdr:col>67</xdr:col>
      <xdr:colOff>101600</xdr:colOff>
      <xdr:row>38</xdr:row>
      <xdr:rowOff>76200</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276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38</xdr:row>
      <xdr:rowOff>67327</xdr:rowOff>
    </xdr:from>
    <xdr:ext cx="249299"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8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失業対策事業費グラフ枠">
          <a:extLst>
            <a:ext uri="{FF2B5EF4-FFF2-40B4-BE49-F238E27FC236}">
              <a16:creationId xmlns:a16="http://schemas.microsoft.com/office/drawing/2014/main" id="{00000000-0008-0000-0600-00002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4" name="失業対策事業費最小値テキスト">
          <a:extLst>
            <a:ext uri="{FF2B5EF4-FFF2-40B4-BE49-F238E27FC236}">
              <a16:creationId xmlns:a16="http://schemas.microsoft.com/office/drawing/2014/main" id="{00000000-0008-0000-0600-00002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6" name="失業対策事業費最大値テキスト">
          <a:extLst>
            <a:ext uri="{FF2B5EF4-FFF2-40B4-BE49-F238E27FC236}">
              <a16:creationId xmlns:a16="http://schemas.microsoft.com/office/drawing/2014/main" id="{00000000-0008-0000-0600-00002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9" name="失業対策事業費平均値テキスト">
          <a:extLst>
            <a:ext uri="{FF2B5EF4-FFF2-40B4-BE49-F238E27FC236}">
              <a16:creationId xmlns:a16="http://schemas.microsoft.com/office/drawing/2014/main" id="{00000000-0008-0000-0600-00002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8" name="失業対策事業費該当値テキスト">
          <a:extLst>
            <a:ext uri="{FF2B5EF4-FFF2-40B4-BE49-F238E27FC236}">
              <a16:creationId xmlns:a16="http://schemas.microsoft.com/office/drawing/2014/main" id="{00000000-0008-0000-0600-00004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1" name="公債費グラフ枠">
          <a:extLst>
            <a:ext uri="{FF2B5EF4-FFF2-40B4-BE49-F238E27FC236}">
              <a16:creationId xmlns:a16="http://schemas.microsoft.com/office/drawing/2014/main" id="{00000000-0008-0000-0600-00006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139406</xdr:rowOff>
    </xdr:from>
    <xdr:to>
      <xdr:col>85</xdr:col>
      <xdr:colOff>126364</xdr:colOff>
      <xdr:row>78</xdr:row>
      <xdr:rowOff>124383</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flipV="1">
          <a:off x="16317595" y="11969456"/>
          <a:ext cx="1269" cy="1528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128210</xdr:rowOff>
    </xdr:from>
    <xdr:ext cx="469744" cy="259045"/>
    <xdr:sp macro="" textlink="">
      <xdr:nvSpPr>
        <xdr:cNvPr id="613" name="公債費最小値テキスト">
          <a:extLst>
            <a:ext uri="{FF2B5EF4-FFF2-40B4-BE49-F238E27FC236}">
              <a16:creationId xmlns:a16="http://schemas.microsoft.com/office/drawing/2014/main" id="{00000000-0008-0000-0600-000065020000}"/>
            </a:ext>
          </a:extLst>
        </xdr:cNvPr>
        <xdr:cNvSpPr txBox="1"/>
      </xdr:nvSpPr>
      <xdr:spPr>
        <a:xfrm>
          <a:off x="16370300" y="1350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124383</xdr:rowOff>
    </xdr:from>
    <xdr:to>
      <xdr:col>86</xdr:col>
      <xdr:colOff>25400</xdr:colOff>
      <xdr:row>78</xdr:row>
      <xdr:rowOff>124383</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3497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86083</xdr:rowOff>
    </xdr:from>
    <xdr:ext cx="599010" cy="259045"/>
    <xdr:sp macro="" textlink="">
      <xdr:nvSpPr>
        <xdr:cNvPr id="615" name="公債費最大値テキスト">
          <a:extLst>
            <a:ext uri="{FF2B5EF4-FFF2-40B4-BE49-F238E27FC236}">
              <a16:creationId xmlns:a16="http://schemas.microsoft.com/office/drawing/2014/main" id="{00000000-0008-0000-0600-000067020000}"/>
            </a:ext>
          </a:extLst>
        </xdr:cNvPr>
        <xdr:cNvSpPr txBox="1"/>
      </xdr:nvSpPr>
      <xdr:spPr>
        <a:xfrm>
          <a:off x="16370300" y="1174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139406</xdr:rowOff>
    </xdr:from>
    <xdr:to>
      <xdr:col>86</xdr:col>
      <xdr:colOff>25400</xdr:colOff>
      <xdr:row>69</xdr:row>
      <xdr:rowOff>139406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6230600" y="1196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103401</xdr:rowOff>
    </xdr:from>
    <xdr:to>
      <xdr:col>85</xdr:col>
      <xdr:colOff>127000</xdr:colOff>
      <xdr:row>74</xdr:row>
      <xdr:rowOff>48113</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5481300" y="12619251"/>
          <a:ext cx="838200" cy="116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122827</xdr:rowOff>
    </xdr:from>
    <xdr:ext cx="534377" cy="259045"/>
    <xdr:sp macro="" textlink="">
      <xdr:nvSpPr>
        <xdr:cNvPr id="618" name="公債費平均値テキスト">
          <a:extLst>
            <a:ext uri="{FF2B5EF4-FFF2-40B4-BE49-F238E27FC236}">
              <a16:creationId xmlns:a16="http://schemas.microsoft.com/office/drawing/2014/main" id="{00000000-0008-0000-0600-00006A020000}"/>
            </a:ext>
          </a:extLst>
        </xdr:cNvPr>
        <xdr:cNvSpPr txBox="1"/>
      </xdr:nvSpPr>
      <xdr:spPr>
        <a:xfrm>
          <a:off x="16370300" y="1298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144400</xdr:rowOff>
    </xdr:from>
    <xdr:to>
      <xdr:col>85</xdr:col>
      <xdr:colOff>177800</xdr:colOff>
      <xdr:row>76</xdr:row>
      <xdr:rowOff>74550</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6268700" y="1300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103401</xdr:rowOff>
    </xdr:from>
    <xdr:to>
      <xdr:col>81</xdr:col>
      <xdr:colOff>50800</xdr:colOff>
      <xdr:row>73</xdr:row>
      <xdr:rowOff>141447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4592300" y="12619251"/>
          <a:ext cx="889000" cy="38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156468</xdr:rowOff>
    </xdr:from>
    <xdr:to>
      <xdr:col>81</xdr:col>
      <xdr:colOff>101600</xdr:colOff>
      <xdr:row>76</xdr:row>
      <xdr:rowOff>86618</xdr:rowOff>
    </xdr:to>
    <xdr:sp macro="" textlink="">
      <xdr:nvSpPr>
        <xdr:cNvPr id="621" name="フローチャート: 判断 620">
          <a:extLst>
            <a:ext uri="{FF2B5EF4-FFF2-40B4-BE49-F238E27FC236}">
              <a16:creationId xmlns:a16="http://schemas.microsoft.com/office/drawing/2014/main" id="{00000000-0008-0000-0600-00006D020000}"/>
            </a:ext>
          </a:extLst>
        </xdr:cNvPr>
        <xdr:cNvSpPr/>
      </xdr:nvSpPr>
      <xdr:spPr>
        <a:xfrm>
          <a:off x="15430500" y="13015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77745</xdr:rowOff>
    </xdr:from>
    <xdr:ext cx="534377"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214111" y="1310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63070</xdr:rowOff>
    </xdr:from>
    <xdr:to>
      <xdr:col>76</xdr:col>
      <xdr:colOff>114300</xdr:colOff>
      <xdr:row>73</xdr:row>
      <xdr:rowOff>141447</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3703300" y="1257892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163570</xdr:rowOff>
    </xdr:from>
    <xdr:to>
      <xdr:col>76</xdr:col>
      <xdr:colOff>165100</xdr:colOff>
      <xdr:row>76</xdr:row>
      <xdr:rowOff>93720</xdr:rowOff>
    </xdr:to>
    <xdr:sp macro="" textlink="">
      <xdr:nvSpPr>
        <xdr:cNvPr id="624" name="フローチャート: 判断 623">
          <a:extLst>
            <a:ext uri="{FF2B5EF4-FFF2-40B4-BE49-F238E27FC236}">
              <a16:creationId xmlns:a16="http://schemas.microsoft.com/office/drawing/2014/main" id="{00000000-0008-0000-0600-000070020000}"/>
            </a:ext>
          </a:extLst>
        </xdr:cNvPr>
        <xdr:cNvSpPr/>
      </xdr:nvSpPr>
      <xdr:spPr>
        <a:xfrm>
          <a:off x="14541500" y="1302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84847</xdr:rowOff>
    </xdr:from>
    <xdr:ext cx="534377"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4325111" y="13115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43312</xdr:rowOff>
    </xdr:from>
    <xdr:to>
      <xdr:col>71</xdr:col>
      <xdr:colOff>177800</xdr:colOff>
      <xdr:row>73</xdr:row>
      <xdr:rowOff>63070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814300" y="12559162"/>
          <a:ext cx="889000" cy="1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141952</xdr:rowOff>
    </xdr:from>
    <xdr:to>
      <xdr:col>72</xdr:col>
      <xdr:colOff>38100</xdr:colOff>
      <xdr:row>76</xdr:row>
      <xdr:rowOff>72101</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3652500" y="1300070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63228</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3436111" y="1309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128970</xdr:rowOff>
    </xdr:from>
    <xdr:to>
      <xdr:col>67</xdr:col>
      <xdr:colOff>101600</xdr:colOff>
      <xdr:row>76</xdr:row>
      <xdr:rowOff>59120</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2763500" y="1298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50247</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2547111" y="13080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168763</xdr:rowOff>
    </xdr:from>
    <xdr:to>
      <xdr:col>85</xdr:col>
      <xdr:colOff>177800</xdr:colOff>
      <xdr:row>74</xdr:row>
      <xdr:rowOff>98913</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6268700" y="126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20190</xdr:rowOff>
    </xdr:from>
    <xdr:ext cx="534377" cy="259045"/>
    <xdr:sp macro="" textlink="">
      <xdr:nvSpPr>
        <xdr:cNvPr id="637" name="公債費該当値テキスト">
          <a:extLst>
            <a:ext uri="{FF2B5EF4-FFF2-40B4-BE49-F238E27FC236}">
              <a16:creationId xmlns:a16="http://schemas.microsoft.com/office/drawing/2014/main" id="{00000000-0008-0000-0600-00007D020000}"/>
            </a:ext>
          </a:extLst>
        </xdr:cNvPr>
        <xdr:cNvSpPr txBox="1"/>
      </xdr:nvSpPr>
      <xdr:spPr>
        <a:xfrm>
          <a:off x="16370300" y="125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52601</xdr:rowOff>
    </xdr:from>
    <xdr:to>
      <xdr:col>81</xdr:col>
      <xdr:colOff>101600</xdr:colOff>
      <xdr:row>73</xdr:row>
      <xdr:rowOff>154201</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5430500" y="12568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170728</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343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90647</xdr:rowOff>
    </xdr:from>
    <xdr:to>
      <xdr:col>76</xdr:col>
      <xdr:colOff>165100</xdr:colOff>
      <xdr:row>74</xdr:row>
      <xdr:rowOff>20797</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4541500" y="1260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37324</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325111" y="1238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12270</xdr:rowOff>
    </xdr:from>
    <xdr:to>
      <xdr:col>72</xdr:col>
      <xdr:colOff>38100</xdr:colOff>
      <xdr:row>73</xdr:row>
      <xdr:rowOff>113870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3652500" y="125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71</xdr:row>
      <xdr:rowOff>130397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3436111" y="1230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163962</xdr:rowOff>
    </xdr:from>
    <xdr:to>
      <xdr:col>67</xdr:col>
      <xdr:colOff>101600</xdr:colOff>
      <xdr:row>73</xdr:row>
      <xdr:rowOff>94112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2763500" y="12508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110639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547111" y="12283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149453</xdr:rowOff>
    </xdr:from>
    <xdr:to>
      <xdr:col>85</xdr:col>
      <xdr:colOff>126364</xdr:colOff>
      <xdr:row>99</xdr:row>
      <xdr:rowOff>40336</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751403"/>
          <a:ext cx="1269" cy="1262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44163</xdr:rowOff>
    </xdr:from>
    <xdr:ext cx="378565"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1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40336</xdr:rowOff>
    </xdr:from>
    <xdr:to>
      <xdr:col>86</xdr:col>
      <xdr:colOff>25400</xdr:colOff>
      <xdr:row>99</xdr:row>
      <xdr:rowOff>40336</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13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96130</xdr:rowOff>
    </xdr:from>
    <xdr:ext cx="534377"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52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149453</xdr:rowOff>
    </xdr:from>
    <xdr:to>
      <xdr:col>86</xdr:col>
      <xdr:colOff>25400</xdr:colOff>
      <xdr:row>91</xdr:row>
      <xdr:rowOff>149453</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75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171380</xdr:rowOff>
    </xdr:from>
    <xdr:to>
      <xdr:col>85</xdr:col>
      <xdr:colOff>127000</xdr:colOff>
      <xdr:row>98</xdr:row>
      <xdr:rowOff>128212</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802030"/>
          <a:ext cx="838200" cy="1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68342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5275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45465</xdr:rowOff>
    </xdr:from>
    <xdr:to>
      <xdr:col>85</xdr:col>
      <xdr:colOff>177800</xdr:colOff>
      <xdr:row>97</xdr:row>
      <xdr:rowOff>147065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67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101715</xdr:rowOff>
    </xdr:from>
    <xdr:to>
      <xdr:col>81</xdr:col>
      <xdr:colOff>50800</xdr:colOff>
      <xdr:row>98</xdr:row>
      <xdr:rowOff>128212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4592300" y="16732365"/>
          <a:ext cx="889000" cy="19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121971</xdr:rowOff>
    </xdr:from>
    <xdr:to>
      <xdr:col>81</xdr:col>
      <xdr:colOff>101600</xdr:colOff>
      <xdr:row>98</xdr:row>
      <xdr:rowOff>52121</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75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68648</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2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101715</xdr:rowOff>
    </xdr:from>
    <xdr:to>
      <xdr:col>76</xdr:col>
      <xdr:colOff>114300</xdr:colOff>
      <xdr:row>99</xdr:row>
      <xdr:rowOff>1015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6732365"/>
          <a:ext cx="889000" cy="242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131324</xdr:rowOff>
    </xdr:from>
    <xdr:to>
      <xdr:col>76</xdr:col>
      <xdr:colOff>165100</xdr:colOff>
      <xdr:row>98</xdr:row>
      <xdr:rowOff>61474</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52601</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85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122670</xdr:rowOff>
    </xdr:from>
    <xdr:to>
      <xdr:col>71</xdr:col>
      <xdr:colOff>177800</xdr:colOff>
      <xdr:row>99</xdr:row>
      <xdr:rowOff>1015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6753320"/>
          <a:ext cx="889000" cy="221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147155</xdr:rowOff>
    </xdr:from>
    <xdr:to>
      <xdr:col>72</xdr:col>
      <xdr:colOff>38100</xdr:colOff>
      <xdr:row>98</xdr:row>
      <xdr:rowOff>77305</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93832</xdr:rowOff>
    </xdr:from>
    <xdr:ext cx="469744"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68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164167</xdr:rowOff>
    </xdr:from>
    <xdr:to>
      <xdr:col>67</xdr:col>
      <xdr:colOff>101600</xdr:colOff>
      <xdr:row>98</xdr:row>
      <xdr:rowOff>94317</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85444</xdr:rowOff>
    </xdr:from>
    <xdr:ext cx="469744"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79428" y="16887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120580</xdr:rowOff>
    </xdr:from>
    <xdr:to>
      <xdr:col>85</xdr:col>
      <xdr:colOff>177800</xdr:colOff>
      <xdr:row>98</xdr:row>
      <xdr:rowOff>50730</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75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99007</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72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77412</xdr:rowOff>
    </xdr:from>
    <xdr:to>
      <xdr:col>81</xdr:col>
      <xdr:colOff>101600</xdr:colOff>
      <xdr:row>99</xdr:row>
      <xdr:rowOff>7562</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87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170139</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46428" y="16972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50915</xdr:rowOff>
    </xdr:from>
    <xdr:to>
      <xdr:col>76</xdr:col>
      <xdr:colOff>165100</xdr:colOff>
      <xdr:row>97</xdr:row>
      <xdr:rowOff>152515</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668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169042</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645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121665</xdr:rowOff>
    </xdr:from>
    <xdr:to>
      <xdr:col>72</xdr:col>
      <xdr:colOff>38100</xdr:colOff>
      <xdr:row>99</xdr:row>
      <xdr:rowOff>51815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92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42942</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7016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71870</xdr:rowOff>
    </xdr:from>
    <xdr:to>
      <xdr:col>67</xdr:col>
      <xdr:colOff>101600</xdr:colOff>
      <xdr:row>98</xdr:row>
      <xdr:rowOff>2020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702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18547</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47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149660</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93160"/>
          <a:ext cx="1269" cy="1492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96337</xdr:rowOff>
    </xdr:from>
    <xdr:ext cx="469744"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50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149660</xdr:rowOff>
    </xdr:from>
    <xdr:to>
      <xdr:col>116</xdr:col>
      <xdr:colOff>152400</xdr:colOff>
      <xdr:row>30</xdr:row>
      <xdr:rowOff>149660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93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149660</xdr:rowOff>
    </xdr:from>
    <xdr:to>
      <xdr:col>116</xdr:col>
      <xdr:colOff>63500</xdr:colOff>
      <xdr:row>31</xdr:row>
      <xdr:rowOff>100675</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flipV="1">
          <a:off x="21323300" y="5293160"/>
          <a:ext cx="838200" cy="122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163829</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507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13952</xdr:rowOff>
    </xdr:from>
    <xdr:to>
      <xdr:col>116</xdr:col>
      <xdr:colOff>114300</xdr:colOff>
      <xdr:row>38</xdr:row>
      <xdr:rowOff>115552</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29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31</xdr:row>
      <xdr:rowOff>100675</xdr:rowOff>
    </xdr:from>
    <xdr:to>
      <xdr:col>111</xdr:col>
      <xdr:colOff>177800</xdr:colOff>
      <xdr:row>32</xdr:row>
      <xdr:rowOff>6459</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0434300" y="5415625"/>
          <a:ext cx="889000" cy="77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65060</xdr:rowOff>
    </xdr:from>
    <xdr:to>
      <xdr:col>112</xdr:col>
      <xdr:colOff>38100</xdr:colOff>
      <xdr:row>38</xdr:row>
      <xdr:rowOff>166660</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58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157787</xdr:rowOff>
    </xdr:from>
    <xdr:ext cx="378565"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134017" y="6672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6459</xdr:rowOff>
    </xdr:from>
    <xdr:to>
      <xdr:col>107</xdr:col>
      <xdr:colOff>50800</xdr:colOff>
      <xdr:row>32</xdr:row>
      <xdr:rowOff>105573</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5492859"/>
          <a:ext cx="889000" cy="99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68326</xdr:rowOff>
    </xdr:from>
    <xdr:to>
      <xdr:col>107</xdr:col>
      <xdr:colOff>101600</xdr:colOff>
      <xdr:row>38</xdr:row>
      <xdr:rowOff>169926</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58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161053</xdr:rowOff>
    </xdr:from>
    <xdr:ext cx="378565"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245017" y="66761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105573</xdr:rowOff>
    </xdr:from>
    <xdr:to>
      <xdr:col>102</xdr:col>
      <xdr:colOff>114300</xdr:colOff>
      <xdr:row>33</xdr:row>
      <xdr:rowOff>46627</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5591973"/>
          <a:ext cx="889000" cy="11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73878</xdr:rowOff>
    </xdr:from>
    <xdr:to>
      <xdr:col>102</xdr:col>
      <xdr:colOff>165100</xdr:colOff>
      <xdr:row>39</xdr:row>
      <xdr:rowOff>4028</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588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166605</xdr:rowOff>
    </xdr:from>
    <xdr:ext cx="378565"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56017" y="6681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95268</xdr:rowOff>
    </xdr:from>
    <xdr:to>
      <xdr:col>98</xdr:col>
      <xdr:colOff>38100</xdr:colOff>
      <xdr:row>39</xdr:row>
      <xdr:rowOff>25418</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1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16545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67017" y="67030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98860</xdr:rowOff>
    </xdr:from>
    <xdr:to>
      <xdr:col>116</xdr:col>
      <xdr:colOff>114300</xdr:colOff>
      <xdr:row>31</xdr:row>
      <xdr:rowOff>29010</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524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51887</xdr:rowOff>
    </xdr:from>
    <xdr:ext cx="469744"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5195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31</xdr:row>
      <xdr:rowOff>49875</xdr:rowOff>
    </xdr:from>
    <xdr:to>
      <xdr:col>112</xdr:col>
      <xdr:colOff>38100</xdr:colOff>
      <xdr:row>31</xdr:row>
      <xdr:rowOff>151475</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53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168002</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088428" y="5140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127109</xdr:rowOff>
    </xdr:from>
    <xdr:to>
      <xdr:col>107</xdr:col>
      <xdr:colOff>101600</xdr:colOff>
      <xdr:row>32</xdr:row>
      <xdr:rowOff>57259</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54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30</xdr:row>
      <xdr:rowOff>73786</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199428" y="521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54773</xdr:rowOff>
    </xdr:from>
    <xdr:to>
      <xdr:col>102</xdr:col>
      <xdr:colOff>165100</xdr:colOff>
      <xdr:row>32</xdr:row>
      <xdr:rowOff>156373</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5541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31</xdr:row>
      <xdr:rowOff>1450</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10428" y="5316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167277</xdr:rowOff>
    </xdr:from>
    <xdr:to>
      <xdr:col>98</xdr:col>
      <xdr:colOff>38100</xdr:colOff>
      <xdr:row>33</xdr:row>
      <xdr:rowOff>97427</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5653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31</xdr:row>
      <xdr:rowOff>113954</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21428" y="5428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49175</xdr:rowOff>
    </xdr:from>
    <xdr:to>
      <xdr:col>116</xdr:col>
      <xdr:colOff>62864</xdr:colOff>
      <xdr:row>59</xdr:row>
      <xdr:rowOff>44450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1675"/>
          <a:ext cx="1269" cy="1538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167302</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396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49175</xdr:rowOff>
    </xdr:from>
    <xdr:to>
      <xdr:col>116</xdr:col>
      <xdr:colOff>152400</xdr:colOff>
      <xdr:row>50</xdr:row>
      <xdr:rowOff>49175</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114554</xdr:rowOff>
    </xdr:from>
    <xdr:to>
      <xdr:col>116</xdr:col>
      <xdr:colOff>63500</xdr:colOff>
      <xdr:row>57</xdr:row>
      <xdr:rowOff>120307</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887204"/>
          <a:ext cx="838200" cy="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37876</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819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59449</xdr:rowOff>
    </xdr:from>
    <xdr:to>
      <xdr:col>116</xdr:col>
      <xdr:colOff>114300</xdr:colOff>
      <xdr:row>58</xdr:row>
      <xdr:rowOff>161049</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03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114554</xdr:rowOff>
    </xdr:from>
    <xdr:to>
      <xdr:col>111</xdr:col>
      <xdr:colOff>177800</xdr:colOff>
      <xdr:row>57</xdr:row>
      <xdr:rowOff>116840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flipV="1">
          <a:off x="20434300" y="988720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72441</xdr:rowOff>
    </xdr:from>
    <xdr:to>
      <xdr:col>112</xdr:col>
      <xdr:colOff>38100</xdr:colOff>
      <xdr:row>59</xdr:row>
      <xdr:rowOff>2591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1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165168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10109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68034</xdr:rowOff>
    </xdr:from>
    <xdr:to>
      <xdr:col>107</xdr:col>
      <xdr:colOff>50800</xdr:colOff>
      <xdr:row>57</xdr:row>
      <xdr:rowOff>116840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840684"/>
          <a:ext cx="889000" cy="48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72251</xdr:rowOff>
    </xdr:from>
    <xdr:to>
      <xdr:col>107</xdr:col>
      <xdr:colOff>101600</xdr:colOff>
      <xdr:row>59</xdr:row>
      <xdr:rowOff>2401</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164978</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09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163017</xdr:rowOff>
    </xdr:from>
    <xdr:to>
      <xdr:col>102</xdr:col>
      <xdr:colOff>114300</xdr:colOff>
      <xdr:row>57</xdr:row>
      <xdr:rowOff>68034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764217"/>
          <a:ext cx="889000" cy="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75336</xdr:rowOff>
    </xdr:from>
    <xdr:to>
      <xdr:col>102</xdr:col>
      <xdr:colOff>165100</xdr:colOff>
      <xdr:row>59</xdr:row>
      <xdr:rowOff>5486</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168063</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54648</xdr:rowOff>
    </xdr:from>
    <xdr:to>
      <xdr:col>98</xdr:col>
      <xdr:colOff>38100</xdr:colOff>
      <xdr:row>58</xdr:row>
      <xdr:rowOff>156248</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147375</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091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69507</xdr:rowOff>
    </xdr:from>
    <xdr:to>
      <xdr:col>116</xdr:col>
      <xdr:colOff>114300</xdr:colOff>
      <xdr:row>57</xdr:row>
      <xdr:rowOff>171107</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4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92384</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69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63754</xdr:rowOff>
    </xdr:from>
    <xdr:to>
      <xdr:col>112</xdr:col>
      <xdr:colOff>38100</xdr:colOff>
      <xdr:row>57</xdr:row>
      <xdr:rowOff>165354</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3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10431</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61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66040</xdr:rowOff>
    </xdr:from>
    <xdr:to>
      <xdr:col>107</xdr:col>
      <xdr:colOff>101600</xdr:colOff>
      <xdr:row>57</xdr:row>
      <xdr:rowOff>167640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3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12717</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613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17234</xdr:rowOff>
    </xdr:from>
    <xdr:to>
      <xdr:col>102</xdr:col>
      <xdr:colOff>165100</xdr:colOff>
      <xdr:row>57</xdr:row>
      <xdr:rowOff>118834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89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135361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565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112217</xdr:rowOff>
    </xdr:from>
    <xdr:to>
      <xdr:col>98</xdr:col>
      <xdr:colOff>38100</xdr:colOff>
      <xdr:row>57</xdr:row>
      <xdr:rowOff>42367</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7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58894</xdr:rowOff>
    </xdr:from>
    <xdr:ext cx="534377"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389111" y="94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163475</xdr:rowOff>
    </xdr:from>
    <xdr:to>
      <xdr:col>116</xdr:col>
      <xdr:colOff>62864</xdr:colOff>
      <xdr:row>79</xdr:row>
      <xdr:rowOff>100304</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1993525"/>
          <a:ext cx="1269" cy="1651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104131</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48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100304</xdr:rowOff>
    </xdr:from>
    <xdr:to>
      <xdr:col>116</xdr:col>
      <xdr:colOff>152400</xdr:colOff>
      <xdr:row>79</xdr:row>
      <xdr:rowOff>100304</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44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110152</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76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163475</xdr:rowOff>
    </xdr:from>
    <xdr:to>
      <xdr:col>116</xdr:col>
      <xdr:colOff>152400</xdr:colOff>
      <xdr:row>69</xdr:row>
      <xdr:rowOff>163475</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199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150292</xdr:rowOff>
    </xdr:from>
    <xdr:to>
      <xdr:col>116</xdr:col>
      <xdr:colOff>63500</xdr:colOff>
      <xdr:row>76</xdr:row>
      <xdr:rowOff>38925</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009042"/>
          <a:ext cx="838200" cy="6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93083</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1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114656</xdr:rowOff>
    </xdr:from>
    <xdr:to>
      <xdr:col>116</xdr:col>
      <xdr:colOff>114300</xdr:colOff>
      <xdr:row>76</xdr:row>
      <xdr:rowOff>44807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7340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38925</xdr:rowOff>
    </xdr:from>
    <xdr:to>
      <xdr:col>111</xdr:col>
      <xdr:colOff>177800</xdr:colOff>
      <xdr:row>76</xdr:row>
      <xdr:rowOff>111925</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069125"/>
          <a:ext cx="889000" cy="73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34417</xdr:rowOff>
    </xdr:from>
    <xdr:to>
      <xdr:col>112</xdr:col>
      <xdr:colOff>38100</xdr:colOff>
      <xdr:row>75</xdr:row>
      <xdr:rowOff>136017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89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152544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66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111353</xdr:rowOff>
    </xdr:from>
    <xdr:to>
      <xdr:col>107</xdr:col>
      <xdr:colOff>50800</xdr:colOff>
      <xdr:row>76</xdr:row>
      <xdr:rowOff>111925</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19545300" y="13141553"/>
          <a:ext cx="8890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167424</xdr:rowOff>
    </xdr:from>
    <xdr:to>
      <xdr:col>107</xdr:col>
      <xdr:colOff>101600</xdr:colOff>
      <xdr:row>75</xdr:row>
      <xdr:rowOff>97574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5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114101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29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111353</xdr:rowOff>
    </xdr:from>
    <xdr:to>
      <xdr:col>102</xdr:col>
      <xdr:colOff>114300</xdr:colOff>
      <xdr:row>76</xdr:row>
      <xdr:rowOff>158407</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141553"/>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140754</xdr:rowOff>
    </xdr:from>
    <xdr:to>
      <xdr:col>102</xdr:col>
      <xdr:colOff>165100</xdr:colOff>
      <xdr:row>75</xdr:row>
      <xdr:rowOff>70904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87431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127495</xdr:rowOff>
    </xdr:from>
    <xdr:to>
      <xdr:col>98</xdr:col>
      <xdr:colOff>38100</xdr:colOff>
      <xdr:row>75</xdr:row>
      <xdr:rowOff>57645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1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74172</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9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99492</xdr:rowOff>
    </xdr:from>
    <xdr:to>
      <xdr:col>116</xdr:col>
      <xdr:colOff>114300</xdr:colOff>
      <xdr:row>76</xdr:row>
      <xdr:rowOff>29642</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2958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122369</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280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159575</xdr:rowOff>
    </xdr:from>
    <xdr:to>
      <xdr:col>112</xdr:col>
      <xdr:colOff>38100</xdr:colOff>
      <xdr:row>76</xdr:row>
      <xdr:rowOff>89725</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1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80852</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1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61125</xdr:rowOff>
    </xdr:from>
    <xdr:to>
      <xdr:col>107</xdr:col>
      <xdr:colOff>101600</xdr:colOff>
      <xdr:row>76</xdr:row>
      <xdr:rowOff>162725</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0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153852</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18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60553</xdr:rowOff>
    </xdr:from>
    <xdr:to>
      <xdr:col>102</xdr:col>
      <xdr:colOff>165100</xdr:colOff>
      <xdr:row>76</xdr:row>
      <xdr:rowOff>162153</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09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153280</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183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107607</xdr:rowOff>
    </xdr:from>
    <xdr:to>
      <xdr:col>98</xdr:col>
      <xdr:colOff>38100</xdr:colOff>
      <xdr:row>77</xdr:row>
      <xdr:rowOff>37757</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28884</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608,217</a:t>
          </a:r>
          <a:r>
            <a:rPr kumimoji="1" lang="ja-JP" altLang="en-US" sz="1300">
              <a:latin typeface="ＭＳ Ｐゴシック" panose="020B0600070205080204" pitchFamily="50" charset="-128"/>
              <a:ea typeface="ＭＳ Ｐゴシック" panose="020B0600070205080204" pitchFamily="50" charset="-128"/>
            </a:rPr>
            <a:t>円となっている。主な構成項目の一つである人件費は、住民一人当たり</a:t>
          </a:r>
          <a:r>
            <a:rPr kumimoji="1" lang="en-US" altLang="ja-JP" sz="1300">
              <a:latin typeface="ＭＳ Ｐゴシック" panose="020B0600070205080204" pitchFamily="50" charset="-128"/>
              <a:ea typeface="ＭＳ Ｐゴシック" panose="020B0600070205080204" pitchFamily="50" charset="-128"/>
            </a:rPr>
            <a:t>56,155</a:t>
          </a:r>
          <a:r>
            <a:rPr kumimoji="1" lang="ja-JP" altLang="en-US" sz="1300">
              <a:latin typeface="ＭＳ Ｐゴシック" panose="020B0600070205080204" pitchFamily="50" charset="-128"/>
              <a:ea typeface="ＭＳ Ｐゴシック" panose="020B0600070205080204" pitchFamily="50" charset="-128"/>
            </a:rPr>
            <a:t>円となっており、会計年度任用職員職員制度に伴い前年度と比較して増加となっている。</a:t>
          </a:r>
        </a:p>
        <a:p>
          <a:r>
            <a:rPr kumimoji="1" lang="ja-JP" altLang="en-US" sz="1300">
              <a:latin typeface="ＭＳ Ｐゴシック" panose="020B0600070205080204" pitchFamily="50" charset="-128"/>
              <a:ea typeface="ＭＳ Ｐゴシック" panose="020B0600070205080204" pitchFamily="50" charset="-128"/>
            </a:rPr>
            <a:t>扶助費は住民一人当たり</a:t>
          </a:r>
          <a:r>
            <a:rPr kumimoji="1" lang="en-US" altLang="ja-JP" sz="1300">
              <a:latin typeface="ＭＳ Ｐゴシック" panose="020B0600070205080204" pitchFamily="50" charset="-128"/>
              <a:ea typeface="ＭＳ Ｐゴシック" panose="020B0600070205080204" pitchFamily="50" charset="-128"/>
            </a:rPr>
            <a:t>78,481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低い状況となっている。前年度からは、生活保護費や自立支援給付費等の障がい者福祉、高齢者福祉に係る経費の増による影響が大きく、今後も社会保障関係費の増加が見込まれる。</a:t>
          </a:r>
        </a:p>
        <a:p>
          <a:r>
            <a:rPr kumimoji="1" lang="ja-JP" altLang="en-US" sz="1300">
              <a:latin typeface="ＭＳ Ｐゴシック" panose="020B0600070205080204" pitchFamily="50" charset="-128"/>
              <a:ea typeface="ＭＳ Ｐゴシック" panose="020B0600070205080204" pitchFamily="50" charset="-128"/>
            </a:rPr>
            <a:t>物件費は住民一人当た</a:t>
          </a:r>
          <a:r>
            <a:rPr kumimoji="1" lang="en-US" altLang="ja-JP" sz="1300">
              <a:latin typeface="ＭＳ Ｐゴシック" panose="020B0600070205080204" pitchFamily="50" charset="-128"/>
              <a:ea typeface="ＭＳ Ｐゴシック" panose="020B0600070205080204" pitchFamily="50" charset="-128"/>
            </a:rPr>
            <a:t>64,870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高い状況となっている。これは、類似施設の維持管理費によることが主な要因であり、今後は、公共施設等総合管理計画に基づき、施設の統廃合等により維持管理費を縮減していく。</a:t>
          </a:r>
        </a:p>
        <a:p>
          <a:r>
            <a:rPr kumimoji="1" lang="ja-JP" altLang="en-US" sz="1300">
              <a:latin typeface="ＭＳ Ｐゴシック" panose="020B0600070205080204" pitchFamily="50" charset="-128"/>
              <a:ea typeface="ＭＳ Ｐゴシック" panose="020B0600070205080204" pitchFamily="50" charset="-128"/>
            </a:rPr>
            <a:t>普通建設事業費は住民一人当たり</a:t>
          </a:r>
          <a:r>
            <a:rPr kumimoji="1" lang="en-US" altLang="ja-JP" sz="1300">
              <a:latin typeface="ＭＳ Ｐゴシック" panose="020B0600070205080204" pitchFamily="50" charset="-128"/>
              <a:ea typeface="ＭＳ Ｐゴシック" panose="020B0600070205080204" pitchFamily="50" charset="-128"/>
            </a:rPr>
            <a:t>118,186</a:t>
          </a:r>
          <a:r>
            <a:rPr kumimoji="1" lang="ja-JP" altLang="en-US" sz="1300">
              <a:latin typeface="ＭＳ Ｐゴシック" panose="020B0600070205080204" pitchFamily="50" charset="-128"/>
              <a:ea typeface="ＭＳ Ｐゴシック" panose="020B0600070205080204" pitchFamily="50" charset="-128"/>
            </a:rPr>
            <a:t>円となっている。これは、小中学校の長寿命化事業をはじめ、継続費であるごみ焼却施設改良工事や新斎場整備に係るものであり、類似団体と比較して一人当たりコストが高い状況となっている。</a:t>
          </a: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55,609</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コストが非常に高い状況となっている。これは、統合庁舎整備等の大型整備事業の影響が大きいが、近年の借入起債のほとんどが合併特例事業債、緊急防災・減災事業債、臨時財政対策債といった交付税措置率の高いものを</a:t>
          </a:r>
        </a:p>
        <a:p>
          <a:r>
            <a:rPr kumimoji="1" lang="ja-JP" altLang="en-US" sz="1300">
              <a:latin typeface="ＭＳ Ｐゴシック" panose="020B0600070205080204" pitchFamily="50" charset="-128"/>
              <a:ea typeface="ＭＳ Ｐゴシック" panose="020B0600070205080204" pitchFamily="50" charset="-128"/>
            </a:rPr>
            <a:t>活用していることから、実質的な財政負担は少ない。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富山県射水市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92,329
89,575
109.44
57,784,306
56,156,061
1,330,652
25,312,300
63,822,772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8.8
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99466</xdr:rowOff>
    </xdr:from>
    <xdr:to>
      <xdr:col>24</xdr:col>
      <xdr:colOff>62865</xdr:colOff>
      <xdr:row>37</xdr:row>
      <xdr:rowOff>146101</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242966"/>
          <a:ext cx="1270" cy="1246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149928</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146101</xdr:rowOff>
    </xdr:from>
    <xdr:to>
      <xdr:col>24</xdr:col>
      <xdr:colOff>152400</xdr:colOff>
      <xdr:row>37</xdr:row>
      <xdr:rowOff>146101</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89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018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99466</xdr:rowOff>
    </xdr:from>
    <xdr:to>
      <xdr:col>24</xdr:col>
      <xdr:colOff>152400</xdr:colOff>
      <xdr:row>30</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24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144729</xdr:rowOff>
    </xdr:from>
    <xdr:to>
      <xdr:col>24</xdr:col>
      <xdr:colOff>63500</xdr:colOff>
      <xdr:row>37</xdr:row>
      <xdr:rowOff>21285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316929"/>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59656</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88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36779</xdr:rowOff>
    </xdr:from>
    <xdr:to>
      <xdr:col>24</xdr:col>
      <xdr:colOff>114300</xdr:colOff>
      <xdr:row>35</xdr:row>
      <xdr:rowOff>138379</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37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18542</xdr:rowOff>
    </xdr:from>
    <xdr:to>
      <xdr:col>19</xdr:col>
      <xdr:colOff>177800</xdr:colOff>
      <xdr:row>36</xdr:row>
      <xdr:rowOff>144729</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190742"/>
          <a:ext cx="889000" cy="126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27635</xdr:rowOff>
    </xdr:from>
    <xdr:to>
      <xdr:col>20</xdr:col>
      <xdr:colOff>38100</xdr:colOff>
      <xdr:row>35</xdr:row>
      <xdr:rowOff>129235</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0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145762</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803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1625</xdr:rowOff>
    </xdr:from>
    <xdr:to>
      <xdr:col>15</xdr:col>
      <xdr:colOff>50800</xdr:colOff>
      <xdr:row>36</xdr:row>
      <xdr:rowOff>18542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173825"/>
          <a:ext cx="8890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1118</xdr:rowOff>
    </xdr:from>
    <xdr:to>
      <xdr:col>15</xdr:col>
      <xdr:colOff>101600</xdr:colOff>
      <xdr:row>35</xdr:row>
      <xdr:rowOff>102718</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119245</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7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1625</xdr:rowOff>
    </xdr:from>
    <xdr:to>
      <xdr:col>10</xdr:col>
      <xdr:colOff>114300</xdr:colOff>
      <xdr:row>36</xdr:row>
      <xdr:rowOff>4826</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173825"/>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166167</xdr:rowOff>
    </xdr:from>
    <xdr:to>
      <xdr:col>10</xdr:col>
      <xdr:colOff>165100</xdr:colOff>
      <xdr:row>35</xdr:row>
      <xdr:rowOff>96317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112844</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157480</xdr:rowOff>
    </xdr:from>
    <xdr:to>
      <xdr:col>6</xdr:col>
      <xdr:colOff>38100</xdr:colOff>
      <xdr:row>35</xdr:row>
      <xdr:rowOff>87630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104157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141935</xdr:rowOff>
    </xdr:from>
    <xdr:to>
      <xdr:col>24</xdr:col>
      <xdr:colOff>114300</xdr:colOff>
      <xdr:row>37</xdr:row>
      <xdr:rowOff>72085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314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56862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229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93929</xdr:rowOff>
    </xdr:from>
    <xdr:to>
      <xdr:col>20</xdr:col>
      <xdr:colOff>38100</xdr:colOff>
      <xdr:row>37</xdr:row>
      <xdr:rowOff>24079</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266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15206</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358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139192</xdr:rowOff>
    </xdr:from>
    <xdr:to>
      <xdr:col>15</xdr:col>
      <xdr:colOff>101600</xdr:colOff>
      <xdr:row>36</xdr:row>
      <xdr:rowOff>69342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3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60469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32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122275</xdr:rowOff>
    </xdr:from>
    <xdr:to>
      <xdr:col>10</xdr:col>
      <xdr:colOff>165100</xdr:colOff>
      <xdr:row>36</xdr:row>
      <xdr:rowOff>52425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12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43552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215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125476</xdr:rowOff>
    </xdr:from>
    <xdr:to>
      <xdr:col>6</xdr:col>
      <xdr:colOff>38100</xdr:colOff>
      <xdr:row>36</xdr:row>
      <xdr:rowOff>55626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126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46753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218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30650</xdr:rowOff>
    </xdr:from>
    <xdr:to>
      <xdr:col>24</xdr:col>
      <xdr:colOff>62865</xdr:colOff>
      <xdr:row>55</xdr:row>
      <xdr:rowOff>138725</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74600"/>
          <a:ext cx="1270" cy="793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142552</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57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138725</xdr:rowOff>
    </xdr:from>
    <xdr:to>
      <xdr:col>24</xdr:col>
      <xdr:colOff>152400</xdr:colOff>
      <xdr:row>55</xdr:row>
      <xdr:rowOff>138725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568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148777</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49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231,811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30650</xdr:rowOff>
    </xdr:from>
    <xdr:to>
      <xdr:col>24</xdr:col>
      <xdr:colOff>152400</xdr:colOff>
      <xdr:row>51</xdr:row>
      <xdr:rowOff>30650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7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152669</xdr:rowOff>
    </xdr:from>
    <xdr:to>
      <xdr:col>24</xdr:col>
      <xdr:colOff>63500</xdr:colOff>
      <xdr:row>59</xdr:row>
      <xdr:rowOff>60703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239519"/>
          <a:ext cx="838200" cy="93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16075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2743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37648</xdr:rowOff>
    </xdr:from>
    <xdr:to>
      <xdr:col>24</xdr:col>
      <xdr:colOff>114300</xdr:colOff>
      <xdr:row>54</xdr:row>
      <xdr:rowOff>139248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2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145202</xdr:rowOff>
    </xdr:from>
    <xdr:to>
      <xdr:col>19</xdr:col>
      <xdr:colOff>177800</xdr:colOff>
      <xdr:row>59</xdr:row>
      <xdr:rowOff>60703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89302"/>
          <a:ext cx="889000" cy="86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158783</xdr:rowOff>
    </xdr:from>
    <xdr:to>
      <xdr:col>20</xdr:col>
      <xdr:colOff>38100</xdr:colOff>
      <xdr:row>59</xdr:row>
      <xdr:rowOff>88933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10102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105460</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30111" y="9878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145202</xdr:rowOff>
    </xdr:from>
    <xdr:to>
      <xdr:col>15</xdr:col>
      <xdr:colOff>50800</xdr:colOff>
      <xdr:row>59</xdr:row>
      <xdr:rowOff>39124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89302"/>
          <a:ext cx="889000" cy="6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18537</xdr:rowOff>
    </xdr:from>
    <xdr:to>
      <xdr:col>15</xdr:col>
      <xdr:colOff>101600</xdr:colOff>
      <xdr:row>59</xdr:row>
      <xdr:rowOff>120137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10134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111264</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1022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128963</xdr:rowOff>
    </xdr:from>
    <xdr:to>
      <xdr:col>10</xdr:col>
      <xdr:colOff>114300</xdr:colOff>
      <xdr:row>59</xdr:row>
      <xdr:rowOff>39124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9730163"/>
          <a:ext cx="889000" cy="424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3762</xdr:rowOff>
    </xdr:from>
    <xdr:to>
      <xdr:col>10</xdr:col>
      <xdr:colOff>165100</xdr:colOff>
      <xdr:row>59</xdr:row>
      <xdr:rowOff>105362</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11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96489</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2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11534</xdr:rowOff>
    </xdr:from>
    <xdr:to>
      <xdr:col>6</xdr:col>
      <xdr:colOff>38100</xdr:colOff>
      <xdr:row>59</xdr:row>
      <xdr:rowOff>113134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12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104261</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1021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101869</xdr:rowOff>
    </xdr:from>
    <xdr:to>
      <xdr:col>24</xdr:col>
      <xdr:colOff>114300</xdr:colOff>
      <xdr:row>54</xdr:row>
      <xdr:rowOff>32019</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18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124746</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040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9903</xdr:rowOff>
    </xdr:from>
    <xdr:to>
      <xdr:col>20</xdr:col>
      <xdr:colOff>38100</xdr:colOff>
      <xdr:row>59</xdr:row>
      <xdr:rowOff>111503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125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102630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30111" y="1021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94402</xdr:rowOff>
    </xdr:from>
    <xdr:to>
      <xdr:col>15</xdr:col>
      <xdr:colOff>101600</xdr:colOff>
      <xdr:row>59</xdr:row>
      <xdr:rowOff>24552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8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41079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813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159774</xdr:rowOff>
    </xdr:from>
    <xdr:to>
      <xdr:col>10</xdr:col>
      <xdr:colOff>165100</xdr:colOff>
      <xdr:row>59</xdr:row>
      <xdr:rowOff>89924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103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106451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87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78163</xdr:rowOff>
    </xdr:from>
    <xdr:to>
      <xdr:col>6</xdr:col>
      <xdr:colOff>38100</xdr:colOff>
      <xdr:row>57</xdr:row>
      <xdr:rowOff>8313</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67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24840</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9454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113672</xdr:rowOff>
    </xdr:from>
    <xdr:to>
      <xdr:col>24</xdr:col>
      <xdr:colOff>62865</xdr:colOff>
      <xdr:row>78</xdr:row>
      <xdr:rowOff>66069</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115172"/>
          <a:ext cx="1270" cy="13239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69896</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42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108,764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66069</xdr:rowOff>
    </xdr:from>
    <xdr:to>
      <xdr:col>24</xdr:col>
      <xdr:colOff>152400</xdr:colOff>
      <xdr:row>78</xdr:row>
      <xdr:rowOff>66069</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60349</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90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230,391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113672</xdr:rowOff>
    </xdr:from>
    <xdr:to>
      <xdr:col>24</xdr:col>
      <xdr:colOff>152400</xdr:colOff>
      <xdr:row>70</xdr:row>
      <xdr:rowOff>113672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115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65024</xdr:rowOff>
    </xdr:from>
    <xdr:to>
      <xdr:col>24</xdr:col>
      <xdr:colOff>63500</xdr:colOff>
      <xdr:row>76</xdr:row>
      <xdr:rowOff>79448</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3095224"/>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160665</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67651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137788</xdr:rowOff>
    </xdr:from>
    <xdr:to>
      <xdr:col>24</xdr:col>
      <xdr:colOff>114300</xdr:colOff>
      <xdr:row>75</xdr:row>
      <xdr:rowOff>67938</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825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65024</xdr:rowOff>
    </xdr:from>
    <xdr:to>
      <xdr:col>19</xdr:col>
      <xdr:colOff>177800</xdr:colOff>
      <xdr:row>76</xdr:row>
      <xdr:rowOff>165684</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95224"/>
          <a:ext cx="889000" cy="100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47915</xdr:rowOff>
    </xdr:from>
    <xdr:to>
      <xdr:col>20</xdr:col>
      <xdr:colOff>38100</xdr:colOff>
      <xdr:row>75</xdr:row>
      <xdr:rowOff>149515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290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166042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268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165684</xdr:rowOff>
    </xdr:from>
    <xdr:to>
      <xdr:col>15</xdr:col>
      <xdr:colOff>50800</xdr:colOff>
      <xdr:row>77</xdr:row>
      <xdr:rowOff>24943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3195884"/>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110258</xdr:rowOff>
    </xdr:from>
    <xdr:to>
      <xdr:col>15</xdr:col>
      <xdr:colOff>101600</xdr:colOff>
      <xdr:row>76</xdr:row>
      <xdr:rowOff>40407</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56935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4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162342</xdr:rowOff>
    </xdr:from>
    <xdr:to>
      <xdr:col>10</xdr:col>
      <xdr:colOff>114300</xdr:colOff>
      <xdr:row>77</xdr:row>
      <xdr:rowOff>24943</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3192542"/>
          <a:ext cx="889000" cy="34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114840</xdr:rowOff>
    </xdr:from>
    <xdr:to>
      <xdr:col>10</xdr:col>
      <xdr:colOff>165100</xdr:colOff>
      <xdr:row>76</xdr:row>
      <xdr:rowOff>44990</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61517</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2748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149163</xdr:rowOff>
    </xdr:from>
    <xdr:to>
      <xdr:col>6</xdr:col>
      <xdr:colOff>38100</xdr:colOff>
      <xdr:row>76</xdr:row>
      <xdr:rowOff>79313</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95840</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783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28648</xdr:rowOff>
    </xdr:from>
    <xdr:to>
      <xdr:col>24</xdr:col>
      <xdr:colOff>114300</xdr:colOff>
      <xdr:row>76</xdr:row>
      <xdr:rowOff>130248</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30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7075</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30372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14224</xdr:rowOff>
    </xdr:from>
    <xdr:to>
      <xdr:col>20</xdr:col>
      <xdr:colOff>38100</xdr:colOff>
      <xdr:row>76</xdr:row>
      <xdr:rowOff>115824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304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106951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3137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114884</xdr:rowOff>
    </xdr:from>
    <xdr:to>
      <xdr:col>15</xdr:col>
      <xdr:colOff>101600</xdr:colOff>
      <xdr:row>77</xdr:row>
      <xdr:rowOff>45034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14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36161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237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145593</xdr:rowOff>
    </xdr:from>
    <xdr:to>
      <xdr:col>10</xdr:col>
      <xdr:colOff>165100</xdr:colOff>
      <xdr:row>77</xdr:row>
      <xdr:rowOff>75743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317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66870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3268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111542</xdr:rowOff>
    </xdr:from>
    <xdr:to>
      <xdr:col>6</xdr:col>
      <xdr:colOff>38100</xdr:colOff>
      <xdr:row>77</xdr:row>
      <xdr:rowOff>41692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141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32819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234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170205</xdr:rowOff>
    </xdr:from>
    <xdr:to>
      <xdr:col>24</xdr:col>
      <xdr:colOff>62865</xdr:colOff>
      <xdr:row>97</xdr:row>
      <xdr:rowOff>140512</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429255"/>
          <a:ext cx="1270" cy="13419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144339</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74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140512</xdr:rowOff>
    </xdr:from>
    <xdr:to>
      <xdr:col>24</xdr:col>
      <xdr:colOff>152400</xdr:colOff>
      <xdr:row>97</xdr:row>
      <xdr:rowOff>140512</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71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116882</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20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125,098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170205</xdr:rowOff>
    </xdr:from>
    <xdr:to>
      <xdr:col>24</xdr:col>
      <xdr:colOff>152400</xdr:colOff>
      <xdr:row>89</xdr:row>
      <xdr:rowOff>170205</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429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137655</xdr:rowOff>
    </xdr:from>
    <xdr:to>
      <xdr:col>24</xdr:col>
      <xdr:colOff>63500</xdr:colOff>
      <xdr:row>95</xdr:row>
      <xdr:rowOff>162940</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5911055"/>
          <a:ext cx="838200" cy="539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33838</xdr:rowOff>
    </xdr:from>
    <xdr:ext cx="534377"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493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55411</xdr:rowOff>
    </xdr:from>
    <xdr:to>
      <xdr:col>24</xdr:col>
      <xdr:colOff>114300</xdr:colOff>
      <xdr:row>96</xdr:row>
      <xdr:rowOff>157011</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51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162940</xdr:rowOff>
    </xdr:from>
    <xdr:to>
      <xdr:col>19</xdr:col>
      <xdr:colOff>177800</xdr:colOff>
      <xdr:row>96</xdr:row>
      <xdr:rowOff>42901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50690"/>
          <a:ext cx="889000" cy="5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96138</xdr:rowOff>
    </xdr:from>
    <xdr:to>
      <xdr:col>20</xdr:col>
      <xdr:colOff>38100</xdr:colOff>
      <xdr:row>97</xdr:row>
      <xdr:rowOff>26288</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55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17415</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530111" y="16648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42901</xdr:rowOff>
    </xdr:from>
    <xdr:to>
      <xdr:col>15</xdr:col>
      <xdr:colOff>50800</xdr:colOff>
      <xdr:row>96</xdr:row>
      <xdr:rowOff>151104</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02101"/>
          <a:ext cx="889000" cy="108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110159</xdr:rowOff>
    </xdr:from>
    <xdr:to>
      <xdr:col>15</xdr:col>
      <xdr:colOff>101600</xdr:colOff>
      <xdr:row>97</xdr:row>
      <xdr:rowOff>40309</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569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31436</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41111" y="16662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151104</xdr:rowOff>
    </xdr:from>
    <xdr:to>
      <xdr:col>10</xdr:col>
      <xdr:colOff>114300</xdr:colOff>
      <xdr:row>96</xdr:row>
      <xdr:rowOff>166815</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610304"/>
          <a:ext cx="889000" cy="15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84240</xdr:rowOff>
    </xdr:from>
    <xdr:to>
      <xdr:col>10</xdr:col>
      <xdr:colOff>165100</xdr:colOff>
      <xdr:row>97</xdr:row>
      <xdr:rowOff>14390</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43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30917</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31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82880</xdr:rowOff>
    </xdr:from>
    <xdr:to>
      <xdr:col>6</xdr:col>
      <xdr:colOff>38100</xdr:colOff>
      <xdr:row>97</xdr:row>
      <xdr:rowOff>13030</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542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29557</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31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86855</xdr:rowOff>
    </xdr:from>
    <xdr:to>
      <xdr:col>24</xdr:col>
      <xdr:colOff>114300</xdr:colOff>
      <xdr:row>93</xdr:row>
      <xdr:rowOff>17005</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5860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109732</xdr:rowOff>
    </xdr:from>
    <xdr:ext cx="534377"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5711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112140</xdr:rowOff>
    </xdr:from>
    <xdr:to>
      <xdr:col>20</xdr:col>
      <xdr:colOff>38100</xdr:colOff>
      <xdr:row>96</xdr:row>
      <xdr:rowOff>42290</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399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58817</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530111" y="1617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163551</xdr:rowOff>
    </xdr:from>
    <xdr:to>
      <xdr:col>15</xdr:col>
      <xdr:colOff>101600</xdr:colOff>
      <xdr:row>96</xdr:row>
      <xdr:rowOff>93701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4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110228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2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100304</xdr:rowOff>
    </xdr:from>
    <xdr:to>
      <xdr:col>10</xdr:col>
      <xdr:colOff>165100</xdr:colOff>
      <xdr:row>97</xdr:row>
      <xdr:rowOff>30454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59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21581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652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116015</xdr:rowOff>
    </xdr:from>
    <xdr:to>
      <xdr:col>6</xdr:col>
      <xdr:colOff>38100</xdr:colOff>
      <xdr:row>97</xdr:row>
      <xdr:rowOff>46165</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7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37292</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667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85598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00548"/>
          <a:ext cx="127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32275</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75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85598</xdr:rowOff>
    </xdr:from>
    <xdr:to>
      <xdr:col>55</xdr:col>
      <xdr:colOff>88900</xdr:colOff>
      <xdr:row>31</xdr:row>
      <xdr:rowOff>85598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00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26924</xdr:rowOff>
    </xdr:from>
    <xdr:to>
      <xdr:col>55</xdr:col>
      <xdr:colOff>0</xdr:colOff>
      <xdr:row>37</xdr:row>
      <xdr:rowOff>29972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37057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77995</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2164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99568</xdr:rowOff>
    </xdr:from>
    <xdr:to>
      <xdr:col>55</xdr:col>
      <xdr:colOff>50800</xdr:colOff>
      <xdr:row>38</xdr:row>
      <xdr:rowOff>29718</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27305</xdr:rowOff>
    </xdr:from>
    <xdr:to>
      <xdr:col>50</xdr:col>
      <xdr:colOff>114300</xdr:colOff>
      <xdr:row>37</xdr:row>
      <xdr:rowOff>29972</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37095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99568</xdr:rowOff>
    </xdr:from>
    <xdr:to>
      <xdr:col>50</xdr:col>
      <xdr:colOff>165100</xdr:colOff>
      <xdr:row>38</xdr:row>
      <xdr:rowOff>29718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20845</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535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27305</xdr:rowOff>
    </xdr:from>
    <xdr:to>
      <xdr:col>45</xdr:col>
      <xdr:colOff>177800</xdr:colOff>
      <xdr:row>37</xdr:row>
      <xdr:rowOff>29972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370955"/>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96901</xdr:rowOff>
    </xdr:from>
    <xdr:to>
      <xdr:col>46</xdr:col>
      <xdr:colOff>38100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18178</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5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29972</xdr:rowOff>
    </xdr:from>
    <xdr:to>
      <xdr:col>41</xdr:col>
      <xdr:colOff>50800</xdr:colOff>
      <xdr:row>37</xdr:row>
      <xdr:rowOff>36830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37362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58801</xdr:rowOff>
    </xdr:from>
    <xdr:to>
      <xdr:col>41</xdr:col>
      <xdr:colOff>101600</xdr:colOff>
      <xdr:row>37</xdr:row>
      <xdr:rowOff>160401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151528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72517</xdr:rowOff>
    </xdr:from>
    <xdr:to>
      <xdr:col>36</xdr:col>
      <xdr:colOff>165100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147574</xdr:rowOff>
    </xdr:from>
    <xdr:to>
      <xdr:col>55</xdr:col>
      <xdr:colOff>50800</xdr:colOff>
      <xdr:row>37</xdr:row>
      <xdr:rowOff>77724</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31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170451</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1712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150622</xdr:rowOff>
    </xdr:from>
    <xdr:to>
      <xdr:col>50</xdr:col>
      <xdr:colOff>165100</xdr:colOff>
      <xdr:row>37</xdr:row>
      <xdr:rowOff>80772</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97299</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147955</xdr:rowOff>
    </xdr:from>
    <xdr:to>
      <xdr:col>46</xdr:col>
      <xdr:colOff>38100</xdr:colOff>
      <xdr:row>37</xdr:row>
      <xdr:rowOff>78105</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320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94632</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0953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150622</xdr:rowOff>
    </xdr:from>
    <xdr:to>
      <xdr:col>41</xdr:col>
      <xdr:colOff>101600</xdr:colOff>
      <xdr:row>37</xdr:row>
      <xdr:rowOff>80772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322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97299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098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157480</xdr:rowOff>
    </xdr:from>
    <xdr:to>
      <xdr:col>36</xdr:col>
      <xdr:colOff>165100</xdr:colOff>
      <xdr:row>37</xdr:row>
      <xdr:rowOff>87630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32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104157</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104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a:extLst>
            <a:ext uri="{FF2B5EF4-FFF2-40B4-BE49-F238E27FC236}">
              <a16:creationId xmlns:a16="http://schemas.microsoft.com/office/drawing/2014/main" id="{00000000-0008-0000-07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134638</xdr:rowOff>
    </xdr:from>
    <xdr:to>
      <xdr:col>54</xdr:col>
      <xdr:colOff>189865</xdr:colOff>
      <xdr:row>59</xdr:row>
      <xdr:rowOff>89539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10475595" y="8707138"/>
          <a:ext cx="1270" cy="14979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93366</xdr:rowOff>
    </xdr:from>
    <xdr:ext cx="378565" cy="259045"/>
    <xdr:sp macro="" textlink="">
      <xdr:nvSpPr>
        <xdr:cNvPr id="346" name="農林水産業費最小値テキスト">
          <a:extLst>
            <a:ext uri="{FF2B5EF4-FFF2-40B4-BE49-F238E27FC236}">
              <a16:creationId xmlns:a16="http://schemas.microsoft.com/office/drawing/2014/main" id="{00000000-0008-0000-0700-00005A010000}"/>
            </a:ext>
          </a:extLst>
        </xdr:cNvPr>
        <xdr:cNvSpPr txBox="1"/>
      </xdr:nvSpPr>
      <xdr:spPr>
        <a:xfrm>
          <a:off x="10528300" y="10208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89539</xdr:rowOff>
    </xdr:from>
    <xdr:to>
      <xdr:col>55</xdr:col>
      <xdr:colOff>88900</xdr:colOff>
      <xdr:row>59</xdr:row>
      <xdr:rowOff>89539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10205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81315</xdr:rowOff>
    </xdr:from>
    <xdr:ext cx="534377" cy="259045"/>
    <xdr:sp macro="" textlink="">
      <xdr:nvSpPr>
        <xdr:cNvPr id="348" name="農林水産業費最大値テキスト">
          <a:extLst>
            <a:ext uri="{FF2B5EF4-FFF2-40B4-BE49-F238E27FC236}">
              <a16:creationId xmlns:a16="http://schemas.microsoft.com/office/drawing/2014/main" id="{00000000-0008-0000-0700-00005C010000}"/>
            </a:ext>
          </a:extLst>
        </xdr:cNvPr>
        <xdr:cNvSpPr txBox="1"/>
      </xdr:nvSpPr>
      <xdr:spPr>
        <a:xfrm>
          <a:off x="10528300" y="8482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134638</xdr:rowOff>
    </xdr:from>
    <xdr:to>
      <xdr:col>55</xdr:col>
      <xdr:colOff>88900</xdr:colOff>
      <xdr:row>50</xdr:row>
      <xdr:rowOff>134638</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10388600" y="8707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160796</xdr:rowOff>
    </xdr:from>
    <xdr:to>
      <xdr:col>55</xdr:col>
      <xdr:colOff>0</xdr:colOff>
      <xdr:row>58</xdr:row>
      <xdr:rowOff>222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9639300" y="9933446"/>
          <a:ext cx="838200" cy="1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5050</xdr:rowOff>
    </xdr:from>
    <xdr:ext cx="469744" cy="259045"/>
    <xdr:sp macro="" textlink="">
      <xdr:nvSpPr>
        <xdr:cNvPr id="351" name="農林水産業費平均値テキスト">
          <a:extLst>
            <a:ext uri="{FF2B5EF4-FFF2-40B4-BE49-F238E27FC236}">
              <a16:creationId xmlns:a16="http://schemas.microsoft.com/office/drawing/2014/main" id="{00000000-0008-0000-0700-00005F010000}"/>
            </a:ext>
          </a:extLst>
        </xdr:cNvPr>
        <xdr:cNvSpPr txBox="1"/>
      </xdr:nvSpPr>
      <xdr:spPr>
        <a:xfrm>
          <a:off x="10528300" y="9949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26623</xdr:rowOff>
    </xdr:from>
    <xdr:to>
      <xdr:col>55</xdr:col>
      <xdr:colOff>50800</xdr:colOff>
      <xdr:row>58</xdr:row>
      <xdr:rowOff>128223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10426700" y="997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151326</xdr:rowOff>
    </xdr:from>
    <xdr:to>
      <xdr:col>50</xdr:col>
      <xdr:colOff>114300</xdr:colOff>
      <xdr:row>58</xdr:row>
      <xdr:rowOff>222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8750300" y="9923976"/>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21006</xdr:rowOff>
    </xdr:from>
    <xdr:to>
      <xdr:col>50</xdr:col>
      <xdr:colOff>165100</xdr:colOff>
      <xdr:row>58</xdr:row>
      <xdr:rowOff>122606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9588500" y="9965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113733</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9404428" y="10057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131405</xdr:rowOff>
    </xdr:from>
    <xdr:to>
      <xdr:col>45</xdr:col>
      <xdr:colOff>177800</xdr:colOff>
      <xdr:row>57</xdr:row>
      <xdr:rowOff>151326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7861300" y="9732605"/>
          <a:ext cx="889000" cy="19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26002</xdr:rowOff>
    </xdr:from>
    <xdr:to>
      <xdr:col>46</xdr:col>
      <xdr:colOff>38100</xdr:colOff>
      <xdr:row>58</xdr:row>
      <xdr:rowOff>127602</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8699500" y="9970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118729</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8515428" y="10062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131405</xdr:rowOff>
    </xdr:from>
    <xdr:to>
      <xdr:col>41</xdr:col>
      <xdr:colOff>50800</xdr:colOff>
      <xdr:row>57</xdr:row>
      <xdr:rowOff>105573</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6972300" y="9732605"/>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30999</xdr:rowOff>
    </xdr:from>
    <xdr:to>
      <xdr:col>41</xdr:col>
      <xdr:colOff>101600</xdr:colOff>
      <xdr:row>58</xdr:row>
      <xdr:rowOff>132599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7810500" y="997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123726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26428" y="10067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30835</xdr:rowOff>
    </xdr:from>
    <xdr:to>
      <xdr:col>36</xdr:col>
      <xdr:colOff>165100</xdr:colOff>
      <xdr:row>58</xdr:row>
      <xdr:rowOff>132435</xdr:rowOff>
    </xdr:to>
    <xdr:sp macro="" textlink="">
      <xdr:nvSpPr>
        <xdr:cNvPr id="362" name="フローチャート: 判断 361">
          <a:extLst>
            <a:ext uri="{FF2B5EF4-FFF2-40B4-BE49-F238E27FC236}">
              <a16:creationId xmlns:a16="http://schemas.microsoft.com/office/drawing/2014/main" id="{00000000-0008-0000-0700-00006A010000}"/>
            </a:ext>
          </a:extLst>
        </xdr:cNvPr>
        <xdr:cNvSpPr/>
      </xdr:nvSpPr>
      <xdr:spPr>
        <a:xfrm>
          <a:off x="6921500" y="997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123562</xdr:rowOff>
    </xdr:from>
    <xdr:ext cx="469744"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37428" y="10067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109996</xdr:rowOff>
    </xdr:from>
    <xdr:to>
      <xdr:col>55</xdr:col>
      <xdr:colOff>50800</xdr:colOff>
      <xdr:row>58</xdr:row>
      <xdr:rowOff>40146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10426700" y="9882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132873</xdr:rowOff>
    </xdr:from>
    <xdr:ext cx="469744" cy="259045"/>
    <xdr:sp macro="" textlink="">
      <xdr:nvSpPr>
        <xdr:cNvPr id="370" name="農林水産業費該当値テキスト">
          <a:extLst>
            <a:ext uri="{FF2B5EF4-FFF2-40B4-BE49-F238E27FC236}">
              <a16:creationId xmlns:a16="http://schemas.microsoft.com/office/drawing/2014/main" id="{00000000-0008-0000-0700-000072010000}"/>
            </a:ext>
          </a:extLst>
        </xdr:cNvPr>
        <xdr:cNvSpPr txBox="1"/>
      </xdr:nvSpPr>
      <xdr:spPr>
        <a:xfrm>
          <a:off x="10528300" y="973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120872</xdr:rowOff>
    </xdr:from>
    <xdr:to>
      <xdr:col>50</xdr:col>
      <xdr:colOff>165100</xdr:colOff>
      <xdr:row>58</xdr:row>
      <xdr:rowOff>51022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9588500" y="9893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67549</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9404428" y="9668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100526</xdr:rowOff>
    </xdr:from>
    <xdr:to>
      <xdr:col>46</xdr:col>
      <xdr:colOff>38100</xdr:colOff>
      <xdr:row>58</xdr:row>
      <xdr:rowOff>30676</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8699500" y="987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47203</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8515428" y="964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80605</xdr:rowOff>
    </xdr:from>
    <xdr:to>
      <xdr:col>41</xdr:col>
      <xdr:colOff>101600</xdr:colOff>
      <xdr:row>57</xdr:row>
      <xdr:rowOff>10755</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7810500" y="9681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27282</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7594111" y="94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54773</xdr:rowOff>
    </xdr:from>
    <xdr:to>
      <xdr:col>36</xdr:col>
      <xdr:colOff>165100</xdr:colOff>
      <xdr:row>57</xdr:row>
      <xdr:rowOff>156373</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6921500" y="982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1450</xdr:rowOff>
    </xdr:from>
    <xdr:ext cx="534377"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705111" y="9602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21605</xdr:rowOff>
    </xdr:from>
    <xdr:to>
      <xdr:col>54</xdr:col>
      <xdr:colOff>189865</xdr:colOff>
      <xdr:row>78</xdr:row>
      <xdr:rowOff>89453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23105"/>
          <a:ext cx="1270" cy="1439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93280</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46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89453</xdr:rowOff>
    </xdr:from>
    <xdr:to>
      <xdr:col>55</xdr:col>
      <xdr:colOff>88900</xdr:colOff>
      <xdr:row>78</xdr:row>
      <xdr:rowOff>89453</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4625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139732</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798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65,166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21605</xdr:rowOff>
    </xdr:from>
    <xdr:to>
      <xdr:col>55</xdr:col>
      <xdr:colOff>88900</xdr:colOff>
      <xdr:row>70</xdr:row>
      <xdr:rowOff>21605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2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140523</xdr:rowOff>
    </xdr:from>
    <xdr:to>
      <xdr:col>55</xdr:col>
      <xdr:colOff>0</xdr:colOff>
      <xdr:row>77</xdr:row>
      <xdr:rowOff>15365</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70723"/>
          <a:ext cx="838200" cy="46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134216</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1644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155789</xdr:rowOff>
    </xdr:from>
    <xdr:to>
      <xdr:col>55</xdr:col>
      <xdr:colOff>50800</xdr:colOff>
      <xdr:row>77</xdr:row>
      <xdr:rowOff>85939</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185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15365</xdr:rowOff>
    </xdr:from>
    <xdr:to>
      <xdr:col>50</xdr:col>
      <xdr:colOff>114300</xdr:colOff>
      <xdr:row>77</xdr:row>
      <xdr:rowOff>33675</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217015"/>
          <a:ext cx="889000" cy="18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99644</xdr:rowOff>
    </xdr:from>
    <xdr:to>
      <xdr:col>50</xdr:col>
      <xdr:colOff>165100</xdr:colOff>
      <xdr:row>78</xdr:row>
      <xdr:rowOff>29794</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301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20921</xdr:rowOff>
    </xdr:from>
    <xdr:ext cx="469744"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404428" y="13394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25949</xdr:rowOff>
    </xdr:from>
    <xdr:to>
      <xdr:col>45</xdr:col>
      <xdr:colOff>177800</xdr:colOff>
      <xdr:row>77</xdr:row>
      <xdr:rowOff>33675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27599"/>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119418</xdr:rowOff>
    </xdr:from>
    <xdr:to>
      <xdr:col>46</xdr:col>
      <xdr:colOff>38100</xdr:colOff>
      <xdr:row>78</xdr:row>
      <xdr:rowOff>49568</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32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40695</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515428" y="1341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164046</xdr:rowOff>
    </xdr:from>
    <xdr:to>
      <xdr:col>41</xdr:col>
      <xdr:colOff>50800</xdr:colOff>
      <xdr:row>77</xdr:row>
      <xdr:rowOff>25949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6972300" y="13194246"/>
          <a:ext cx="889000" cy="33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119807</xdr:rowOff>
    </xdr:from>
    <xdr:to>
      <xdr:col>41</xdr:col>
      <xdr:colOff>101600</xdr:colOff>
      <xdr:row>78</xdr:row>
      <xdr:rowOff>49957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3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41084</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626428" y="13414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117818</xdr:rowOff>
    </xdr:from>
    <xdr:to>
      <xdr:col>36</xdr:col>
      <xdr:colOff>165100</xdr:colOff>
      <xdr:row>78</xdr:row>
      <xdr:rowOff>47968</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31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39095</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37428" y="13412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89723</xdr:rowOff>
    </xdr:from>
    <xdr:to>
      <xdr:col>55</xdr:col>
      <xdr:colOff>50800</xdr:colOff>
      <xdr:row>77</xdr:row>
      <xdr:rowOff>19873</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19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112600</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71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136015</xdr:rowOff>
    </xdr:from>
    <xdr:to>
      <xdr:col>50</xdr:col>
      <xdr:colOff>165100</xdr:colOff>
      <xdr:row>77</xdr:row>
      <xdr:rowOff>66165</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6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82691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294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154325</xdr:rowOff>
    </xdr:from>
    <xdr:to>
      <xdr:col>46</xdr:col>
      <xdr:colOff>38100</xdr:colOff>
      <xdr:row>77</xdr:row>
      <xdr:rowOff>84475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18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101002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95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146599</xdr:rowOff>
    </xdr:from>
    <xdr:to>
      <xdr:col>41</xdr:col>
      <xdr:colOff>101600</xdr:colOff>
      <xdr:row>77</xdr:row>
      <xdr:rowOff>76749</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17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93276</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95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113246</xdr:rowOff>
    </xdr:from>
    <xdr:to>
      <xdr:col>36</xdr:col>
      <xdr:colOff>165100</xdr:colOff>
      <xdr:row>77</xdr:row>
      <xdr:rowOff>43396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143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59923</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918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8102</xdr:rowOff>
    </xdr:from>
    <xdr:to>
      <xdr:col>54</xdr:col>
      <xdr:colOff>189865</xdr:colOff>
      <xdr:row>97</xdr:row>
      <xdr:rowOff>170650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438602"/>
          <a:ext cx="1270" cy="1362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3027</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0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170650</xdr:rowOff>
    </xdr:from>
    <xdr:to>
      <xdr:col>55</xdr:col>
      <xdr:colOff>88900</xdr:colOff>
      <xdr:row>97</xdr:row>
      <xdr:rowOff>170650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126229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213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124,362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8102</xdr:rowOff>
    </xdr:from>
    <xdr:to>
      <xdr:col>55</xdr:col>
      <xdr:colOff>88900</xdr:colOff>
      <xdr:row>90</xdr:row>
      <xdr:rowOff>8102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43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95086</xdr:rowOff>
    </xdr:from>
    <xdr:to>
      <xdr:col>55</xdr:col>
      <xdr:colOff>0</xdr:colOff>
      <xdr:row>95</xdr:row>
      <xdr:rowOff>40957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9639300" y="16211386"/>
          <a:ext cx="838200" cy="117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164761</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52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14884</xdr:rowOff>
    </xdr:from>
    <xdr:to>
      <xdr:col>55</xdr:col>
      <xdr:colOff>50800</xdr:colOff>
      <xdr:row>96</xdr:row>
      <xdr:rowOff>116484</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474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37998</xdr:rowOff>
    </xdr:from>
    <xdr:to>
      <xdr:col>50</xdr:col>
      <xdr:colOff>114300</xdr:colOff>
      <xdr:row>95</xdr:row>
      <xdr:rowOff>40957</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325748"/>
          <a:ext cx="889000" cy="2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22898</xdr:rowOff>
    </xdr:from>
    <xdr:to>
      <xdr:col>50</xdr:col>
      <xdr:colOff>165100</xdr:colOff>
      <xdr:row>96</xdr:row>
      <xdr:rowOff>124498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48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115625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57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140805</xdr:rowOff>
    </xdr:from>
    <xdr:to>
      <xdr:col>45</xdr:col>
      <xdr:colOff>177800</xdr:colOff>
      <xdr:row>95</xdr:row>
      <xdr:rowOff>37998</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257105"/>
          <a:ext cx="889000" cy="68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26594</xdr:rowOff>
    </xdr:from>
    <xdr:to>
      <xdr:col>46</xdr:col>
      <xdr:colOff>38100</xdr:colOff>
      <xdr:row>96</xdr:row>
      <xdr:rowOff>128194</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48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119321</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578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140805</xdr:rowOff>
    </xdr:from>
    <xdr:to>
      <xdr:col>41</xdr:col>
      <xdr:colOff>50800</xdr:colOff>
      <xdr:row>94</xdr:row>
      <xdr:rowOff>142887</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257105"/>
          <a:ext cx="889000" cy="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6883</xdr:rowOff>
    </xdr:from>
    <xdr:to>
      <xdr:col>41</xdr:col>
      <xdr:colOff>101600</xdr:colOff>
      <xdr:row>96</xdr:row>
      <xdr:rowOff>108483</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4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99610</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558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21958</xdr:rowOff>
    </xdr:from>
    <xdr:to>
      <xdr:col>36</xdr:col>
      <xdr:colOff>165100</xdr:colOff>
      <xdr:row>96</xdr:row>
      <xdr:rowOff>123558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48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114685</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57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44286</xdr:rowOff>
    </xdr:from>
    <xdr:to>
      <xdr:col>55</xdr:col>
      <xdr:colOff>50800</xdr:colOff>
      <xdr:row>94</xdr:row>
      <xdr:rowOff>145886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160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67163</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01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161607</xdr:rowOff>
    </xdr:from>
    <xdr:to>
      <xdr:col>50</xdr:col>
      <xdr:colOff>165100</xdr:colOff>
      <xdr:row>95</xdr:row>
      <xdr:rowOff>91757</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277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108284</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053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94</xdr:row>
      <xdr:rowOff>158648</xdr:rowOff>
    </xdr:from>
    <xdr:to>
      <xdr:col>46</xdr:col>
      <xdr:colOff>38100</xdr:colOff>
      <xdr:row>95</xdr:row>
      <xdr:rowOff>88798</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27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105325</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05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90005</xdr:rowOff>
    </xdr:from>
    <xdr:to>
      <xdr:col>41</xdr:col>
      <xdr:colOff>101600</xdr:colOff>
      <xdr:row>95</xdr:row>
      <xdr:rowOff>20155</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2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36682</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5981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92087</xdr:rowOff>
    </xdr:from>
    <xdr:to>
      <xdr:col>36</xdr:col>
      <xdr:colOff>165100</xdr:colOff>
      <xdr:row>95</xdr:row>
      <xdr:rowOff>22237</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0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38764</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59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25400</xdr:rowOff>
    </xdr:from>
    <xdr:to>
      <xdr:col>89</xdr:col>
      <xdr:colOff>177800</xdr:colOff>
      <xdr:row>38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a:extLst>
            <a:ext uri="{FF2B5EF4-FFF2-40B4-BE49-F238E27FC236}">
              <a16:creationId xmlns:a16="http://schemas.microsoft.com/office/drawing/2014/main" id="{00000000-0008-0000-0700-0000FE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100552</xdr:rowOff>
    </xdr:from>
    <xdr:to>
      <xdr:col>85</xdr:col>
      <xdr:colOff>126364</xdr:colOff>
      <xdr:row>38</xdr:row>
      <xdr:rowOff>49460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6317595" y="5244052"/>
          <a:ext cx="1269" cy="1320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53287</xdr:rowOff>
    </xdr:from>
    <xdr:ext cx="469744" cy="259045"/>
    <xdr:sp macro="" textlink="">
      <xdr:nvSpPr>
        <xdr:cNvPr id="512" name="消防費最小値テキスト">
          <a:extLst>
            <a:ext uri="{FF2B5EF4-FFF2-40B4-BE49-F238E27FC236}">
              <a16:creationId xmlns:a16="http://schemas.microsoft.com/office/drawing/2014/main" id="{00000000-0008-0000-0700-000000020000}"/>
            </a:ext>
          </a:extLst>
        </xdr:cNvPr>
        <xdr:cNvSpPr txBox="1"/>
      </xdr:nvSpPr>
      <xdr:spPr>
        <a:xfrm>
          <a:off x="16370300" y="656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49460</xdr:rowOff>
    </xdr:from>
    <xdr:to>
      <xdr:col>86</xdr:col>
      <xdr:colOff>25400</xdr:colOff>
      <xdr:row>38</xdr:row>
      <xdr:rowOff>49460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6230600" y="6564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47229</xdr:rowOff>
    </xdr:from>
    <xdr:ext cx="534377" cy="259045"/>
    <xdr:sp macro="" textlink="">
      <xdr:nvSpPr>
        <xdr:cNvPr id="514" name="消防費最大値テキスト">
          <a:extLst>
            <a:ext uri="{FF2B5EF4-FFF2-40B4-BE49-F238E27FC236}">
              <a16:creationId xmlns:a16="http://schemas.microsoft.com/office/drawing/2014/main" id="{00000000-0008-0000-0700-000002020000}"/>
            </a:ext>
          </a:extLst>
        </xdr:cNvPr>
        <xdr:cNvSpPr txBox="1"/>
      </xdr:nvSpPr>
      <xdr:spPr>
        <a:xfrm>
          <a:off x="16370300" y="501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32,685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100552</xdr:rowOff>
    </xdr:from>
    <xdr:to>
      <xdr:col>86</xdr:col>
      <xdr:colOff>25400</xdr:colOff>
      <xdr:row>30</xdr:row>
      <xdr:rowOff>100552</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5244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11227</xdr:rowOff>
    </xdr:from>
    <xdr:to>
      <xdr:col>85</xdr:col>
      <xdr:colOff>127000</xdr:colOff>
      <xdr:row>37</xdr:row>
      <xdr:rowOff>38259</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5481300" y="6354877"/>
          <a:ext cx="838200" cy="2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35025</xdr:rowOff>
    </xdr:from>
    <xdr:ext cx="534377" cy="259045"/>
    <xdr:sp macro="" textlink="">
      <xdr:nvSpPr>
        <xdr:cNvPr id="517" name="消防費平均値テキスト">
          <a:extLst>
            <a:ext uri="{FF2B5EF4-FFF2-40B4-BE49-F238E27FC236}">
              <a16:creationId xmlns:a16="http://schemas.microsoft.com/office/drawing/2014/main" id="{00000000-0008-0000-0700-000005020000}"/>
            </a:ext>
          </a:extLst>
        </xdr:cNvPr>
        <xdr:cNvSpPr txBox="1"/>
      </xdr:nvSpPr>
      <xdr:spPr>
        <a:xfrm>
          <a:off x="16370300" y="60357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12148</xdr:rowOff>
    </xdr:from>
    <xdr:to>
      <xdr:col>85</xdr:col>
      <xdr:colOff>177800</xdr:colOff>
      <xdr:row>36</xdr:row>
      <xdr:rowOff>113748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6268700" y="618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151644</xdr:rowOff>
    </xdr:from>
    <xdr:to>
      <xdr:col>81</xdr:col>
      <xdr:colOff>50800</xdr:colOff>
      <xdr:row>37</xdr:row>
      <xdr:rowOff>38259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4592300" y="6323844"/>
          <a:ext cx="889000" cy="5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36950</xdr:rowOff>
    </xdr:from>
    <xdr:to>
      <xdr:col>81</xdr:col>
      <xdr:colOff>101600</xdr:colOff>
      <xdr:row>36</xdr:row>
      <xdr:rowOff>138550</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5430500" y="620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155077</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5214111" y="5984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151644</xdr:rowOff>
    </xdr:from>
    <xdr:to>
      <xdr:col>76</xdr:col>
      <xdr:colOff>114300</xdr:colOff>
      <xdr:row>37</xdr:row>
      <xdr:rowOff>99695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3703300" y="6323844"/>
          <a:ext cx="889000" cy="119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70041</xdr:rowOff>
    </xdr:from>
    <xdr:to>
      <xdr:col>76</xdr:col>
      <xdr:colOff>165100</xdr:colOff>
      <xdr:row>37</xdr:row>
      <xdr:rowOff>191</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4541500" y="6242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16718</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325111" y="601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654</xdr:rowOff>
    </xdr:from>
    <xdr:to>
      <xdr:col>71</xdr:col>
      <xdr:colOff>177800</xdr:colOff>
      <xdr:row>37</xdr:row>
      <xdr:rowOff>99695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2814300" y="6344304"/>
          <a:ext cx="889000" cy="99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46495</xdr:rowOff>
    </xdr:from>
    <xdr:to>
      <xdr:col>72</xdr:col>
      <xdr:colOff>38100</xdr:colOff>
      <xdr:row>36</xdr:row>
      <xdr:rowOff>148095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3652500" y="621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164622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436111" y="5993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61468</xdr:rowOff>
    </xdr:from>
    <xdr:to>
      <xdr:col>67</xdr:col>
      <xdr:colOff>101600</xdr:colOff>
      <xdr:row>36</xdr:row>
      <xdr:rowOff>163068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2763500" y="623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8145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2547111" y="6008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131877</xdr:rowOff>
    </xdr:from>
    <xdr:to>
      <xdr:col>85</xdr:col>
      <xdr:colOff>177800</xdr:colOff>
      <xdr:row>37</xdr:row>
      <xdr:rowOff>62027</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6268700" y="63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110304</xdr:rowOff>
    </xdr:from>
    <xdr:ext cx="534377" cy="259045"/>
    <xdr:sp macro="" textlink="">
      <xdr:nvSpPr>
        <xdr:cNvPr id="536" name="消防費該当値テキスト">
          <a:extLst>
            <a:ext uri="{FF2B5EF4-FFF2-40B4-BE49-F238E27FC236}">
              <a16:creationId xmlns:a16="http://schemas.microsoft.com/office/drawing/2014/main" id="{00000000-0008-0000-0700-000018020000}"/>
            </a:ext>
          </a:extLst>
        </xdr:cNvPr>
        <xdr:cNvSpPr txBox="1"/>
      </xdr:nvSpPr>
      <xdr:spPr>
        <a:xfrm>
          <a:off x="16370300" y="628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158909</xdr:rowOff>
    </xdr:from>
    <xdr:to>
      <xdr:col>81</xdr:col>
      <xdr:colOff>101600</xdr:colOff>
      <xdr:row>37</xdr:row>
      <xdr:rowOff>89059</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5430500" y="633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80186</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14111" y="642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100844</xdr:rowOff>
    </xdr:from>
    <xdr:to>
      <xdr:col>76</xdr:col>
      <xdr:colOff>165100</xdr:colOff>
      <xdr:row>37</xdr:row>
      <xdr:rowOff>30994</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4541500" y="627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22121</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4325111" y="6365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48895</xdr:rowOff>
    </xdr:from>
    <xdr:to>
      <xdr:col>72</xdr:col>
      <xdr:colOff>38100</xdr:colOff>
      <xdr:row>37</xdr:row>
      <xdr:rowOff>150495</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3652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141622</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3436111" y="64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121304</xdr:rowOff>
    </xdr:from>
    <xdr:to>
      <xdr:col>67</xdr:col>
      <xdr:colOff>101600</xdr:colOff>
      <xdr:row>37</xdr:row>
      <xdr:rowOff>51454</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2763500" y="62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42581</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547111" y="6386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13513</xdr:rowOff>
    </xdr:from>
    <xdr:to>
      <xdr:col>85</xdr:col>
      <xdr:colOff>126364</xdr:colOff>
      <xdr:row>58</xdr:row>
      <xdr:rowOff>21971</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586013"/>
          <a:ext cx="1269" cy="1380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25798</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9969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21971</xdr:rowOff>
    </xdr:from>
    <xdr:to>
      <xdr:col>86</xdr:col>
      <xdr:colOff>25400</xdr:colOff>
      <xdr:row>58</xdr:row>
      <xdr:rowOff>21971</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9966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131640</xdr:rowOff>
    </xdr:from>
    <xdr:ext cx="599010"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361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102,624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13513</xdr:rowOff>
    </xdr:from>
    <xdr:to>
      <xdr:col>86</xdr:col>
      <xdr:colOff>25400</xdr:colOff>
      <xdr:row>50</xdr:row>
      <xdr:rowOff>13513</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586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55499</xdr:rowOff>
    </xdr:from>
    <xdr:to>
      <xdr:col>85</xdr:col>
      <xdr:colOff>127000</xdr:colOff>
      <xdr:row>55</xdr:row>
      <xdr:rowOff>126288</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5481300" y="9485249"/>
          <a:ext cx="838200" cy="70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78611</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36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55734</xdr:rowOff>
    </xdr:from>
    <xdr:to>
      <xdr:col>85</xdr:col>
      <xdr:colOff>177800</xdr:colOff>
      <xdr:row>55</xdr:row>
      <xdr:rowOff>157334</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8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55499</xdr:rowOff>
    </xdr:from>
    <xdr:to>
      <xdr:col>81</xdr:col>
      <xdr:colOff>50800</xdr:colOff>
      <xdr:row>56</xdr:row>
      <xdr:rowOff>36011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485249"/>
          <a:ext cx="889000" cy="15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1784</xdr:rowOff>
    </xdr:from>
    <xdr:to>
      <xdr:col>81</xdr:col>
      <xdr:colOff>101600</xdr:colOff>
      <xdr:row>56</xdr:row>
      <xdr:rowOff>103384</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602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94511</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695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36011</xdr:rowOff>
    </xdr:from>
    <xdr:to>
      <xdr:col>76</xdr:col>
      <xdr:colOff>114300</xdr:colOff>
      <xdr:row>56</xdr:row>
      <xdr:rowOff>70053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3703300" y="9637211"/>
          <a:ext cx="889000" cy="34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59677</xdr:rowOff>
    </xdr:from>
    <xdr:to>
      <xdr:col>76</xdr:col>
      <xdr:colOff>165100</xdr:colOff>
      <xdr:row>56</xdr:row>
      <xdr:rowOff>161277</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152404</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753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70053</xdr:rowOff>
    </xdr:from>
    <xdr:to>
      <xdr:col>71</xdr:col>
      <xdr:colOff>177800</xdr:colOff>
      <xdr:row>58</xdr:row>
      <xdr:rowOff>22276</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2814300" y="9671253"/>
          <a:ext cx="889000" cy="295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79890</xdr:rowOff>
    </xdr:from>
    <xdr:to>
      <xdr:col>72</xdr:col>
      <xdr:colOff>38100</xdr:colOff>
      <xdr:row>57</xdr:row>
      <xdr:rowOff>10040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1167</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109703</xdr:rowOff>
    </xdr:from>
    <xdr:to>
      <xdr:col>67</xdr:col>
      <xdr:colOff>101600</xdr:colOff>
      <xdr:row>57</xdr:row>
      <xdr:rowOff>39853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56380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486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75488</xdr:rowOff>
    </xdr:from>
    <xdr:to>
      <xdr:col>85</xdr:col>
      <xdr:colOff>177800</xdr:colOff>
      <xdr:row>56</xdr:row>
      <xdr:rowOff>5638</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50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53915</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48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4699</xdr:rowOff>
    </xdr:from>
    <xdr:to>
      <xdr:col>81</xdr:col>
      <xdr:colOff>101600</xdr:colOff>
      <xdr:row>55</xdr:row>
      <xdr:rowOff>106299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43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122826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209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156661</xdr:rowOff>
    </xdr:from>
    <xdr:to>
      <xdr:col>76</xdr:col>
      <xdr:colOff>165100</xdr:colOff>
      <xdr:row>56</xdr:row>
      <xdr:rowOff>86811</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5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103338</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361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19253</xdr:rowOff>
    </xdr:from>
    <xdr:to>
      <xdr:col>72</xdr:col>
      <xdr:colOff>38100</xdr:colOff>
      <xdr:row>56</xdr:row>
      <xdr:rowOff>120853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20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137380</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395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142926</xdr:rowOff>
    </xdr:from>
    <xdr:to>
      <xdr:col>67</xdr:col>
      <xdr:colOff>101600</xdr:colOff>
      <xdr:row>58</xdr:row>
      <xdr:rowOff>73076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915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64203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1000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災害復旧費グラフ枠">
          <a:extLst>
            <a:ext uri="{FF2B5EF4-FFF2-40B4-BE49-F238E27FC236}">
              <a16:creationId xmlns:a16="http://schemas.microsoft.com/office/drawing/2014/main" id="{00000000-0008-0000-07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37744</xdr:rowOff>
    </xdr:from>
    <xdr:to>
      <xdr:col>85</xdr:col>
      <xdr:colOff>126364</xdr:colOff>
      <xdr:row>78</xdr:row>
      <xdr:rowOff>25400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6317595" y="12210694"/>
          <a:ext cx="1269" cy="11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29227</xdr:rowOff>
    </xdr:from>
    <xdr:ext cx="249299" cy="259045"/>
    <xdr:sp macro="" textlink="">
      <xdr:nvSpPr>
        <xdr:cNvPr id="623" name="災害復旧費最小値テキスト">
          <a:extLst>
            <a:ext uri="{FF2B5EF4-FFF2-40B4-BE49-F238E27FC236}">
              <a16:creationId xmlns:a16="http://schemas.microsoft.com/office/drawing/2014/main" id="{00000000-0008-0000-0700-00006F020000}"/>
            </a:ext>
          </a:extLst>
        </xdr:cNvPr>
        <xdr:cNvSpPr txBox="1"/>
      </xdr:nvSpPr>
      <xdr:spPr>
        <a:xfrm>
          <a:off x="16370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155871</xdr:rowOff>
    </xdr:from>
    <xdr:ext cx="534377" cy="259045"/>
    <xdr:sp macro="" textlink="">
      <xdr:nvSpPr>
        <xdr:cNvPr id="625" name="災害復旧費最大値テキスト">
          <a:extLst>
            <a:ext uri="{FF2B5EF4-FFF2-40B4-BE49-F238E27FC236}">
              <a16:creationId xmlns:a16="http://schemas.microsoft.com/office/drawing/2014/main" id="{00000000-0008-0000-0700-000071020000}"/>
            </a:ext>
          </a:extLst>
        </xdr:cNvPr>
        <xdr:cNvSpPr txBox="1"/>
      </xdr:nvSpPr>
      <xdr:spPr>
        <a:xfrm>
          <a:off x="16370300" y="11985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20,784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37744</xdr:rowOff>
    </xdr:from>
    <xdr:to>
      <xdr:col>86</xdr:col>
      <xdr:colOff>25400</xdr:colOff>
      <xdr:row>71</xdr:row>
      <xdr:rowOff>37744</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2210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25400</xdr:rowOff>
    </xdr:from>
    <xdr:to>
      <xdr:col>85</xdr:col>
      <xdr:colOff>127000</xdr:colOff>
      <xdr:row>78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5481300" y="1339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112005</xdr:rowOff>
    </xdr:from>
    <xdr:ext cx="378565" cy="259045"/>
    <xdr:sp macro="" textlink="">
      <xdr:nvSpPr>
        <xdr:cNvPr id="628" name="災害復旧費平均値テキスト">
          <a:extLst>
            <a:ext uri="{FF2B5EF4-FFF2-40B4-BE49-F238E27FC236}">
              <a16:creationId xmlns:a16="http://schemas.microsoft.com/office/drawing/2014/main" id="{00000000-0008-0000-0700-000074020000}"/>
            </a:ext>
          </a:extLst>
        </xdr:cNvPr>
        <xdr:cNvSpPr txBox="1"/>
      </xdr:nvSpPr>
      <xdr:spPr>
        <a:xfrm>
          <a:off x="16370300" y="131422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89128</xdr:rowOff>
    </xdr:from>
    <xdr:to>
      <xdr:col>85</xdr:col>
      <xdr:colOff>177800</xdr:colOff>
      <xdr:row>78</xdr:row>
      <xdr:rowOff>19278</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6268700" y="1329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171075</xdr:rowOff>
    </xdr:from>
    <xdr:to>
      <xdr:col>81</xdr:col>
      <xdr:colOff>50800</xdr:colOff>
      <xdr:row>78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4592300" y="13372725"/>
          <a:ext cx="889000" cy="25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72155</xdr:rowOff>
    </xdr:from>
    <xdr:to>
      <xdr:col>81</xdr:col>
      <xdr:colOff>101600</xdr:colOff>
      <xdr:row>78</xdr:row>
      <xdr:rowOff>2305</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5430500" y="1327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18832</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5246428" y="13049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171075</xdr:rowOff>
    </xdr:from>
    <xdr:to>
      <xdr:col>76</xdr:col>
      <xdr:colOff>114300</xdr:colOff>
      <xdr:row>78</xdr:row>
      <xdr:rowOff>8313</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3703300" y="13372725"/>
          <a:ext cx="889000" cy="8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50952</xdr:rowOff>
    </xdr:from>
    <xdr:to>
      <xdr:col>76</xdr:col>
      <xdr:colOff>165100</xdr:colOff>
      <xdr:row>77</xdr:row>
      <xdr:rowOff>152552</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4541500" y="1325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169079</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357428" y="1302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8313</xdr:rowOff>
    </xdr:from>
    <xdr:to>
      <xdr:col>71</xdr:col>
      <xdr:colOff>177800</xdr:colOff>
      <xdr:row>78</xdr:row>
      <xdr:rowOff>25400</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2814300" y="13381413"/>
          <a:ext cx="889000" cy="1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111189</xdr:rowOff>
    </xdr:from>
    <xdr:to>
      <xdr:col>72</xdr:col>
      <xdr:colOff>38100</xdr:colOff>
      <xdr:row>78</xdr:row>
      <xdr:rowOff>41339</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3652500" y="1331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57866</xdr:rowOff>
    </xdr:from>
    <xdr:ext cx="378565"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3514017" y="130880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121762</xdr:rowOff>
    </xdr:from>
    <xdr:to>
      <xdr:col>67</xdr:col>
      <xdr:colOff>101600</xdr:colOff>
      <xdr:row>78</xdr:row>
      <xdr:rowOff>51912</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2763500" y="1332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76</xdr:row>
      <xdr:rowOff>68439</xdr:rowOff>
    </xdr:from>
    <xdr:ext cx="378565"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5017" y="13098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146050</xdr:rowOff>
    </xdr:from>
    <xdr:to>
      <xdr:col>85</xdr:col>
      <xdr:colOff>177800</xdr:colOff>
      <xdr:row>78</xdr:row>
      <xdr:rowOff>76200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67556</xdr:rowOff>
    </xdr:from>
    <xdr:ext cx="249299" cy="259045"/>
    <xdr:sp macro="" textlink="">
      <xdr:nvSpPr>
        <xdr:cNvPr id="647" name="災害復旧費該当値テキスト">
          <a:extLst>
            <a:ext uri="{FF2B5EF4-FFF2-40B4-BE49-F238E27FC236}">
              <a16:creationId xmlns:a16="http://schemas.microsoft.com/office/drawing/2014/main" id="{00000000-0008-0000-0700-000087020000}"/>
            </a:ext>
          </a:extLst>
        </xdr:cNvPr>
        <xdr:cNvSpPr txBox="1"/>
      </xdr:nvSpPr>
      <xdr:spPr>
        <a:xfrm>
          <a:off x="16370300" y="132692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146050</xdr:rowOff>
    </xdr:from>
    <xdr:to>
      <xdr:col>81</xdr:col>
      <xdr:colOff>101600</xdr:colOff>
      <xdr:row>78</xdr:row>
      <xdr:rowOff>76200</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5430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78</xdr:row>
      <xdr:rowOff>67327</xdr:rowOff>
    </xdr:from>
    <xdr:ext cx="249299"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356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120275</xdr:rowOff>
    </xdr:from>
    <xdr:to>
      <xdr:col>76</xdr:col>
      <xdr:colOff>165100</xdr:colOff>
      <xdr:row>78</xdr:row>
      <xdr:rowOff>50425</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4541500" y="13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41552</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3017" y="134146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128963</xdr:rowOff>
    </xdr:from>
    <xdr:to>
      <xdr:col>72</xdr:col>
      <xdr:colOff>38100</xdr:colOff>
      <xdr:row>78</xdr:row>
      <xdr:rowOff>59113</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3652500" y="133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50240</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4017" y="13423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146050</xdr:rowOff>
    </xdr:from>
    <xdr:to>
      <xdr:col>67</xdr:col>
      <xdr:colOff>101600</xdr:colOff>
      <xdr:row>78</xdr:row>
      <xdr:rowOff>76200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27635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78</xdr:row>
      <xdr:rowOff>67327</xdr:rowOff>
    </xdr:from>
    <xdr:ext cx="249299"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89650" y="1344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6" name="直線コネクタ 665">
          <a:extLst>
            <a:ext uri="{FF2B5EF4-FFF2-40B4-BE49-F238E27FC236}">
              <a16:creationId xmlns:a16="http://schemas.microsoft.com/office/drawing/2014/main" id="{00000000-0008-0000-0700-00009A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139373</xdr:rowOff>
    </xdr:from>
    <xdr:to>
      <xdr:col>85</xdr:col>
      <xdr:colOff>126364</xdr:colOff>
      <xdr:row>98</xdr:row>
      <xdr:rowOff>124383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398423"/>
          <a:ext cx="1269" cy="1528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128210</xdr:rowOff>
    </xdr:from>
    <xdr:ext cx="469744"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930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124383</xdr:rowOff>
    </xdr:from>
    <xdr:to>
      <xdr:col>86</xdr:col>
      <xdr:colOff>25400</xdr:colOff>
      <xdr:row>98</xdr:row>
      <xdr:rowOff>124383</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926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86050</xdr:rowOff>
    </xdr:from>
    <xdr:ext cx="599010"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17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102,520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139373</xdr:rowOff>
    </xdr:from>
    <xdr:to>
      <xdr:col>86</xdr:col>
      <xdr:colOff>25400</xdr:colOff>
      <xdr:row>89</xdr:row>
      <xdr:rowOff>139373</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398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99825</xdr:rowOff>
    </xdr:from>
    <xdr:to>
      <xdr:col>85</xdr:col>
      <xdr:colOff>127000</xdr:colOff>
      <xdr:row>94</xdr:row>
      <xdr:rowOff>48113</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5481300" y="16044675"/>
          <a:ext cx="838200" cy="11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122827</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410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144400</xdr:rowOff>
    </xdr:from>
    <xdr:to>
      <xdr:col>85</xdr:col>
      <xdr:colOff>177800</xdr:colOff>
      <xdr:row>96</xdr:row>
      <xdr:rowOff>74550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3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99825</xdr:rowOff>
    </xdr:from>
    <xdr:to>
      <xdr:col>81</xdr:col>
      <xdr:colOff>50800</xdr:colOff>
      <xdr:row>93</xdr:row>
      <xdr:rowOff>141447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044675"/>
          <a:ext cx="889000" cy="4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156386</xdr:rowOff>
    </xdr:from>
    <xdr:to>
      <xdr:col>81</xdr:col>
      <xdr:colOff>101600</xdr:colOff>
      <xdr:row>96</xdr:row>
      <xdr:rowOff>86536</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4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77663</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53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63071</xdr:rowOff>
    </xdr:from>
    <xdr:to>
      <xdr:col>76</xdr:col>
      <xdr:colOff>114300</xdr:colOff>
      <xdr:row>93</xdr:row>
      <xdr:rowOff>141447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3703300" y="16007921"/>
          <a:ext cx="8890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163570</xdr:rowOff>
    </xdr:from>
    <xdr:to>
      <xdr:col>76</xdr:col>
      <xdr:colOff>165100</xdr:colOff>
      <xdr:row>96</xdr:row>
      <xdr:rowOff>93720</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84847</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54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43312</xdr:rowOff>
    </xdr:from>
    <xdr:to>
      <xdr:col>71</xdr:col>
      <xdr:colOff>177800</xdr:colOff>
      <xdr:row>93</xdr:row>
      <xdr:rowOff>63071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2814300" y="15988162"/>
          <a:ext cx="889000" cy="1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141903</xdr:rowOff>
    </xdr:from>
    <xdr:to>
      <xdr:col>72</xdr:col>
      <xdr:colOff>38100</xdr:colOff>
      <xdr:row>96</xdr:row>
      <xdr:rowOff>72053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29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63180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522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128938</xdr:rowOff>
    </xdr:from>
    <xdr:to>
      <xdr:col>67</xdr:col>
      <xdr:colOff>101600</xdr:colOff>
      <xdr:row>96</xdr:row>
      <xdr:rowOff>59088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1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50215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50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168763</xdr:rowOff>
    </xdr:from>
    <xdr:to>
      <xdr:col>85</xdr:col>
      <xdr:colOff>177800</xdr:colOff>
      <xdr:row>94</xdr:row>
      <xdr:rowOff>98913</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113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20190</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5965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49025</xdr:rowOff>
    </xdr:from>
    <xdr:to>
      <xdr:col>81</xdr:col>
      <xdr:colOff>101600</xdr:colOff>
      <xdr:row>93</xdr:row>
      <xdr:rowOff>150625</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59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167152</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5769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90647</xdr:rowOff>
    </xdr:from>
    <xdr:to>
      <xdr:col>76</xdr:col>
      <xdr:colOff>165100</xdr:colOff>
      <xdr:row>94</xdr:row>
      <xdr:rowOff>20797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035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37324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581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12271</xdr:rowOff>
    </xdr:from>
    <xdr:to>
      <xdr:col>72</xdr:col>
      <xdr:colOff>38100</xdr:colOff>
      <xdr:row>93</xdr:row>
      <xdr:rowOff>113871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595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130398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573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163962</xdr:rowOff>
    </xdr:from>
    <xdr:to>
      <xdr:col>67</xdr:col>
      <xdr:colOff>101600</xdr:colOff>
      <xdr:row>93</xdr:row>
      <xdr:rowOff>94112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593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110639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5712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12598</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8998"/>
          <a:ext cx="1269" cy="1155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130725</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4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2,528</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12598</xdr:rowOff>
    </xdr:from>
    <xdr:to>
      <xdr:col>116</xdr:col>
      <xdr:colOff>152400</xdr:colOff>
      <xdr:row>32</xdr:row>
      <xdr:rowOff>12598</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8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56913</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4005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34036</xdr:rowOff>
    </xdr:from>
    <xdr:to>
      <xdr:col>116</xdr:col>
      <xdr:colOff>114300</xdr:colOff>
      <xdr:row>38</xdr:row>
      <xdr:rowOff>135636</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39980</xdr:rowOff>
    </xdr:from>
    <xdr:to>
      <xdr:col>112</xdr:col>
      <xdr:colOff>38100</xdr:colOff>
      <xdr:row>38</xdr:row>
      <xdr:rowOff>141580</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5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158107</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3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9347</xdr:rowOff>
    </xdr:from>
    <xdr:to>
      <xdr:col>107</xdr:col>
      <xdr:colOff>101600</xdr:colOff>
      <xdr:row>38</xdr:row>
      <xdr:rowOff>110947</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2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127474</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2996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51867</xdr:rowOff>
    </xdr:from>
    <xdr:to>
      <xdr:col>102</xdr:col>
      <xdr:colOff>165100</xdr:colOff>
      <xdr:row>38</xdr:row>
      <xdr:rowOff>153467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169994</xdr:rowOff>
    </xdr:from>
    <xdr:ext cx="313932"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88333" y="634219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26264</xdr:rowOff>
    </xdr:from>
    <xdr:to>
      <xdr:col>98</xdr:col>
      <xdr:colOff>38100</xdr:colOff>
      <xdr:row>38</xdr:row>
      <xdr:rowOff>127864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144391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16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12463</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75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富山県平均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は類似団体と比較して一人当たりコストが高い状況であるが、基金積立金が大幅に増額となったことが要因である。また、特別定額給付金事業の実施により、前年度と比較して大きく増額となっている。</a:t>
          </a:r>
        </a:p>
        <a:p>
          <a:r>
            <a:rPr kumimoji="1" lang="ja-JP" altLang="en-US" sz="1300">
              <a:latin typeface="ＭＳ Ｐゴシック" panose="020B0600070205080204" pitchFamily="50" charset="-128"/>
              <a:ea typeface="ＭＳ Ｐゴシック" panose="020B0600070205080204" pitchFamily="50" charset="-128"/>
            </a:rPr>
            <a:t>民生費は類似団体と比較して一人当たりコストが低い状況である。認定こども園整備補助金等が減となったことから前年度と比較して減額となっている。</a:t>
          </a:r>
        </a:p>
        <a:p>
          <a:r>
            <a:rPr kumimoji="1" lang="ja-JP" altLang="en-US" sz="1300">
              <a:latin typeface="ＭＳ Ｐゴシック" panose="020B0600070205080204" pitchFamily="50" charset="-128"/>
              <a:ea typeface="ＭＳ Ｐゴシック" panose="020B0600070205080204" pitchFamily="50" charset="-128"/>
            </a:rPr>
            <a:t>衛生費は類似団体と比較して一人当たりコストが高い状況であるが、継続費であるごみ焼却施設改良工事や新斎場整備工事の実施により前年度と比較して増額となっている。</a:t>
          </a:r>
        </a:p>
        <a:p>
          <a:r>
            <a:rPr kumimoji="1" lang="ja-JP" altLang="en-US" sz="1300">
              <a:latin typeface="ＭＳ Ｐゴシック" panose="020B0600070205080204" pitchFamily="50" charset="-128"/>
              <a:ea typeface="ＭＳ Ｐゴシック" panose="020B0600070205080204" pitchFamily="50" charset="-128"/>
            </a:rPr>
            <a:t>教育費は類似団体と比較して一人当たりコストが低い状況であるが、小中学校の大規模改造事業等により前年度と比較して減額となっている。</a:t>
          </a:r>
        </a:p>
        <a:p>
          <a:r>
            <a:rPr kumimoji="1" lang="ja-JP" altLang="en-US" sz="1300">
              <a:latin typeface="ＭＳ Ｐゴシック" panose="020B0600070205080204" pitchFamily="50" charset="-128"/>
              <a:ea typeface="ＭＳ Ｐゴシック" panose="020B0600070205080204" pitchFamily="50" charset="-128"/>
            </a:rPr>
            <a:t>公債費は類似団体と比較して一人当たりコストが高い状況が続いているが、借入起債のほとんどが合併特例事業債、緊急防災・減災事業債、臨時財政対策債といった交付税措置率の高いものに限られていることから、実質的な財政負担は少ない。</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市税等の歳入の上振れや、経常的な歳出削減の結果等により、実質収支は継続的に黒字を確保しており、標準財政規模比</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％の間で推移している。</a:t>
          </a:r>
        </a:p>
        <a:p>
          <a:r>
            <a:rPr kumimoji="1" lang="ja-JP" altLang="en-US" sz="1400">
              <a:latin typeface="ＭＳ ゴシック" pitchFamily="49" charset="-128"/>
              <a:ea typeface="ＭＳ ゴシック" pitchFamily="49" charset="-128"/>
            </a:rPr>
            <a:t>　財政調整基金残高については、令和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億円の取崩しに対し、約</a:t>
          </a:r>
          <a:r>
            <a:rPr kumimoji="1" lang="en-US" altLang="ja-JP" sz="1400">
              <a:latin typeface="ＭＳ ゴシック" pitchFamily="49" charset="-128"/>
              <a:ea typeface="ＭＳ ゴシック" pitchFamily="49" charset="-128"/>
            </a:rPr>
            <a:t>7.9</a:t>
          </a:r>
          <a:r>
            <a:rPr kumimoji="1" lang="ja-JP" altLang="en-US" sz="1400">
              <a:latin typeface="ＭＳ ゴシック" pitchFamily="49" charset="-128"/>
              <a:ea typeface="ＭＳ ゴシック" pitchFamily="49" charset="-128"/>
            </a:rPr>
            <a:t>億円の積み立てを行ったことから標準財政規模比約</a:t>
          </a:r>
          <a:r>
            <a:rPr kumimoji="1" lang="en-US" altLang="ja-JP" sz="1400">
              <a:latin typeface="ＭＳ ゴシック" pitchFamily="49" charset="-128"/>
              <a:ea typeface="ＭＳ ゴシック" pitchFamily="49" charset="-128"/>
            </a:rPr>
            <a:t>18</a:t>
          </a:r>
          <a:r>
            <a:rPr kumimoji="1" lang="ja-JP" altLang="en-US" sz="1400">
              <a:latin typeface="ＭＳ ゴシック" pitchFamily="49" charset="-128"/>
              <a:ea typeface="ＭＳ ゴシック" pitchFamily="49" charset="-128"/>
            </a:rPr>
            <a:t>％と例年より増加となっている。</a:t>
          </a:r>
        </a:p>
        <a:p>
          <a:r>
            <a:rPr kumimoji="1" lang="ja-JP" altLang="en-US" sz="1400">
              <a:latin typeface="ＭＳ ゴシック" pitchFamily="49" charset="-128"/>
              <a:ea typeface="ＭＳ ゴシック" pitchFamily="49" charset="-128"/>
            </a:rPr>
            <a:t>　今後も財政規律を堅持した健全な財政運営に努める。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富山県射水市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決算において、病院事業会計で資金不足額が発生したものの、その他公営企業会計（水道・下水道事業）で資金不足額が無いことや、一般会計及び特別会計において全て実質収支は黒字であることから、連結実質赤字比率は算定されず、健全性が保たれている。</a:t>
          </a:r>
        </a:p>
        <a:p>
          <a:r>
            <a:rPr kumimoji="1" lang="ja-JP" altLang="en-US" sz="1400">
              <a:latin typeface="ＭＳ ゴシック" pitchFamily="49" charset="-128"/>
              <a:ea typeface="ＭＳ ゴシック" pitchFamily="49" charset="-128"/>
            </a:rPr>
            <a:t>　病院事業会計における資金不足は、医師不足による医業収益の減が理由であることから、引き続き、医師確保に努めるとともに、診療報酬改定に見合った病床機能の見直しを図り、収益の改善につなげる。</a:t>
          </a:r>
        </a:p>
        <a:p>
          <a:r>
            <a:rPr kumimoji="1" lang="ja-JP" altLang="en-US" sz="1400">
              <a:latin typeface="ＭＳ ゴシック" pitchFamily="49" charset="-128"/>
              <a:ea typeface="ＭＳ ゴシック" pitchFamily="49" charset="-128"/>
            </a:rPr>
            <a:t>　今後も各会計の独立採算制の原則に立ちながら、会計全体を通じてバランスのとれた財政運営に努める。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81</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82</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83</v>
      </c>
      <c r="C3" s="443"/>
      <c r="D3" s="443"/>
      <c r="E3" s="444"/>
      <c r="F3" s="444"/>
      <c r="G3" s="444"/>
      <c r="H3" s="444"/>
      <c r="I3" s="444"/>
      <c r="J3" s="444"/>
      <c r="K3" s="444"/>
      <c r="L3" s="444" t="s">
        <v>84</v>
      </c>
      <c r="M3" s="444"/>
      <c r="N3" s="444"/>
      <c r="O3" s="444"/>
      <c r="P3" s="444"/>
      <c r="Q3" s="444"/>
      <c r="R3" s="451"/>
      <c r="S3" s="451"/>
      <c r="T3" s="451"/>
      <c r="U3" s="451"/>
      <c r="V3" s="452"/>
      <c r="W3" s="426" t="s">
        <v>85</v>
      </c>
      <c r="X3" s="427"/>
      <c r="Y3" s="427"/>
      <c r="Z3" s="427"/>
      <c r="AA3" s="427"/>
      <c r="AB3" s="443"/>
      <c r="AC3" s="451" t="s">
        <v>86</v>
      </c>
      <c r="AD3" s="427"/>
      <c r="AE3" s="427"/>
      <c r="AF3" s="427"/>
      <c r="AG3" s="427"/>
      <c r="AH3" s="427"/>
      <c r="AI3" s="427"/>
      <c r="AJ3" s="427"/>
      <c r="AK3" s="427"/>
      <c r="AL3" s="428"/>
      <c r="AM3" s="426" t="s">
        <v>87</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88</v>
      </c>
      <c r="BO3" s="427"/>
      <c r="BP3" s="427"/>
      <c r="BQ3" s="427"/>
      <c r="BR3" s="427"/>
      <c r="BS3" s="427"/>
      <c r="BT3" s="427"/>
      <c r="BU3" s="428"/>
      <c r="BV3" s="426" t="s">
        <v>89</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90</v>
      </c>
      <c r="CU3" s="427"/>
      <c r="CV3" s="427"/>
      <c r="CW3" s="427"/>
      <c r="CX3" s="427"/>
      <c r="CY3" s="427"/>
      <c r="CZ3" s="427"/>
      <c r="DA3" s="428"/>
      <c r="DB3" s="426" t="s">
        <v>91</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92</v>
      </c>
      <c r="AZ4" s="430"/>
      <c r="BA4" s="430"/>
      <c r="BB4" s="430"/>
      <c r="BC4" s="430"/>
      <c r="BD4" s="430"/>
      <c r="BE4" s="430"/>
      <c r="BF4" s="430"/>
      <c r="BG4" s="430"/>
      <c r="BH4" s="430"/>
      <c r="BI4" s="430"/>
      <c r="BJ4" s="430"/>
      <c r="BK4" s="430"/>
      <c r="BL4" s="430"/>
      <c r="BM4" s="431"/>
      <c r="BN4" s="432">
        <v>57784306</v>
      </c>
      <c r="BO4" s="433"/>
      <c r="BP4" s="433"/>
      <c r="BQ4" s="433"/>
      <c r="BR4" s="433"/>
      <c r="BS4" s="433"/>
      <c r="BT4" s="433"/>
      <c r="BU4" s="434"/>
      <c r="BV4" s="432">
        <v>42723014</v>
      </c>
      <c r="BW4" s="433"/>
      <c r="BX4" s="433"/>
      <c r="BY4" s="433"/>
      <c r="BZ4" s="433"/>
      <c r="CA4" s="433"/>
      <c r="CB4" s="433"/>
      <c r="CC4" s="434"/>
      <c r="CD4" s="435" t="s">
        <v>93</v>
      </c>
      <c r="CE4" s="436"/>
      <c r="CF4" s="436"/>
      <c r="CG4" s="436"/>
      <c r="CH4" s="436"/>
      <c r="CI4" s="436"/>
      <c r="CJ4" s="436"/>
      <c r="CK4" s="436"/>
      <c r="CL4" s="436"/>
      <c r="CM4" s="436"/>
      <c r="CN4" s="436"/>
      <c r="CO4" s="436"/>
      <c r="CP4" s="436"/>
      <c r="CQ4" s="436"/>
      <c r="CR4" s="436"/>
      <c r="CS4" s="437"/>
      <c r="CT4" s="438">
        <v>5.3</v>
      </c>
      <c r="CU4" s="439"/>
      <c r="CV4" s="439"/>
      <c r="CW4" s="439"/>
      <c r="CX4" s="439"/>
      <c r="CY4" s="439"/>
      <c r="CZ4" s="439"/>
      <c r="DA4" s="440"/>
      <c r="DB4" s="438">
        <v>4.5999999999999996</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94</v>
      </c>
      <c r="AN5" s="499"/>
      <c r="AO5" s="499"/>
      <c r="AP5" s="499"/>
      <c r="AQ5" s="499"/>
      <c r="AR5" s="499"/>
      <c r="AS5" s="499"/>
      <c r="AT5" s="500"/>
      <c r="AU5" s="501" t="s">
        <v>95</v>
      </c>
      <c r="AV5" s="502"/>
      <c r="AW5" s="502"/>
      <c r="AX5" s="502"/>
      <c r="AY5" s="503" t="s">
        <v>96</v>
      </c>
      <c r="AZ5" s="504"/>
      <c r="BA5" s="504"/>
      <c r="BB5" s="504"/>
      <c r="BC5" s="504"/>
      <c r="BD5" s="504"/>
      <c r="BE5" s="504"/>
      <c r="BF5" s="504"/>
      <c r="BG5" s="504"/>
      <c r="BH5" s="504"/>
      <c r="BI5" s="504"/>
      <c r="BJ5" s="504"/>
      <c r="BK5" s="504"/>
      <c r="BL5" s="504"/>
      <c r="BM5" s="505"/>
      <c r="BN5" s="469">
        <v>56156061</v>
      </c>
      <c r="BO5" s="470"/>
      <c r="BP5" s="470"/>
      <c r="BQ5" s="470"/>
      <c r="BR5" s="470"/>
      <c r="BS5" s="470"/>
      <c r="BT5" s="470"/>
      <c r="BU5" s="471"/>
      <c r="BV5" s="469">
        <v>41165481</v>
      </c>
      <c r="BW5" s="470"/>
      <c r="BX5" s="470"/>
      <c r="BY5" s="470"/>
      <c r="BZ5" s="470"/>
      <c r="CA5" s="470"/>
      <c r="CB5" s="470"/>
      <c r="CC5" s="471"/>
      <c r="CD5" s="472" t="s">
        <v>97</v>
      </c>
      <c r="CE5" s="473"/>
      <c r="CF5" s="473"/>
      <c r="CG5" s="473"/>
      <c r="CH5" s="473"/>
      <c r="CI5" s="473"/>
      <c r="CJ5" s="473"/>
      <c r="CK5" s="473"/>
      <c r="CL5" s="473"/>
      <c r="CM5" s="473"/>
      <c r="CN5" s="473"/>
      <c r="CO5" s="473"/>
      <c r="CP5" s="473"/>
      <c r="CQ5" s="473"/>
      <c r="CR5" s="473"/>
      <c r="CS5" s="474"/>
      <c r="CT5" s="466">
        <v>84.5</v>
      </c>
      <c r="CU5" s="467"/>
      <c r="CV5" s="467"/>
      <c r="CW5" s="467"/>
      <c r="CX5" s="467"/>
      <c r="CY5" s="467"/>
      <c r="CZ5" s="467"/>
      <c r="DA5" s="468"/>
      <c r="DB5" s="466">
        <v>85.2</v>
      </c>
      <c r="DC5" s="467"/>
      <c r="DD5" s="467"/>
      <c r="DE5" s="467"/>
      <c r="DF5" s="467"/>
      <c r="DG5" s="467"/>
      <c r="DH5" s="467"/>
      <c r="DI5" s="468"/>
      <c r="DJ5" s="186"/>
      <c r="DK5" s="186"/>
      <c r="DL5" s="186"/>
      <c r="DM5" s="186"/>
      <c r="DN5" s="186"/>
      <c r="DO5" s="186"/>
    </row>
    <row r="6" spans="1:119" ht="18.75" customHeight="1" x14ac:dyDescent="0.15">
      <c r="A6" s="187"/>
      <c r="B6" s="475" t="s">
        <v>98</v>
      </c>
      <c r="C6" s="476"/>
      <c r="D6" s="476"/>
      <c r="E6" s="477"/>
      <c r="F6" s="477"/>
      <c r="G6" s="477"/>
      <c r="H6" s="477"/>
      <c r="I6" s="477"/>
      <c r="J6" s="477"/>
      <c r="K6" s="477"/>
      <c r="L6" s="477" t="s">
        <v>99</v>
      </c>
      <c r="M6" s="477"/>
      <c r="N6" s="477"/>
      <c r="O6" s="477"/>
      <c r="P6" s="477"/>
      <c r="Q6" s="477"/>
      <c r="R6" s="481"/>
      <c r="S6" s="481"/>
      <c r="T6" s="481"/>
      <c r="U6" s="481"/>
      <c r="V6" s="482"/>
      <c r="W6" s="485" t="s">
        <v>100</v>
      </c>
      <c r="X6" s="486"/>
      <c r="Y6" s="486"/>
      <c r="Z6" s="486"/>
      <c r="AA6" s="486"/>
      <c r="AB6" s="476"/>
      <c r="AC6" s="489" t="s">
        <v>101</v>
      </c>
      <c r="AD6" s="490"/>
      <c r="AE6" s="490"/>
      <c r="AF6" s="490"/>
      <c r="AG6" s="490"/>
      <c r="AH6" s="490"/>
      <c r="AI6" s="490"/>
      <c r="AJ6" s="490"/>
      <c r="AK6" s="490"/>
      <c r="AL6" s="491"/>
      <c r="AM6" s="498" t="s">
        <v>102</v>
      </c>
      <c r="AN6" s="499"/>
      <c r="AO6" s="499"/>
      <c r="AP6" s="499"/>
      <c r="AQ6" s="499"/>
      <c r="AR6" s="499"/>
      <c r="AS6" s="499"/>
      <c r="AT6" s="500"/>
      <c r="AU6" s="501" t="s">
        <v>95</v>
      </c>
      <c r="AV6" s="502"/>
      <c r="AW6" s="502"/>
      <c r="AX6" s="502"/>
      <c r="AY6" s="503" t="s">
        <v>103</v>
      </c>
      <c r="AZ6" s="504"/>
      <c r="BA6" s="504"/>
      <c r="BB6" s="504"/>
      <c r="BC6" s="504"/>
      <c r="BD6" s="504"/>
      <c r="BE6" s="504"/>
      <c r="BF6" s="504"/>
      <c r="BG6" s="504"/>
      <c r="BH6" s="504"/>
      <c r="BI6" s="504"/>
      <c r="BJ6" s="504"/>
      <c r="BK6" s="504"/>
      <c r="BL6" s="504"/>
      <c r="BM6" s="505"/>
      <c r="BN6" s="469">
        <v>1628245</v>
      </c>
      <c r="BO6" s="470"/>
      <c r="BP6" s="470"/>
      <c r="BQ6" s="470"/>
      <c r="BR6" s="470"/>
      <c r="BS6" s="470"/>
      <c r="BT6" s="470"/>
      <c r="BU6" s="471"/>
      <c r="BV6" s="469">
        <v>1557533</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88.1</v>
      </c>
      <c r="CU6" s="507"/>
      <c r="CV6" s="507"/>
      <c r="CW6" s="507"/>
      <c r="CX6" s="507"/>
      <c r="CY6" s="507"/>
      <c r="CZ6" s="507"/>
      <c r="DA6" s="508"/>
      <c r="DB6" s="506">
        <v>88.8</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95</v>
      </c>
      <c r="AV7" s="502"/>
      <c r="AW7" s="502"/>
      <c r="AX7" s="502"/>
      <c r="AY7" s="503" t="s">
        <v>106</v>
      </c>
      <c r="AZ7" s="504"/>
      <c r="BA7" s="504"/>
      <c r="BB7" s="504"/>
      <c r="BC7" s="504"/>
      <c r="BD7" s="504"/>
      <c r="BE7" s="504"/>
      <c r="BF7" s="504"/>
      <c r="BG7" s="504"/>
      <c r="BH7" s="504"/>
      <c r="BI7" s="504"/>
      <c r="BJ7" s="504"/>
      <c r="BK7" s="504"/>
      <c r="BL7" s="504"/>
      <c r="BM7" s="505"/>
      <c r="BN7" s="469">
        <v>297593</v>
      </c>
      <c r="BO7" s="470"/>
      <c r="BP7" s="470"/>
      <c r="BQ7" s="470"/>
      <c r="BR7" s="470"/>
      <c r="BS7" s="470"/>
      <c r="BT7" s="470"/>
      <c r="BU7" s="471"/>
      <c r="BV7" s="469">
        <v>394431</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25312300</v>
      </c>
      <c r="CU7" s="470"/>
      <c r="CV7" s="470"/>
      <c r="CW7" s="470"/>
      <c r="CX7" s="470"/>
      <c r="CY7" s="470"/>
      <c r="CZ7" s="470"/>
      <c r="DA7" s="471"/>
      <c r="DB7" s="469">
        <v>25017349</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1330652</v>
      </c>
      <c r="BO8" s="470"/>
      <c r="BP8" s="470"/>
      <c r="BQ8" s="470"/>
      <c r="BR8" s="470"/>
      <c r="BS8" s="470"/>
      <c r="BT8" s="470"/>
      <c r="BU8" s="471"/>
      <c r="BV8" s="469">
        <v>1163102</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0.66</v>
      </c>
      <c r="CU8" s="510"/>
      <c r="CV8" s="510"/>
      <c r="CW8" s="510"/>
      <c r="CX8" s="510"/>
      <c r="CY8" s="510"/>
      <c r="CZ8" s="510"/>
      <c r="DA8" s="511"/>
      <c r="DB8" s="509">
        <v>0.65</v>
      </c>
      <c r="DC8" s="510"/>
      <c r="DD8" s="510"/>
      <c r="DE8" s="510"/>
      <c r="DF8" s="510"/>
      <c r="DG8" s="510"/>
      <c r="DH8" s="510"/>
      <c r="DI8" s="511"/>
      <c r="DJ8" s="186"/>
      <c r="DK8" s="186"/>
      <c r="DL8" s="186"/>
      <c r="DM8" s="186"/>
      <c r="DN8" s="186"/>
      <c r="DO8" s="186"/>
    </row>
    <row r="9" spans="1:119" ht="18.75" customHeight="1" thickBot="1" x14ac:dyDescent="0.2">
      <c r="A9" s="187"/>
      <c r="B9" s="463" t="s">
        <v>112</v>
      </c>
      <c r="C9" s="464"/>
      <c r="D9" s="464"/>
      <c r="E9" s="464"/>
      <c r="F9" s="464"/>
      <c r="G9" s="464"/>
      <c r="H9" s="464"/>
      <c r="I9" s="464"/>
      <c r="J9" s="464"/>
      <c r="K9" s="512"/>
      <c r="L9" s="513" t="s">
        <v>113</v>
      </c>
      <c r="M9" s="514"/>
      <c r="N9" s="514"/>
      <c r="O9" s="514"/>
      <c r="P9" s="514"/>
      <c r="Q9" s="515"/>
      <c r="R9" s="516">
        <v>90742</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116</v>
      </c>
      <c r="AV9" s="502"/>
      <c r="AW9" s="502"/>
      <c r="AX9" s="502"/>
      <c r="AY9" s="503" t="s">
        <v>117</v>
      </c>
      <c r="AZ9" s="504"/>
      <c r="BA9" s="504"/>
      <c r="BB9" s="504"/>
      <c r="BC9" s="504"/>
      <c r="BD9" s="504"/>
      <c r="BE9" s="504"/>
      <c r="BF9" s="504"/>
      <c r="BG9" s="504"/>
      <c r="BH9" s="504"/>
      <c r="BI9" s="504"/>
      <c r="BJ9" s="504"/>
      <c r="BK9" s="504"/>
      <c r="BL9" s="504"/>
      <c r="BM9" s="505"/>
      <c r="BN9" s="469">
        <v>167550</v>
      </c>
      <c r="BO9" s="470"/>
      <c r="BP9" s="470"/>
      <c r="BQ9" s="470"/>
      <c r="BR9" s="470"/>
      <c r="BS9" s="470"/>
      <c r="BT9" s="470"/>
      <c r="BU9" s="471"/>
      <c r="BV9" s="469">
        <v>221069</v>
      </c>
      <c r="BW9" s="470"/>
      <c r="BX9" s="470"/>
      <c r="BY9" s="470"/>
      <c r="BZ9" s="470"/>
      <c r="CA9" s="470"/>
      <c r="CB9" s="470"/>
      <c r="CC9" s="471"/>
      <c r="CD9" s="472" t="s">
        <v>118</v>
      </c>
      <c r="CE9" s="473"/>
      <c r="CF9" s="473"/>
      <c r="CG9" s="473"/>
      <c r="CH9" s="473"/>
      <c r="CI9" s="473"/>
      <c r="CJ9" s="473"/>
      <c r="CK9" s="473"/>
      <c r="CL9" s="473"/>
      <c r="CM9" s="473"/>
      <c r="CN9" s="473"/>
      <c r="CO9" s="473"/>
      <c r="CP9" s="473"/>
      <c r="CQ9" s="473"/>
      <c r="CR9" s="473"/>
      <c r="CS9" s="474"/>
      <c r="CT9" s="466">
        <v>16.8</v>
      </c>
      <c r="CU9" s="467"/>
      <c r="CV9" s="467"/>
      <c r="CW9" s="467"/>
      <c r="CX9" s="467"/>
      <c r="CY9" s="467"/>
      <c r="CZ9" s="467"/>
      <c r="DA9" s="468"/>
      <c r="DB9" s="466">
        <v>20.100000000000001</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119</v>
      </c>
      <c r="M10" s="499"/>
      <c r="N10" s="499"/>
      <c r="O10" s="499"/>
      <c r="P10" s="499"/>
      <c r="Q10" s="500"/>
      <c r="R10" s="520">
        <v>92308</v>
      </c>
      <c r="S10" s="521"/>
      <c r="T10" s="521"/>
      <c r="U10" s="521"/>
      <c r="V10" s="522"/>
      <c r="W10" s="457"/>
      <c r="X10" s="458"/>
      <c r="Y10" s="458"/>
      <c r="Z10" s="458"/>
      <c r="AA10" s="458"/>
      <c r="AB10" s="458"/>
      <c r="AC10" s="458"/>
      <c r="AD10" s="458"/>
      <c r="AE10" s="458"/>
      <c r="AF10" s="458"/>
      <c r="AG10" s="458"/>
      <c r="AH10" s="458"/>
      <c r="AI10" s="458"/>
      <c r="AJ10" s="458"/>
      <c r="AK10" s="458"/>
      <c r="AL10" s="461"/>
      <c r="AM10" s="498" t="s">
        <v>120</v>
      </c>
      <c r="AN10" s="499"/>
      <c r="AO10" s="499"/>
      <c r="AP10" s="499"/>
      <c r="AQ10" s="499"/>
      <c r="AR10" s="499"/>
      <c r="AS10" s="499"/>
      <c r="AT10" s="500"/>
      <c r="AU10" s="501" t="s">
        <v>121</v>
      </c>
      <c r="AV10" s="502"/>
      <c r="AW10" s="502"/>
      <c r="AX10" s="502"/>
      <c r="AY10" s="503" t="s">
        <v>122</v>
      </c>
      <c r="AZ10" s="504"/>
      <c r="BA10" s="504"/>
      <c r="BB10" s="504"/>
      <c r="BC10" s="504"/>
      <c r="BD10" s="504"/>
      <c r="BE10" s="504"/>
      <c r="BF10" s="504"/>
      <c r="BG10" s="504"/>
      <c r="BH10" s="504"/>
      <c r="BI10" s="504"/>
      <c r="BJ10" s="504"/>
      <c r="BK10" s="504"/>
      <c r="BL10" s="504"/>
      <c r="BM10" s="505"/>
      <c r="BN10" s="469">
        <v>788352</v>
      </c>
      <c r="BO10" s="470"/>
      <c r="BP10" s="470"/>
      <c r="BQ10" s="470"/>
      <c r="BR10" s="470"/>
      <c r="BS10" s="470"/>
      <c r="BT10" s="470"/>
      <c r="BU10" s="471"/>
      <c r="BV10" s="469">
        <v>13629</v>
      </c>
      <c r="BW10" s="470"/>
      <c r="BX10" s="470"/>
      <c r="BY10" s="470"/>
      <c r="BZ10" s="470"/>
      <c r="CA10" s="470"/>
      <c r="CB10" s="470"/>
      <c r="CC10" s="47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124</v>
      </c>
      <c r="M11" s="524"/>
      <c r="N11" s="524"/>
      <c r="O11" s="524"/>
      <c r="P11" s="524"/>
      <c r="Q11" s="525"/>
      <c r="R11" s="526" t="s">
        <v>125</v>
      </c>
      <c r="S11" s="527"/>
      <c r="T11" s="527"/>
      <c r="U11" s="527"/>
      <c r="V11" s="528"/>
      <c r="W11" s="457"/>
      <c r="X11" s="458"/>
      <c r="Y11" s="458"/>
      <c r="Z11" s="458"/>
      <c r="AA11" s="458"/>
      <c r="AB11" s="458"/>
      <c r="AC11" s="458"/>
      <c r="AD11" s="458"/>
      <c r="AE11" s="458"/>
      <c r="AF11" s="458"/>
      <c r="AG11" s="458"/>
      <c r="AH11" s="458"/>
      <c r="AI11" s="458"/>
      <c r="AJ11" s="458"/>
      <c r="AK11" s="458"/>
      <c r="AL11" s="461"/>
      <c r="AM11" s="498" t="s">
        <v>126</v>
      </c>
      <c r="AN11" s="499"/>
      <c r="AO11" s="499"/>
      <c r="AP11" s="499"/>
      <c r="AQ11" s="499"/>
      <c r="AR11" s="499"/>
      <c r="AS11" s="499"/>
      <c r="AT11" s="500"/>
      <c r="AU11" s="501" t="s">
        <v>121</v>
      </c>
      <c r="AV11" s="502"/>
      <c r="AW11" s="502"/>
      <c r="AX11" s="502"/>
      <c r="AY11" s="503" t="s">
        <v>127</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513566</v>
      </c>
      <c r="BW11" s="470"/>
      <c r="BX11" s="470"/>
      <c r="BY11" s="470"/>
      <c r="BZ11" s="470"/>
      <c r="CA11" s="470"/>
      <c r="CB11" s="470"/>
      <c r="CC11" s="471"/>
      <c r="CD11" s="472" t="s">
        <v>128</v>
      </c>
      <c r="CE11" s="473"/>
      <c r="CF11" s="473"/>
      <c r="CG11" s="473"/>
      <c r="CH11" s="473"/>
      <c r="CI11" s="473"/>
      <c r="CJ11" s="473"/>
      <c r="CK11" s="473"/>
      <c r="CL11" s="473"/>
      <c r="CM11" s="473"/>
      <c r="CN11" s="473"/>
      <c r="CO11" s="473"/>
      <c r="CP11" s="473"/>
      <c r="CQ11" s="473"/>
      <c r="CR11" s="473"/>
      <c r="CS11" s="474"/>
      <c r="CT11" s="509" t="s">
        <v>129</v>
      </c>
      <c r="CU11" s="510"/>
      <c r="CV11" s="510"/>
      <c r="CW11" s="510"/>
      <c r="CX11" s="510"/>
      <c r="CY11" s="510"/>
      <c r="CZ11" s="510"/>
      <c r="DA11" s="511"/>
      <c r="DB11" s="509" t="s">
        <v>129</v>
      </c>
      <c r="DC11" s="510"/>
      <c r="DD11" s="510"/>
      <c r="DE11" s="510"/>
      <c r="DF11" s="510"/>
      <c r="DG11" s="510"/>
      <c r="DH11" s="510"/>
      <c r="DI11" s="511"/>
      <c r="DJ11" s="186"/>
      <c r="DK11" s="186"/>
      <c r="DL11" s="186"/>
      <c r="DM11" s="186"/>
      <c r="DN11" s="186"/>
      <c r="DO11" s="186"/>
    </row>
    <row r="12" spans="1:119" ht="18.75" customHeight="1" x14ac:dyDescent="0.15">
      <c r="A12" s="187"/>
      <c r="B12" s="529" t="s">
        <v>130</v>
      </c>
      <c r="C12" s="530"/>
      <c r="D12" s="530"/>
      <c r="E12" s="530"/>
      <c r="F12" s="530"/>
      <c r="G12" s="530"/>
      <c r="H12" s="530"/>
      <c r="I12" s="530"/>
      <c r="J12" s="530"/>
      <c r="K12" s="531"/>
      <c r="L12" s="538" t="s">
        <v>131</v>
      </c>
      <c r="M12" s="539"/>
      <c r="N12" s="539"/>
      <c r="O12" s="539"/>
      <c r="P12" s="539"/>
      <c r="Q12" s="540"/>
      <c r="R12" s="541">
        <v>92329</v>
      </c>
      <c r="S12" s="542"/>
      <c r="T12" s="542"/>
      <c r="U12" s="542"/>
      <c r="V12" s="543"/>
      <c r="W12" s="544" t="s">
        <v>1</v>
      </c>
      <c r="X12" s="502"/>
      <c r="Y12" s="502"/>
      <c r="Z12" s="502"/>
      <c r="AA12" s="502"/>
      <c r="AB12" s="545"/>
      <c r="AC12" s="546" t="s">
        <v>132</v>
      </c>
      <c r="AD12" s="547"/>
      <c r="AE12" s="547"/>
      <c r="AF12" s="547"/>
      <c r="AG12" s="548"/>
      <c r="AH12" s="546" t="s">
        <v>133</v>
      </c>
      <c r="AI12" s="547"/>
      <c r="AJ12" s="547"/>
      <c r="AK12" s="547"/>
      <c r="AL12" s="549"/>
      <c r="AM12" s="498" t="s">
        <v>134</v>
      </c>
      <c r="AN12" s="499"/>
      <c r="AO12" s="499"/>
      <c r="AP12" s="499"/>
      <c r="AQ12" s="499"/>
      <c r="AR12" s="499"/>
      <c r="AS12" s="499"/>
      <c r="AT12" s="500"/>
      <c r="AU12" s="501" t="s">
        <v>121</v>
      </c>
      <c r="AV12" s="502"/>
      <c r="AW12" s="502"/>
      <c r="AX12" s="502"/>
      <c r="AY12" s="503" t="s">
        <v>135</v>
      </c>
      <c r="AZ12" s="504"/>
      <c r="BA12" s="504"/>
      <c r="BB12" s="504"/>
      <c r="BC12" s="504"/>
      <c r="BD12" s="504"/>
      <c r="BE12" s="504"/>
      <c r="BF12" s="504"/>
      <c r="BG12" s="504"/>
      <c r="BH12" s="504"/>
      <c r="BI12" s="504"/>
      <c r="BJ12" s="504"/>
      <c r="BK12" s="504"/>
      <c r="BL12" s="504"/>
      <c r="BM12" s="505"/>
      <c r="BN12" s="469">
        <v>190000</v>
      </c>
      <c r="BO12" s="470"/>
      <c r="BP12" s="470"/>
      <c r="BQ12" s="470"/>
      <c r="BR12" s="470"/>
      <c r="BS12" s="470"/>
      <c r="BT12" s="470"/>
      <c r="BU12" s="471"/>
      <c r="BV12" s="469">
        <v>0</v>
      </c>
      <c r="BW12" s="470"/>
      <c r="BX12" s="470"/>
      <c r="BY12" s="470"/>
      <c r="BZ12" s="470"/>
      <c r="CA12" s="470"/>
      <c r="CB12" s="470"/>
      <c r="CC12" s="471"/>
      <c r="CD12" s="472" t="s">
        <v>136</v>
      </c>
      <c r="CE12" s="473"/>
      <c r="CF12" s="473"/>
      <c r="CG12" s="473"/>
      <c r="CH12" s="473"/>
      <c r="CI12" s="473"/>
      <c r="CJ12" s="473"/>
      <c r="CK12" s="473"/>
      <c r="CL12" s="473"/>
      <c r="CM12" s="473"/>
      <c r="CN12" s="473"/>
      <c r="CO12" s="473"/>
      <c r="CP12" s="473"/>
      <c r="CQ12" s="473"/>
      <c r="CR12" s="473"/>
      <c r="CS12" s="474"/>
      <c r="CT12" s="509" t="s">
        <v>129</v>
      </c>
      <c r="CU12" s="510"/>
      <c r="CV12" s="510"/>
      <c r="CW12" s="510"/>
      <c r="CX12" s="510"/>
      <c r="CY12" s="510"/>
      <c r="CZ12" s="510"/>
      <c r="DA12" s="511"/>
      <c r="DB12" s="509" t="s">
        <v>137</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138</v>
      </c>
      <c r="N13" s="561"/>
      <c r="O13" s="561"/>
      <c r="P13" s="561"/>
      <c r="Q13" s="562"/>
      <c r="R13" s="553">
        <v>89575</v>
      </c>
      <c r="S13" s="554"/>
      <c r="T13" s="554"/>
      <c r="U13" s="554"/>
      <c r="V13" s="555"/>
      <c r="W13" s="485" t="s">
        <v>139</v>
      </c>
      <c r="X13" s="486"/>
      <c r="Y13" s="486"/>
      <c r="Z13" s="486"/>
      <c r="AA13" s="486"/>
      <c r="AB13" s="476"/>
      <c r="AC13" s="520">
        <v>1099</v>
      </c>
      <c r="AD13" s="521"/>
      <c r="AE13" s="521"/>
      <c r="AF13" s="521"/>
      <c r="AG13" s="563"/>
      <c r="AH13" s="520">
        <v>1134</v>
      </c>
      <c r="AI13" s="521"/>
      <c r="AJ13" s="521"/>
      <c r="AK13" s="521"/>
      <c r="AL13" s="522"/>
      <c r="AM13" s="498" t="s">
        <v>140</v>
      </c>
      <c r="AN13" s="499"/>
      <c r="AO13" s="499"/>
      <c r="AP13" s="499"/>
      <c r="AQ13" s="499"/>
      <c r="AR13" s="499"/>
      <c r="AS13" s="499"/>
      <c r="AT13" s="500"/>
      <c r="AU13" s="501" t="s">
        <v>141</v>
      </c>
      <c r="AV13" s="502"/>
      <c r="AW13" s="502"/>
      <c r="AX13" s="502"/>
      <c r="AY13" s="503" t="s">
        <v>142</v>
      </c>
      <c r="AZ13" s="504"/>
      <c r="BA13" s="504"/>
      <c r="BB13" s="504"/>
      <c r="BC13" s="504"/>
      <c r="BD13" s="504"/>
      <c r="BE13" s="504"/>
      <c r="BF13" s="504"/>
      <c r="BG13" s="504"/>
      <c r="BH13" s="504"/>
      <c r="BI13" s="504"/>
      <c r="BJ13" s="504"/>
      <c r="BK13" s="504"/>
      <c r="BL13" s="504"/>
      <c r="BM13" s="505"/>
      <c r="BN13" s="469">
        <v>765902</v>
      </c>
      <c r="BO13" s="470"/>
      <c r="BP13" s="470"/>
      <c r="BQ13" s="470"/>
      <c r="BR13" s="470"/>
      <c r="BS13" s="470"/>
      <c r="BT13" s="470"/>
      <c r="BU13" s="471"/>
      <c r="BV13" s="469">
        <v>748264</v>
      </c>
      <c r="BW13" s="470"/>
      <c r="BX13" s="470"/>
      <c r="BY13" s="470"/>
      <c r="BZ13" s="470"/>
      <c r="CA13" s="470"/>
      <c r="CB13" s="470"/>
      <c r="CC13" s="471"/>
      <c r="CD13" s="472" t="s">
        <v>143</v>
      </c>
      <c r="CE13" s="473"/>
      <c r="CF13" s="473"/>
      <c r="CG13" s="473"/>
      <c r="CH13" s="473"/>
      <c r="CI13" s="473"/>
      <c r="CJ13" s="473"/>
      <c r="CK13" s="473"/>
      <c r="CL13" s="473"/>
      <c r="CM13" s="473"/>
      <c r="CN13" s="473"/>
      <c r="CO13" s="473"/>
      <c r="CP13" s="473"/>
      <c r="CQ13" s="473"/>
      <c r="CR13" s="473"/>
      <c r="CS13" s="474"/>
      <c r="CT13" s="466">
        <v>8.8000000000000007</v>
      </c>
      <c r="CU13" s="467"/>
      <c r="CV13" s="467"/>
      <c r="CW13" s="467"/>
      <c r="CX13" s="467"/>
      <c r="CY13" s="467"/>
      <c r="CZ13" s="467"/>
      <c r="DA13" s="468"/>
      <c r="DB13" s="466">
        <v>9.1999999999999993</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144</v>
      </c>
      <c r="M14" s="551"/>
      <c r="N14" s="551"/>
      <c r="O14" s="551"/>
      <c r="P14" s="551"/>
      <c r="Q14" s="552"/>
      <c r="R14" s="553">
        <v>92883</v>
      </c>
      <c r="S14" s="554"/>
      <c r="T14" s="554"/>
      <c r="U14" s="554"/>
      <c r="V14" s="555"/>
      <c r="W14" s="459"/>
      <c r="X14" s="460"/>
      <c r="Y14" s="460"/>
      <c r="Z14" s="460"/>
      <c r="AA14" s="460"/>
      <c r="AB14" s="449"/>
      <c r="AC14" s="556">
        <v>2.4</v>
      </c>
      <c r="AD14" s="557"/>
      <c r="AE14" s="557"/>
      <c r="AF14" s="557"/>
      <c r="AG14" s="558"/>
      <c r="AH14" s="556">
        <v>2.5</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145</v>
      </c>
      <c r="CE14" s="565"/>
      <c r="CF14" s="565"/>
      <c r="CG14" s="565"/>
      <c r="CH14" s="565"/>
      <c r="CI14" s="565"/>
      <c r="CJ14" s="565"/>
      <c r="CK14" s="565"/>
      <c r="CL14" s="565"/>
      <c r="CM14" s="565"/>
      <c r="CN14" s="565"/>
      <c r="CO14" s="565"/>
      <c r="CP14" s="565"/>
      <c r="CQ14" s="565"/>
      <c r="CR14" s="565"/>
      <c r="CS14" s="566"/>
      <c r="CT14" s="567">
        <v>88.8</v>
      </c>
      <c r="CU14" s="568"/>
      <c r="CV14" s="568"/>
      <c r="CW14" s="568"/>
      <c r="CX14" s="568"/>
      <c r="CY14" s="568"/>
      <c r="CZ14" s="568"/>
      <c r="DA14" s="569"/>
      <c r="DB14" s="567">
        <v>89.7</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146</v>
      </c>
      <c r="N15" s="561"/>
      <c r="O15" s="561"/>
      <c r="P15" s="561"/>
      <c r="Q15" s="562"/>
      <c r="R15" s="553">
        <v>90157</v>
      </c>
      <c r="S15" s="554"/>
      <c r="T15" s="554"/>
      <c r="U15" s="554"/>
      <c r="V15" s="555"/>
      <c r="W15" s="485" t="s">
        <v>147</v>
      </c>
      <c r="X15" s="486"/>
      <c r="Y15" s="486"/>
      <c r="Z15" s="486"/>
      <c r="AA15" s="486"/>
      <c r="AB15" s="476"/>
      <c r="AC15" s="520">
        <v>14449</v>
      </c>
      <c r="AD15" s="521"/>
      <c r="AE15" s="521"/>
      <c r="AF15" s="521"/>
      <c r="AG15" s="563"/>
      <c r="AH15" s="520">
        <v>14900</v>
      </c>
      <c r="AI15" s="521"/>
      <c r="AJ15" s="521"/>
      <c r="AK15" s="521"/>
      <c r="AL15" s="522"/>
      <c r="AM15" s="498"/>
      <c r="AN15" s="499"/>
      <c r="AO15" s="499"/>
      <c r="AP15" s="499"/>
      <c r="AQ15" s="499"/>
      <c r="AR15" s="499"/>
      <c r="AS15" s="499"/>
      <c r="AT15" s="500"/>
      <c r="AU15" s="501"/>
      <c r="AV15" s="502"/>
      <c r="AW15" s="502"/>
      <c r="AX15" s="502"/>
      <c r="AY15" s="429" t="s">
        <v>148</v>
      </c>
      <c r="AZ15" s="430"/>
      <c r="BA15" s="430"/>
      <c r="BB15" s="430"/>
      <c r="BC15" s="430"/>
      <c r="BD15" s="430"/>
      <c r="BE15" s="430"/>
      <c r="BF15" s="430"/>
      <c r="BG15" s="430"/>
      <c r="BH15" s="430"/>
      <c r="BI15" s="430"/>
      <c r="BJ15" s="430"/>
      <c r="BK15" s="430"/>
      <c r="BL15" s="430"/>
      <c r="BM15" s="431"/>
      <c r="BN15" s="432">
        <v>13785268</v>
      </c>
      <c r="BO15" s="433"/>
      <c r="BP15" s="433"/>
      <c r="BQ15" s="433"/>
      <c r="BR15" s="433"/>
      <c r="BS15" s="433"/>
      <c r="BT15" s="433"/>
      <c r="BU15" s="434"/>
      <c r="BV15" s="432">
        <v>13352929</v>
      </c>
      <c r="BW15" s="433"/>
      <c r="BX15" s="433"/>
      <c r="BY15" s="433"/>
      <c r="BZ15" s="433"/>
      <c r="CA15" s="433"/>
      <c r="CB15" s="433"/>
      <c r="CC15" s="434"/>
      <c r="CD15" s="570" t="s">
        <v>149</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150</v>
      </c>
      <c r="M16" s="581"/>
      <c r="N16" s="581"/>
      <c r="O16" s="581"/>
      <c r="P16" s="581"/>
      <c r="Q16" s="582"/>
      <c r="R16" s="573" t="s">
        <v>151</v>
      </c>
      <c r="S16" s="574"/>
      <c r="T16" s="574"/>
      <c r="U16" s="574"/>
      <c r="V16" s="575"/>
      <c r="W16" s="459"/>
      <c r="X16" s="460"/>
      <c r="Y16" s="460"/>
      <c r="Z16" s="460"/>
      <c r="AA16" s="460"/>
      <c r="AB16" s="449"/>
      <c r="AC16" s="556">
        <v>31.4</v>
      </c>
      <c r="AD16" s="557"/>
      <c r="AE16" s="557"/>
      <c r="AF16" s="557"/>
      <c r="AG16" s="558"/>
      <c r="AH16" s="556">
        <v>32.4</v>
      </c>
      <c r="AI16" s="557"/>
      <c r="AJ16" s="557"/>
      <c r="AK16" s="557"/>
      <c r="AL16" s="559"/>
      <c r="AM16" s="498"/>
      <c r="AN16" s="499"/>
      <c r="AO16" s="499"/>
      <c r="AP16" s="499"/>
      <c r="AQ16" s="499"/>
      <c r="AR16" s="499"/>
      <c r="AS16" s="499"/>
      <c r="AT16" s="500"/>
      <c r="AU16" s="501"/>
      <c r="AV16" s="502"/>
      <c r="AW16" s="502"/>
      <c r="AX16" s="502"/>
      <c r="AY16" s="503" t="s">
        <v>152</v>
      </c>
      <c r="AZ16" s="504"/>
      <c r="BA16" s="504"/>
      <c r="BB16" s="504"/>
      <c r="BC16" s="504"/>
      <c r="BD16" s="504"/>
      <c r="BE16" s="504"/>
      <c r="BF16" s="504"/>
      <c r="BG16" s="504"/>
      <c r="BH16" s="504"/>
      <c r="BI16" s="504"/>
      <c r="BJ16" s="504"/>
      <c r="BK16" s="504"/>
      <c r="BL16" s="504"/>
      <c r="BM16" s="505"/>
      <c r="BN16" s="469">
        <v>20318251</v>
      </c>
      <c r="BO16" s="470"/>
      <c r="BP16" s="470"/>
      <c r="BQ16" s="470"/>
      <c r="BR16" s="470"/>
      <c r="BS16" s="470"/>
      <c r="BT16" s="470"/>
      <c r="BU16" s="471"/>
      <c r="BV16" s="469">
        <v>19741825</v>
      </c>
      <c r="BW16" s="470"/>
      <c r="BX16" s="470"/>
      <c r="BY16" s="470"/>
      <c r="BZ16" s="470"/>
      <c r="CA16" s="470"/>
      <c r="CB16" s="470"/>
      <c r="CC16" s="471"/>
      <c r="CD16" s="201"/>
      <c r="CE16" s="579" t="s">
        <v>153</v>
      </c>
      <c r="CF16" s="579"/>
      <c r="CG16" s="579"/>
      <c r="CH16" s="579"/>
      <c r="CI16" s="579"/>
      <c r="CJ16" s="579"/>
      <c r="CK16" s="579"/>
      <c r="CL16" s="579"/>
      <c r="CM16" s="579"/>
      <c r="CN16" s="579"/>
      <c r="CO16" s="579"/>
      <c r="CP16" s="579"/>
      <c r="CQ16" s="579"/>
      <c r="CR16" s="579"/>
      <c r="CS16" s="580"/>
      <c r="CT16" s="466">
        <v>9.5</v>
      </c>
      <c r="CU16" s="467"/>
      <c r="CV16" s="467"/>
      <c r="CW16" s="467"/>
      <c r="CX16" s="467"/>
      <c r="CY16" s="467"/>
      <c r="CZ16" s="467"/>
      <c r="DA16" s="468"/>
      <c r="DB16" s="466">
        <v>6.6</v>
      </c>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154</v>
      </c>
      <c r="N17" s="577"/>
      <c r="O17" s="577"/>
      <c r="P17" s="577"/>
      <c r="Q17" s="578"/>
      <c r="R17" s="573" t="s">
        <v>155</v>
      </c>
      <c r="S17" s="574"/>
      <c r="T17" s="574"/>
      <c r="U17" s="574"/>
      <c r="V17" s="575"/>
      <c r="W17" s="485" t="s">
        <v>156</v>
      </c>
      <c r="X17" s="486"/>
      <c r="Y17" s="486"/>
      <c r="Z17" s="486"/>
      <c r="AA17" s="486"/>
      <c r="AB17" s="476"/>
      <c r="AC17" s="520">
        <v>30472</v>
      </c>
      <c r="AD17" s="521"/>
      <c r="AE17" s="521"/>
      <c r="AF17" s="521"/>
      <c r="AG17" s="563"/>
      <c r="AH17" s="520">
        <v>30021</v>
      </c>
      <c r="AI17" s="521"/>
      <c r="AJ17" s="521"/>
      <c r="AK17" s="521"/>
      <c r="AL17" s="522"/>
      <c r="AM17" s="498"/>
      <c r="AN17" s="499"/>
      <c r="AO17" s="499"/>
      <c r="AP17" s="499"/>
      <c r="AQ17" s="499"/>
      <c r="AR17" s="499"/>
      <c r="AS17" s="499"/>
      <c r="AT17" s="500"/>
      <c r="AU17" s="501"/>
      <c r="AV17" s="502"/>
      <c r="AW17" s="502"/>
      <c r="AX17" s="502"/>
      <c r="AY17" s="503" t="s">
        <v>157</v>
      </c>
      <c r="AZ17" s="504"/>
      <c r="BA17" s="504"/>
      <c r="BB17" s="504"/>
      <c r="BC17" s="504"/>
      <c r="BD17" s="504"/>
      <c r="BE17" s="504"/>
      <c r="BF17" s="504"/>
      <c r="BG17" s="504"/>
      <c r="BH17" s="504"/>
      <c r="BI17" s="504"/>
      <c r="BJ17" s="504"/>
      <c r="BK17" s="504"/>
      <c r="BL17" s="504"/>
      <c r="BM17" s="505"/>
      <c r="BN17" s="469">
        <v>17525902</v>
      </c>
      <c r="BO17" s="470"/>
      <c r="BP17" s="470"/>
      <c r="BQ17" s="470"/>
      <c r="BR17" s="470"/>
      <c r="BS17" s="470"/>
      <c r="BT17" s="470"/>
      <c r="BU17" s="471"/>
      <c r="BV17" s="469">
        <v>17082770</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158</v>
      </c>
      <c r="C18" s="512"/>
      <c r="D18" s="512"/>
      <c r="E18" s="584"/>
      <c r="F18" s="584"/>
      <c r="G18" s="584"/>
      <c r="H18" s="584"/>
      <c r="I18" s="584"/>
      <c r="J18" s="584"/>
      <c r="K18" s="584"/>
      <c r="L18" s="585">
        <v>109.44</v>
      </c>
      <c r="M18" s="585"/>
      <c r="N18" s="585"/>
      <c r="O18" s="585"/>
      <c r="P18" s="585"/>
      <c r="Q18" s="585"/>
      <c r="R18" s="586"/>
      <c r="S18" s="586"/>
      <c r="T18" s="586"/>
      <c r="U18" s="586"/>
      <c r="V18" s="587"/>
      <c r="W18" s="487"/>
      <c r="X18" s="488"/>
      <c r="Y18" s="488"/>
      <c r="Z18" s="488"/>
      <c r="AA18" s="488"/>
      <c r="AB18" s="479"/>
      <c r="AC18" s="588">
        <v>66.2</v>
      </c>
      <c r="AD18" s="589"/>
      <c r="AE18" s="589"/>
      <c r="AF18" s="589"/>
      <c r="AG18" s="590"/>
      <c r="AH18" s="588">
        <v>65.2</v>
      </c>
      <c r="AI18" s="589"/>
      <c r="AJ18" s="589"/>
      <c r="AK18" s="589"/>
      <c r="AL18" s="591"/>
      <c r="AM18" s="498"/>
      <c r="AN18" s="499"/>
      <c r="AO18" s="499"/>
      <c r="AP18" s="499"/>
      <c r="AQ18" s="499"/>
      <c r="AR18" s="499"/>
      <c r="AS18" s="499"/>
      <c r="AT18" s="500"/>
      <c r="AU18" s="501"/>
      <c r="AV18" s="502"/>
      <c r="AW18" s="502"/>
      <c r="AX18" s="502"/>
      <c r="AY18" s="503" t="s">
        <v>159</v>
      </c>
      <c r="AZ18" s="504"/>
      <c r="BA18" s="504"/>
      <c r="BB18" s="504"/>
      <c r="BC18" s="504"/>
      <c r="BD18" s="504"/>
      <c r="BE18" s="504"/>
      <c r="BF18" s="504"/>
      <c r="BG18" s="504"/>
      <c r="BH18" s="504"/>
      <c r="BI18" s="504"/>
      <c r="BJ18" s="504"/>
      <c r="BK18" s="504"/>
      <c r="BL18" s="504"/>
      <c r="BM18" s="505"/>
      <c r="BN18" s="469">
        <v>22065973</v>
      </c>
      <c r="BO18" s="470"/>
      <c r="BP18" s="470"/>
      <c r="BQ18" s="470"/>
      <c r="BR18" s="470"/>
      <c r="BS18" s="470"/>
      <c r="BT18" s="470"/>
      <c r="BU18" s="471"/>
      <c r="BV18" s="469">
        <v>22291693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160</v>
      </c>
      <c r="C19" s="512"/>
      <c r="D19" s="512"/>
      <c r="E19" s="584"/>
      <c r="F19" s="584"/>
      <c r="G19" s="584"/>
      <c r="H19" s="584"/>
      <c r="I19" s="584"/>
      <c r="J19" s="584"/>
      <c r="K19" s="584"/>
      <c r="L19" s="592">
        <v>829</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161</v>
      </c>
      <c r="AZ19" s="504"/>
      <c r="BA19" s="504"/>
      <c r="BB19" s="504"/>
      <c r="BC19" s="504"/>
      <c r="BD19" s="504"/>
      <c r="BE19" s="504"/>
      <c r="BF19" s="504"/>
      <c r="BG19" s="504"/>
      <c r="BH19" s="504"/>
      <c r="BI19" s="504"/>
      <c r="BJ19" s="504"/>
      <c r="BK19" s="504"/>
      <c r="BL19" s="504"/>
      <c r="BM19" s="505"/>
      <c r="BN19" s="469">
        <v>30276224</v>
      </c>
      <c r="BO19" s="470"/>
      <c r="BP19" s="470"/>
      <c r="BQ19" s="470"/>
      <c r="BR19" s="470"/>
      <c r="BS19" s="470"/>
      <c r="BT19" s="470"/>
      <c r="BU19" s="471"/>
      <c r="BV19" s="469">
        <v>28778586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162</v>
      </c>
      <c r="C20" s="512"/>
      <c r="D20" s="512"/>
      <c r="E20" s="584"/>
      <c r="F20" s="584"/>
      <c r="G20" s="584"/>
      <c r="H20" s="584"/>
      <c r="I20" s="584"/>
      <c r="J20" s="584"/>
      <c r="K20" s="584"/>
      <c r="L20" s="592">
        <v>33812</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163</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164</v>
      </c>
      <c r="C22" s="607"/>
      <c r="D22" s="608"/>
      <c r="E22" s="481" t="s">
        <v>1</v>
      </c>
      <c r="F22" s="486"/>
      <c r="G22" s="486"/>
      <c r="H22" s="486"/>
      <c r="I22" s="486"/>
      <c r="J22" s="486"/>
      <c r="K22" s="476"/>
      <c r="L22" s="481" t="s">
        <v>165</v>
      </c>
      <c r="M22" s="486"/>
      <c r="N22" s="486"/>
      <c r="O22" s="486"/>
      <c r="P22" s="476"/>
      <c r="Q22" s="615" t="s">
        <v>166</v>
      </c>
      <c r="R22" s="616"/>
      <c r="S22" s="616"/>
      <c r="T22" s="616"/>
      <c r="U22" s="616"/>
      <c r="V22" s="617"/>
      <c r="W22" s="621" t="s">
        <v>167</v>
      </c>
      <c r="X22" s="607"/>
      <c r="Y22" s="608"/>
      <c r="Z22" s="481" t="s">
        <v>1</v>
      </c>
      <c r="AA22" s="486"/>
      <c r="AB22" s="486"/>
      <c r="AC22" s="486"/>
      <c r="AD22" s="486"/>
      <c r="AE22" s="486"/>
      <c r="AF22" s="486"/>
      <c r="AG22" s="476"/>
      <c r="AH22" s="632" t="s">
        <v>168</v>
      </c>
      <c r="AI22" s="486"/>
      <c r="AJ22" s="486"/>
      <c r="AK22" s="486"/>
      <c r="AL22" s="476"/>
      <c r="AM22" s="632" t="s">
        <v>169</v>
      </c>
      <c r="AN22" s="633"/>
      <c r="AO22" s="633"/>
      <c r="AP22" s="633"/>
      <c r="AQ22" s="633"/>
      <c r="AR22" s="634"/>
      <c r="AS22" s="615" t="s">
        <v>166</v>
      </c>
      <c r="AT22" s="616"/>
      <c r="AU22" s="616"/>
      <c r="AV22" s="616"/>
      <c r="AW22" s="616"/>
      <c r="AX22" s="638"/>
      <c r="AY22" s="640"/>
      <c r="AZ22" s="641"/>
      <c r="BA22" s="641"/>
      <c r="BB22" s="641"/>
      <c r="BC22" s="641"/>
      <c r="BD22" s="641"/>
      <c r="BE22" s="641"/>
      <c r="BF22" s="641"/>
      <c r="BG22" s="641"/>
      <c r="BH22" s="641"/>
      <c r="BI22" s="641"/>
      <c r="BJ22" s="641"/>
      <c r="BK22" s="641"/>
      <c r="BL22" s="641"/>
      <c r="BM22" s="642"/>
      <c r="BN22" s="643"/>
      <c r="BO22" s="644"/>
      <c r="BP22" s="644"/>
      <c r="BQ22" s="644"/>
      <c r="BR22" s="644"/>
      <c r="BS22" s="644"/>
      <c r="BT22" s="644"/>
      <c r="BU22" s="645"/>
      <c r="BV22" s="643"/>
      <c r="BW22" s="644"/>
      <c r="BX22" s="644"/>
      <c r="BY22" s="644"/>
      <c r="BZ22" s="644"/>
      <c r="CA22" s="644"/>
      <c r="CB22" s="644"/>
      <c r="CC22" s="645"/>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5"/>
      <c r="AN23" s="636"/>
      <c r="AO23" s="636"/>
      <c r="AP23" s="636"/>
      <c r="AQ23" s="636"/>
      <c r="AR23" s="637"/>
      <c r="AS23" s="618"/>
      <c r="AT23" s="619"/>
      <c r="AU23" s="619"/>
      <c r="AV23" s="619"/>
      <c r="AW23" s="619"/>
      <c r="AX23" s="639"/>
      <c r="AY23" s="429" t="s">
        <v>170</v>
      </c>
      <c r="AZ23" s="430"/>
      <c r="BA23" s="430"/>
      <c r="BB23" s="430"/>
      <c r="BC23" s="430"/>
      <c r="BD23" s="430"/>
      <c r="BE23" s="430"/>
      <c r="BF23" s="430"/>
      <c r="BG23" s="430"/>
      <c r="BH23" s="430"/>
      <c r="BI23" s="430"/>
      <c r="BJ23" s="430"/>
      <c r="BK23" s="430"/>
      <c r="BL23" s="430"/>
      <c r="BM23" s="431"/>
      <c r="BN23" s="469">
        <v>63822772</v>
      </c>
      <c r="BO23" s="470"/>
      <c r="BP23" s="470"/>
      <c r="BQ23" s="470"/>
      <c r="BR23" s="470"/>
      <c r="BS23" s="470"/>
      <c r="BT23" s="470"/>
      <c r="BU23" s="471"/>
      <c r="BV23" s="469">
        <v>60231159</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171</v>
      </c>
      <c r="F24" s="499"/>
      <c r="G24" s="499"/>
      <c r="H24" s="499"/>
      <c r="I24" s="499"/>
      <c r="J24" s="499"/>
      <c r="K24" s="500"/>
      <c r="L24" s="520">
        <v>1</v>
      </c>
      <c r="M24" s="521"/>
      <c r="N24" s="521"/>
      <c r="O24" s="521"/>
      <c r="P24" s="563"/>
      <c r="Q24" s="520">
        <v>9260</v>
      </c>
      <c r="R24" s="521"/>
      <c r="S24" s="521"/>
      <c r="T24" s="521"/>
      <c r="U24" s="521"/>
      <c r="V24" s="563"/>
      <c r="W24" s="622"/>
      <c r="X24" s="610"/>
      <c r="Y24" s="611"/>
      <c r="Z24" s="519" t="s">
        <v>172</v>
      </c>
      <c r="AA24" s="499"/>
      <c r="AB24" s="499"/>
      <c r="AC24" s="499"/>
      <c r="AD24" s="499"/>
      <c r="AE24" s="499"/>
      <c r="AF24" s="499"/>
      <c r="AG24" s="500"/>
      <c r="AH24" s="520">
        <v>615</v>
      </c>
      <c r="AI24" s="521"/>
      <c r="AJ24" s="521"/>
      <c r="AK24" s="521"/>
      <c r="AL24" s="563"/>
      <c r="AM24" s="520">
        <v>1885590</v>
      </c>
      <c r="AN24" s="521"/>
      <c r="AO24" s="521"/>
      <c r="AP24" s="521"/>
      <c r="AQ24" s="521"/>
      <c r="AR24" s="563"/>
      <c r="AS24" s="520">
        <v>3066</v>
      </c>
      <c r="AT24" s="521"/>
      <c r="AU24" s="521"/>
      <c r="AV24" s="521"/>
      <c r="AW24" s="521"/>
      <c r="AX24" s="522"/>
      <c r="AY24" s="640" t="s">
        <v>173</v>
      </c>
      <c r="AZ24" s="641"/>
      <c r="BA24" s="641"/>
      <c r="BB24" s="641"/>
      <c r="BC24" s="641"/>
      <c r="BD24" s="641"/>
      <c r="BE24" s="641"/>
      <c r="BF24" s="641"/>
      <c r="BG24" s="641"/>
      <c r="BH24" s="641"/>
      <c r="BI24" s="641"/>
      <c r="BJ24" s="641"/>
      <c r="BK24" s="641"/>
      <c r="BL24" s="641"/>
      <c r="BM24" s="642"/>
      <c r="BN24" s="469">
        <v>40078986</v>
      </c>
      <c r="BO24" s="470"/>
      <c r="BP24" s="470"/>
      <c r="BQ24" s="470"/>
      <c r="BR24" s="470"/>
      <c r="BS24" s="470"/>
      <c r="BT24" s="470"/>
      <c r="BU24" s="471"/>
      <c r="BV24" s="469">
        <v>42606031</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174</v>
      </c>
      <c r="F25" s="499"/>
      <c r="G25" s="499"/>
      <c r="H25" s="499"/>
      <c r="I25" s="499"/>
      <c r="J25" s="499"/>
      <c r="K25" s="500"/>
      <c r="L25" s="520">
        <v>1</v>
      </c>
      <c r="M25" s="521"/>
      <c r="N25" s="521"/>
      <c r="O25" s="521"/>
      <c r="P25" s="563"/>
      <c r="Q25" s="520">
        <v>7540</v>
      </c>
      <c r="R25" s="521"/>
      <c r="S25" s="521"/>
      <c r="T25" s="521"/>
      <c r="U25" s="521"/>
      <c r="V25" s="563"/>
      <c r="W25" s="622"/>
      <c r="X25" s="610"/>
      <c r="Y25" s="611"/>
      <c r="Z25" s="519" t="s">
        <v>175</v>
      </c>
      <c r="AA25" s="499"/>
      <c r="AB25" s="499"/>
      <c r="AC25" s="499"/>
      <c r="AD25" s="499"/>
      <c r="AE25" s="499"/>
      <c r="AF25" s="499"/>
      <c r="AG25" s="500"/>
      <c r="AH25" s="520">
        <v>111</v>
      </c>
      <c r="AI25" s="521"/>
      <c r="AJ25" s="521"/>
      <c r="AK25" s="521"/>
      <c r="AL25" s="563"/>
      <c r="AM25" s="520">
        <v>337218</v>
      </c>
      <c r="AN25" s="521"/>
      <c r="AO25" s="521"/>
      <c r="AP25" s="521"/>
      <c r="AQ25" s="521"/>
      <c r="AR25" s="563"/>
      <c r="AS25" s="520">
        <v>3038</v>
      </c>
      <c r="AT25" s="521"/>
      <c r="AU25" s="521"/>
      <c r="AV25" s="521"/>
      <c r="AW25" s="521"/>
      <c r="AX25" s="522"/>
      <c r="AY25" s="429" t="s">
        <v>176</v>
      </c>
      <c r="AZ25" s="430"/>
      <c r="BA25" s="430"/>
      <c r="BB25" s="430"/>
      <c r="BC25" s="430"/>
      <c r="BD25" s="430"/>
      <c r="BE25" s="430"/>
      <c r="BF25" s="430"/>
      <c r="BG25" s="430"/>
      <c r="BH25" s="430"/>
      <c r="BI25" s="430"/>
      <c r="BJ25" s="430"/>
      <c r="BK25" s="430"/>
      <c r="BL25" s="430"/>
      <c r="BM25" s="431"/>
      <c r="BN25" s="432">
        <v>8596468</v>
      </c>
      <c r="BO25" s="433"/>
      <c r="BP25" s="433"/>
      <c r="BQ25" s="433"/>
      <c r="BR25" s="433"/>
      <c r="BS25" s="433"/>
      <c r="BT25" s="433"/>
      <c r="BU25" s="434"/>
      <c r="BV25" s="432">
        <v>7285759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177</v>
      </c>
      <c r="F26" s="499"/>
      <c r="G26" s="499"/>
      <c r="H26" s="499"/>
      <c r="I26" s="499"/>
      <c r="J26" s="499"/>
      <c r="K26" s="500"/>
      <c r="L26" s="520">
        <v>1</v>
      </c>
      <c r="M26" s="521"/>
      <c r="N26" s="521"/>
      <c r="O26" s="521"/>
      <c r="P26" s="563"/>
      <c r="Q26" s="520">
        <v>6700</v>
      </c>
      <c r="R26" s="521"/>
      <c r="S26" s="521"/>
      <c r="T26" s="521"/>
      <c r="U26" s="521"/>
      <c r="V26" s="563"/>
      <c r="W26" s="622"/>
      <c r="X26" s="610"/>
      <c r="Y26" s="611"/>
      <c r="Z26" s="519" t="s">
        <v>178</v>
      </c>
      <c r="AA26" s="646"/>
      <c r="AB26" s="646"/>
      <c r="AC26" s="646"/>
      <c r="AD26" s="646"/>
      <c r="AE26" s="646"/>
      <c r="AF26" s="646"/>
      <c r="AG26" s="647"/>
      <c r="AH26" s="520">
        <v>28</v>
      </c>
      <c r="AI26" s="521"/>
      <c r="AJ26" s="521"/>
      <c r="AK26" s="521"/>
      <c r="AL26" s="563"/>
      <c r="AM26" s="520">
        <v>81928</v>
      </c>
      <c r="AN26" s="521"/>
      <c r="AO26" s="521"/>
      <c r="AP26" s="521"/>
      <c r="AQ26" s="521"/>
      <c r="AR26" s="563"/>
      <c r="AS26" s="520">
        <v>2926</v>
      </c>
      <c r="AT26" s="521"/>
      <c r="AU26" s="521"/>
      <c r="AV26" s="521"/>
      <c r="AW26" s="521"/>
      <c r="AX26" s="522"/>
      <c r="AY26" s="472" t="s">
        <v>179</v>
      </c>
      <c r="AZ26" s="473"/>
      <c r="BA26" s="473"/>
      <c r="BB26" s="473"/>
      <c r="BC26" s="473"/>
      <c r="BD26" s="473"/>
      <c r="BE26" s="473"/>
      <c r="BF26" s="473"/>
      <c r="BG26" s="473"/>
      <c r="BH26" s="473"/>
      <c r="BI26" s="473"/>
      <c r="BJ26" s="473"/>
      <c r="BK26" s="473"/>
      <c r="BL26" s="473"/>
      <c r="BM26" s="474"/>
      <c r="BN26" s="469" t="s">
        <v>137</v>
      </c>
      <c r="BO26" s="470"/>
      <c r="BP26" s="470"/>
      <c r="BQ26" s="470"/>
      <c r="BR26" s="470"/>
      <c r="BS26" s="470"/>
      <c r="BT26" s="470"/>
      <c r="BU26" s="471"/>
      <c r="BV26" s="469" t="s">
        <v>137</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180</v>
      </c>
      <c r="F27" s="499"/>
      <c r="G27" s="499"/>
      <c r="H27" s="499"/>
      <c r="I27" s="499"/>
      <c r="J27" s="499"/>
      <c r="K27" s="500"/>
      <c r="L27" s="520">
        <v>1</v>
      </c>
      <c r="M27" s="521"/>
      <c r="N27" s="521"/>
      <c r="O27" s="521"/>
      <c r="P27" s="563"/>
      <c r="Q27" s="520">
        <v>5150</v>
      </c>
      <c r="R27" s="521"/>
      <c r="S27" s="521"/>
      <c r="T27" s="521"/>
      <c r="U27" s="521"/>
      <c r="V27" s="563"/>
      <c r="W27" s="622"/>
      <c r="X27" s="610"/>
      <c r="Y27" s="611"/>
      <c r="Z27" s="519" t="s">
        <v>181</v>
      </c>
      <c r="AA27" s="499"/>
      <c r="AB27" s="499"/>
      <c r="AC27" s="499"/>
      <c r="AD27" s="499"/>
      <c r="AE27" s="499"/>
      <c r="AF27" s="499"/>
      <c r="AG27" s="500"/>
      <c r="AH27" s="520">
        <v>11</v>
      </c>
      <c r="AI27" s="521"/>
      <c r="AJ27" s="521"/>
      <c r="AK27" s="521"/>
      <c r="AL27" s="563"/>
      <c r="AM27" s="520">
        <v>36591</v>
      </c>
      <c r="AN27" s="521"/>
      <c r="AO27" s="521"/>
      <c r="AP27" s="521"/>
      <c r="AQ27" s="521"/>
      <c r="AR27" s="563"/>
      <c r="AS27" s="520">
        <v>3326</v>
      </c>
      <c r="AT27" s="521"/>
      <c r="AU27" s="521"/>
      <c r="AV27" s="521"/>
      <c r="AW27" s="521"/>
      <c r="AX27" s="522"/>
      <c r="AY27" s="564" t="s">
        <v>182</v>
      </c>
      <c r="AZ27" s="565"/>
      <c r="BA27" s="565"/>
      <c r="BB27" s="565"/>
      <c r="BC27" s="565"/>
      <c r="BD27" s="565"/>
      <c r="BE27" s="565"/>
      <c r="BF27" s="565"/>
      <c r="BG27" s="565"/>
      <c r="BH27" s="565"/>
      <c r="BI27" s="565"/>
      <c r="BJ27" s="565"/>
      <c r="BK27" s="565"/>
      <c r="BL27" s="565"/>
      <c r="BM27" s="566"/>
      <c r="BN27" s="643" t="s">
        <v>137</v>
      </c>
      <c r="BO27" s="644"/>
      <c r="BP27" s="644"/>
      <c r="BQ27" s="644"/>
      <c r="BR27" s="644"/>
      <c r="BS27" s="644"/>
      <c r="BT27" s="644"/>
      <c r="BU27" s="645"/>
      <c r="BV27" s="643" t="s">
        <v>137</v>
      </c>
      <c r="BW27" s="644"/>
      <c r="BX27" s="644"/>
      <c r="BY27" s="644"/>
      <c r="BZ27" s="644"/>
      <c r="CA27" s="644"/>
      <c r="CB27" s="644"/>
      <c r="CC27" s="645"/>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183</v>
      </c>
      <c r="F28" s="499"/>
      <c r="G28" s="499"/>
      <c r="H28" s="499"/>
      <c r="I28" s="499"/>
      <c r="J28" s="499"/>
      <c r="K28" s="500"/>
      <c r="L28" s="520">
        <v>1</v>
      </c>
      <c r="M28" s="521"/>
      <c r="N28" s="521"/>
      <c r="O28" s="521"/>
      <c r="P28" s="563"/>
      <c r="Q28" s="520">
        <v>4560</v>
      </c>
      <c r="R28" s="521"/>
      <c r="S28" s="521"/>
      <c r="T28" s="521"/>
      <c r="U28" s="521"/>
      <c r="V28" s="563"/>
      <c r="W28" s="622"/>
      <c r="X28" s="610"/>
      <c r="Y28" s="611"/>
      <c r="Z28" s="519" t="s">
        <v>184</v>
      </c>
      <c r="AA28" s="499"/>
      <c r="AB28" s="499"/>
      <c r="AC28" s="499"/>
      <c r="AD28" s="499"/>
      <c r="AE28" s="499"/>
      <c r="AF28" s="499"/>
      <c r="AG28" s="500"/>
      <c r="AH28" s="520" t="s">
        <v>137</v>
      </c>
      <c r="AI28" s="521"/>
      <c r="AJ28" s="521"/>
      <c r="AK28" s="521"/>
      <c r="AL28" s="563"/>
      <c r="AM28" s="520" t="s">
        <v>137</v>
      </c>
      <c r="AN28" s="521"/>
      <c r="AO28" s="521"/>
      <c r="AP28" s="521"/>
      <c r="AQ28" s="521"/>
      <c r="AR28" s="563"/>
      <c r="AS28" s="520" t="s">
        <v>137</v>
      </c>
      <c r="AT28" s="521"/>
      <c r="AU28" s="521"/>
      <c r="AV28" s="521"/>
      <c r="AW28" s="521"/>
      <c r="AX28" s="522"/>
      <c r="AY28" s="648" t="s">
        <v>185</v>
      </c>
      <c r="AZ28" s="649"/>
      <c r="BA28" s="649"/>
      <c r="BB28" s="650"/>
      <c r="BC28" s="429" t="s">
        <v>49</v>
      </c>
      <c r="BD28" s="430"/>
      <c r="BE28" s="430"/>
      <c r="BF28" s="430"/>
      <c r="BG28" s="430"/>
      <c r="BH28" s="430"/>
      <c r="BI28" s="430"/>
      <c r="BJ28" s="430"/>
      <c r="BK28" s="430"/>
      <c r="BL28" s="430"/>
      <c r="BM28" s="431"/>
      <c r="BN28" s="432">
        <v>4552476</v>
      </c>
      <c r="BO28" s="433"/>
      <c r="BP28" s="433"/>
      <c r="BQ28" s="433"/>
      <c r="BR28" s="433"/>
      <c r="BS28" s="433"/>
      <c r="BT28" s="433"/>
      <c r="BU28" s="434"/>
      <c r="BV28" s="432">
        <v>3954124</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186</v>
      </c>
      <c r="F29" s="499"/>
      <c r="G29" s="499"/>
      <c r="H29" s="499"/>
      <c r="I29" s="499"/>
      <c r="J29" s="499"/>
      <c r="K29" s="500"/>
      <c r="L29" s="520">
        <v>20</v>
      </c>
      <c r="M29" s="521"/>
      <c r="N29" s="521"/>
      <c r="O29" s="521"/>
      <c r="P29" s="563"/>
      <c r="Q29" s="520">
        <v>4270</v>
      </c>
      <c r="R29" s="521"/>
      <c r="S29" s="521"/>
      <c r="T29" s="521"/>
      <c r="U29" s="521"/>
      <c r="V29" s="563"/>
      <c r="W29" s="623"/>
      <c r="X29" s="624"/>
      <c r="Y29" s="625"/>
      <c r="Z29" s="519" t="s">
        <v>187</v>
      </c>
      <c r="AA29" s="499"/>
      <c r="AB29" s="499"/>
      <c r="AC29" s="499"/>
      <c r="AD29" s="499"/>
      <c r="AE29" s="499"/>
      <c r="AF29" s="499"/>
      <c r="AG29" s="500"/>
      <c r="AH29" s="520">
        <v>626</v>
      </c>
      <c r="AI29" s="521"/>
      <c r="AJ29" s="521"/>
      <c r="AK29" s="521"/>
      <c r="AL29" s="563"/>
      <c r="AM29" s="520">
        <v>1922181</v>
      </c>
      <c r="AN29" s="521"/>
      <c r="AO29" s="521"/>
      <c r="AP29" s="521"/>
      <c r="AQ29" s="521"/>
      <c r="AR29" s="563"/>
      <c r="AS29" s="520">
        <v>3071</v>
      </c>
      <c r="AT29" s="521"/>
      <c r="AU29" s="521"/>
      <c r="AV29" s="521"/>
      <c r="AW29" s="521"/>
      <c r="AX29" s="522"/>
      <c r="AY29" s="651"/>
      <c r="AZ29" s="652"/>
      <c r="BA29" s="652"/>
      <c r="BB29" s="653"/>
      <c r="BC29" s="503" t="s">
        <v>188</v>
      </c>
      <c r="BD29" s="504"/>
      <c r="BE29" s="504"/>
      <c r="BF29" s="504"/>
      <c r="BG29" s="504"/>
      <c r="BH29" s="504"/>
      <c r="BI29" s="504"/>
      <c r="BJ29" s="504"/>
      <c r="BK29" s="504"/>
      <c r="BL29" s="504"/>
      <c r="BM29" s="505"/>
      <c r="BN29" s="469">
        <v>788478</v>
      </c>
      <c r="BO29" s="470"/>
      <c r="BP29" s="470"/>
      <c r="BQ29" s="470"/>
      <c r="BR29" s="470"/>
      <c r="BS29" s="470"/>
      <c r="BT29" s="470"/>
      <c r="BU29" s="471"/>
      <c r="BV29" s="469">
        <v>788050</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189</v>
      </c>
      <c r="X30" s="630"/>
      <c r="Y30" s="630"/>
      <c r="Z30" s="630"/>
      <c r="AA30" s="630"/>
      <c r="AB30" s="630"/>
      <c r="AC30" s="630"/>
      <c r="AD30" s="630"/>
      <c r="AE30" s="630"/>
      <c r="AF30" s="630"/>
      <c r="AG30" s="631"/>
      <c r="AH30" s="588">
        <v>97</v>
      </c>
      <c r="AI30" s="589"/>
      <c r="AJ30" s="589"/>
      <c r="AK30" s="589"/>
      <c r="AL30" s="589"/>
      <c r="AM30" s="589"/>
      <c r="AN30" s="589"/>
      <c r="AO30" s="589"/>
      <c r="AP30" s="589"/>
      <c r="AQ30" s="589"/>
      <c r="AR30" s="589"/>
      <c r="AS30" s="589"/>
      <c r="AT30" s="589"/>
      <c r="AU30" s="589"/>
      <c r="AV30" s="589"/>
      <c r="AW30" s="589"/>
      <c r="AX30" s="591"/>
      <c r="AY30" s="654"/>
      <c r="AZ30" s="655"/>
      <c r="BA30" s="655"/>
      <c r="BB30" s="656"/>
      <c r="BC30" s="640" t="s">
        <v>51</v>
      </c>
      <c r="BD30" s="641"/>
      <c r="BE30" s="641"/>
      <c r="BF30" s="641"/>
      <c r="BG30" s="641"/>
      <c r="BH30" s="641"/>
      <c r="BI30" s="641"/>
      <c r="BJ30" s="641"/>
      <c r="BK30" s="641"/>
      <c r="BL30" s="641"/>
      <c r="BM30" s="642"/>
      <c r="BN30" s="643">
        <v>4940888</v>
      </c>
      <c r="BO30" s="644"/>
      <c r="BP30" s="644"/>
      <c r="BQ30" s="644"/>
      <c r="BR30" s="644"/>
      <c r="BS30" s="644"/>
      <c r="BT30" s="644"/>
      <c r="BU30" s="645"/>
      <c r="BV30" s="643">
        <v>5311801</v>
      </c>
      <c r="BW30" s="644"/>
      <c r="BX30" s="644"/>
      <c r="BY30" s="644"/>
      <c r="BZ30" s="644"/>
      <c r="CA30" s="644"/>
      <c r="CB30" s="644"/>
      <c r="CC30" s="64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196</v>
      </c>
      <c r="D33" s="493"/>
      <c r="E33" s="458" t="s">
        <v>197</v>
      </c>
      <c r="F33" s="458"/>
      <c r="G33" s="458"/>
      <c r="H33" s="458"/>
      <c r="I33" s="458"/>
      <c r="J33" s="458"/>
      <c r="K33" s="458"/>
      <c r="L33" s="458"/>
      <c r="M33" s="458"/>
      <c r="N33" s="458"/>
      <c r="O33" s="458"/>
      <c r="P33" s="458"/>
      <c r="Q33" s="458"/>
      <c r="R33" s="458"/>
      <c r="S33" s="458"/>
      <c r="T33" s="216"/>
      <c r="U33" s="493" t="s">
        <v>198</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197</v>
      </c>
      <c r="AP33" s="458"/>
      <c r="AQ33" s="458"/>
      <c r="AR33" s="458"/>
      <c r="AS33" s="458"/>
      <c r="AT33" s="458"/>
      <c r="AU33" s="458"/>
      <c r="AV33" s="458"/>
      <c r="AW33" s="458"/>
      <c r="AX33" s="458"/>
      <c r="AY33" s="458"/>
      <c r="AZ33" s="458"/>
      <c r="BA33" s="458"/>
      <c r="BB33" s="458"/>
      <c r="BC33" s="458"/>
      <c r="BD33" s="217"/>
      <c r="BE33" s="458" t="s">
        <v>199</v>
      </c>
      <c r="BF33" s="458"/>
      <c r="BG33" s="458" t="s">
        <v>200</v>
      </c>
      <c r="BH33" s="458"/>
      <c r="BI33" s="458"/>
      <c r="BJ33" s="458"/>
      <c r="BK33" s="458"/>
      <c r="BL33" s="458"/>
      <c r="BM33" s="458"/>
      <c r="BN33" s="458"/>
      <c r="BO33" s="458"/>
      <c r="BP33" s="458"/>
      <c r="BQ33" s="458"/>
      <c r="BR33" s="458"/>
      <c r="BS33" s="458"/>
      <c r="BT33" s="458"/>
      <c r="BU33" s="458"/>
      <c r="BV33" s="217"/>
      <c r="BW33" s="493" t="s">
        <v>199</v>
      </c>
      <c r="BX33" s="493"/>
      <c r="BY33" s="458" t="s">
        <v>201</v>
      </c>
      <c r="BZ33" s="458"/>
      <c r="CA33" s="458"/>
      <c r="CB33" s="458"/>
      <c r="CC33" s="458"/>
      <c r="CD33" s="458"/>
      <c r="CE33" s="458"/>
      <c r="CF33" s="458"/>
      <c r="CG33" s="458"/>
      <c r="CH33" s="458"/>
      <c r="CI33" s="458"/>
      <c r="CJ33" s="458"/>
      <c r="CK33" s="458"/>
      <c r="CL33" s="458"/>
      <c r="CM33" s="458"/>
      <c r="CN33" s="216"/>
      <c r="CO33" s="493" t="s">
        <v>198</v>
      </c>
      <c r="CP33" s="493"/>
      <c r="CQ33" s="458" t="s">
        <v>202</v>
      </c>
      <c r="CR33" s="458"/>
      <c r="CS33" s="458"/>
      <c r="CT33" s="458"/>
      <c r="CU33" s="458"/>
      <c r="CV33" s="458"/>
      <c r="CW33" s="458"/>
      <c r="CX33" s="458"/>
      <c r="CY33" s="458"/>
      <c r="CZ33" s="458"/>
      <c r="DA33" s="458"/>
      <c r="DB33" s="458"/>
      <c r="DC33" s="458"/>
      <c r="DD33" s="458"/>
      <c r="DE33" s="458"/>
      <c r="DF33" s="216"/>
      <c r="DG33" s="657" t="s">
        <v>203</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2</v>
      </c>
      <c r="V34" s="658"/>
      <c r="W34" s="659" t="str">
        <f>IF('各会計、関係団体の財政状況及び健全化判断比率'!B28="","",'各会計、関係団体の財政状況及び健全化判断比率'!B28)</f>
        <v>国民健康保険事業</v>
      </c>
      <c r="X34" s="659"/>
      <c r="Y34" s="659"/>
      <c r="Z34" s="659"/>
      <c r="AA34" s="659"/>
      <c r="AB34" s="659"/>
      <c r="AC34" s="659"/>
      <c r="AD34" s="659"/>
      <c r="AE34" s="659"/>
      <c r="AF34" s="659"/>
      <c r="AG34" s="659"/>
      <c r="AH34" s="659"/>
      <c r="AI34" s="659"/>
      <c r="AJ34" s="659"/>
      <c r="AK34" s="659"/>
      <c r="AL34" s="214"/>
      <c r="AM34" s="658">
        <f>IF(AO34="","",MAX(C34:D43,U34:V43)+1)</f>
        <v>5</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8</v>
      </c>
      <c r="BX34" s="658"/>
      <c r="BY34" s="659" t="str">
        <f>IF('各会計、関係団体の財政状況及び健全化判断比率'!B68="","",'各会計、関係団体の財政状況及び健全化判断比率'!B68)</f>
        <v>富山県市町村管理組合（一般会計）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13</v>
      </c>
      <c r="CP34" s="658"/>
      <c r="CQ34" s="659" t="str">
        <f>IF('各会計、関係団体の財政状況及び健全化判断比率'!BS7="","",'各会計、関係団体の財政状況及び健全化判断比率'!BS7)</f>
        <v>（公財）射水市体育協会</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t="str">
        <f>IF(E35="","",C34+1)</f>
        <v/>
      </c>
      <c r="D35" s="658"/>
      <c r="E35" s="659" t="str">
        <f>IF('各会計、関係団体の財政状況及び健全化判断比率'!B8="","",'各会計、関係団体の財政状況及び健全化判断比率'!B8)</f>
        <v/>
      </c>
      <c r="F35" s="659"/>
      <c r="G35" s="659"/>
      <c r="H35" s="659"/>
      <c r="I35" s="659"/>
      <c r="J35" s="659"/>
      <c r="K35" s="659"/>
      <c r="L35" s="659"/>
      <c r="M35" s="659"/>
      <c r="N35" s="659"/>
      <c r="O35" s="659"/>
      <c r="P35" s="659"/>
      <c r="Q35" s="659"/>
      <c r="R35" s="659"/>
      <c r="S35" s="659"/>
      <c r="T35" s="214"/>
      <c r="U35" s="658">
        <f>IF(W35="","",U34+1)</f>
        <v>3</v>
      </c>
      <c r="V35" s="658"/>
      <c r="W35" s="659" t="str">
        <f>IF('各会計、関係団体の財政状況及び健全化判断比率'!B29="","",'各会計、関係団体の財政状況及び健全化判断比率'!B29)</f>
        <v>後期高齢者医療事業</v>
      </c>
      <c r="X35" s="659"/>
      <c r="Y35" s="659"/>
      <c r="Z35" s="659"/>
      <c r="AA35" s="659"/>
      <c r="AB35" s="659"/>
      <c r="AC35" s="659"/>
      <c r="AD35" s="659"/>
      <c r="AE35" s="659"/>
      <c r="AF35" s="659"/>
      <c r="AG35" s="659"/>
      <c r="AH35" s="659"/>
      <c r="AI35" s="659"/>
      <c r="AJ35" s="659"/>
      <c r="AK35" s="659"/>
      <c r="AL35" s="214"/>
      <c r="AM35" s="658">
        <f t="shared" ref="AM35:AM43" si="0">IF(AO35="","",AM34+1)</f>
        <v>6</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9</v>
      </c>
      <c r="BX35" s="658"/>
      <c r="BY35" s="659" t="str">
        <f>IF('各会計、関係団体の財政状況及び健全化判断比率'!B69="","",'各会計、関係団体の財政状況及び健全化判断比率'!B69)</f>
        <v>富山県市町村総合事務組合（一般会計）</v>
      </c>
      <c r="BZ35" s="659"/>
      <c r="CA35" s="659"/>
      <c r="CB35" s="659"/>
      <c r="CC35" s="659"/>
      <c r="CD35" s="659"/>
      <c r="CE35" s="659"/>
      <c r="CF35" s="659"/>
      <c r="CG35" s="659"/>
      <c r="CH35" s="659"/>
      <c r="CI35" s="659"/>
      <c r="CJ35" s="659"/>
      <c r="CK35" s="659"/>
      <c r="CL35" s="659"/>
      <c r="CM35" s="659"/>
      <c r="CN35" s="214"/>
      <c r="CO35" s="658">
        <f t="shared" ref="CO35:CO43" si="3">IF(CQ35="","",CO34+1)</f>
        <v>14</v>
      </c>
      <c r="CP35" s="658"/>
      <c r="CQ35" s="659" t="str">
        <f>IF('各会計、関係団体の財政状況及び健全化判断比率'!BS8="","",'各会計、関係団体の財政状況及び健全化判断比率'!BS8)</f>
        <v>射水市土地開発公社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4</v>
      </c>
      <c r="V36" s="658"/>
      <c r="W36" s="659" t="str">
        <f>IF('各会計、関係団体の財政状況及び健全化判断比率'!B30="","",'各会計、関係団体の財政状況及び健全化判断比率'!B30)</f>
        <v>介護保険事業</v>
      </c>
      <c r="X36" s="659"/>
      <c r="Y36" s="659"/>
      <c r="Z36" s="659"/>
      <c r="AA36" s="659"/>
      <c r="AB36" s="659"/>
      <c r="AC36" s="659"/>
      <c r="AD36" s="659"/>
      <c r="AE36" s="659"/>
      <c r="AF36" s="659"/>
      <c r="AG36" s="659"/>
      <c r="AH36" s="659"/>
      <c r="AI36" s="659"/>
      <c r="AJ36" s="659"/>
      <c r="AK36" s="659"/>
      <c r="AL36" s="214"/>
      <c r="AM36" s="658">
        <f t="shared" si="0"/>
        <v>7</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10</v>
      </c>
      <c r="BX36" s="658"/>
      <c r="BY36" s="659" t="str">
        <f>IF('各会計、関係団体の財政状況及び健全化判断比率'!B70="","",'各会計、関係団体の財政状況及び健全化判断比率'!B70)</f>
        <v>庄川水害予防組合（一般会計）</v>
      </c>
      <c r="BZ36" s="659"/>
      <c r="CA36" s="659"/>
      <c r="CB36" s="659"/>
      <c r="CC36" s="659"/>
      <c r="CD36" s="659"/>
      <c r="CE36" s="659"/>
      <c r="CF36" s="659"/>
      <c r="CG36" s="659"/>
      <c r="CH36" s="659"/>
      <c r="CI36" s="659"/>
      <c r="CJ36" s="659"/>
      <c r="CK36" s="659"/>
      <c r="CL36" s="659"/>
      <c r="CM36" s="659"/>
      <c r="CN36" s="214"/>
      <c r="CO36" s="658">
        <f t="shared" si="3"/>
        <v>15</v>
      </c>
      <c r="CP36" s="658"/>
      <c r="CQ36" s="659" t="str">
        <f>IF('各会計、関係団体の財政状況及び健全化判断比率'!BS9="","",'各会計、関係団体の財政状況及び健全化判断比率'!BS9)</f>
        <v>（一財）射水市公園等管理業務公社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11</v>
      </c>
      <c r="BX37" s="658"/>
      <c r="BY37" s="659" t="str">
        <f>IF('各会計、関係団体の財政状況及び健全化判断比率'!B71="","",'各会計、関係団体の財政状況及び健全化判断比率'!B71)</f>
        <v>富山県後期高齢者医療広域連合（一般会計）</v>
      </c>
      <c r="BZ37" s="659"/>
      <c r="CA37" s="659"/>
      <c r="CB37" s="659"/>
      <c r="CC37" s="659"/>
      <c r="CD37" s="659"/>
      <c r="CE37" s="659"/>
      <c r="CF37" s="659"/>
      <c r="CG37" s="659"/>
      <c r="CH37" s="659"/>
      <c r="CI37" s="659"/>
      <c r="CJ37" s="659"/>
      <c r="CK37" s="659"/>
      <c r="CL37" s="659"/>
      <c r="CM37" s="659"/>
      <c r="CN37" s="214"/>
      <c r="CO37" s="658">
        <f t="shared" si="3"/>
        <v>16</v>
      </c>
      <c r="CP37" s="658"/>
      <c r="CQ37" s="659" t="str">
        <f>IF('各会計、関係団体の財政状況及び健全化判断比率'!BS10="","",'各会計、関係団体の財政状況及び健全化判断比率'!BS10)</f>
        <v>（公財）射水市絵本文化振興財団</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12</v>
      </c>
      <c r="BX38" s="658"/>
      <c r="BY38" s="659" t="str">
        <f>IF('各会計、関係団体の財政状況及び健全化判断比率'!B72="","",'各会計、関係団体の財政状況及び健全化判断比率'!B72)</f>
        <v>富山県後期高齢者医療広域連合（特別会計）</v>
      </c>
      <c r="BZ38" s="659"/>
      <c r="CA38" s="659"/>
      <c r="CB38" s="659"/>
      <c r="CC38" s="659"/>
      <c r="CD38" s="659"/>
      <c r="CE38" s="659"/>
      <c r="CF38" s="659"/>
      <c r="CG38" s="659"/>
      <c r="CH38" s="659"/>
      <c r="CI38" s="659"/>
      <c r="CJ38" s="659"/>
      <c r="CK38" s="659"/>
      <c r="CL38" s="659"/>
      <c r="CM38" s="659"/>
      <c r="CN38" s="214"/>
      <c r="CO38" s="658">
        <f t="shared" si="3"/>
        <v>17</v>
      </c>
      <c r="CP38" s="658"/>
      <c r="CQ38" s="659" t="str">
        <f>IF('各会計、関係団体の財政状況及び健全化判断比率'!BS11="","",'各会計、関係団体の財政状況及び健全化判断比率'!BS11)</f>
        <v>（公財）射水市文化振興財団</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t="str">
        <f t="shared" si="2"/>
        <v/>
      </c>
      <c r="BX39" s="658"/>
      <c r="BY39" s="659" t="str">
        <f>IF('各会計、関係団体の財政状況及び健全化判断比率'!B73="","",'各会計、関係団体の財政状況及び健全化判断比率'!B73)</f>
        <v/>
      </c>
      <c r="BZ39" s="659"/>
      <c r="CA39" s="659"/>
      <c r="CB39" s="659"/>
      <c r="CC39" s="659"/>
      <c r="CD39" s="659"/>
      <c r="CE39" s="659"/>
      <c r="CF39" s="659"/>
      <c r="CG39" s="659"/>
      <c r="CH39" s="659"/>
      <c r="CI39" s="659"/>
      <c r="CJ39" s="659"/>
      <c r="CK39" s="659"/>
      <c r="CL39" s="659"/>
      <c r="CM39" s="659"/>
      <c r="CN39" s="214"/>
      <c r="CO39" s="658">
        <f t="shared" si="3"/>
        <v>18</v>
      </c>
      <c r="CP39" s="658"/>
      <c r="CQ39" s="659" t="str">
        <f>IF('各会計、関係団体の財政状況及び健全化判断比率'!BS12="","",'各会計、関係団体の財政状況及び健全化判断比率'!BS12)</f>
        <v>（公財）とやま国際センター</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t="str">
        <f t="shared" si="2"/>
        <v/>
      </c>
      <c r="BX40" s="658"/>
      <c r="BY40" s="659" t="str">
        <f>IF('各会計、関係団体の財政状況及び健全化判断比率'!B74="","",'各会計、関係団体の財政状況及び健全化判断比率'!B74)</f>
        <v/>
      </c>
      <c r="BZ40" s="659"/>
      <c r="CA40" s="659"/>
      <c r="CB40" s="659"/>
      <c r="CC40" s="659"/>
      <c r="CD40" s="659"/>
      <c r="CE40" s="659"/>
      <c r="CF40" s="659"/>
      <c r="CG40" s="659"/>
      <c r="CH40" s="659"/>
      <c r="CI40" s="659"/>
      <c r="CJ40" s="659"/>
      <c r="CK40" s="659"/>
      <c r="CL40" s="659"/>
      <c r="CM40" s="659"/>
      <c r="CN40" s="214"/>
      <c r="CO40" s="658">
        <f t="shared" si="3"/>
        <v>19</v>
      </c>
      <c r="CP40" s="658"/>
      <c r="CQ40" s="659" t="str">
        <f>IF('各会計、関係団体の財政状況及び健全化判断比率'!BS13="","",'各会計、関係団体の財政状況及び健全化判断比率'!BS13)</f>
        <v>（公財）伏木富山港・海王丸財団</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f t="shared" si="3"/>
        <v>20</v>
      </c>
      <c r="CP41" s="658"/>
      <c r="CQ41" s="659" t="str">
        <f>IF('各会計、関係団体の財政状況及び健全化判断比率'!BS14="","",'各会計、関係団体の財政状況及び健全化判断比率'!BS14)</f>
        <v>万葉線（株）</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f t="shared" si="3"/>
        <v>21</v>
      </c>
      <c r="CP42" s="658"/>
      <c r="CQ42" s="659" t="str">
        <f>IF('各会計、関係団体の財政状況及び健全化判断比率'!BS15="","",'各会計、関係団体の財政状況及び健全化判断比率'!BS15)</f>
        <v>（福）小杉福祉会</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〇</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gTAUpVS5VzXDoPFK5QH8WyYarmSwBIoARH7gadpSIfbrHD0tPvm36so8suvYiVmN1jubr+TvJdDfhHXtcxOX4g==" saltValue="mS38885qsvclOSgoh78qD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50" t="s">
        <v>572</v>
      </c>
      <c r="D34" s="1250"/>
      <c r="E34" s="1251"/>
      <c r="F34" s="32">
        <v>2.0099999999999998</v>
      </c>
      <c r="G34" s="33">
        <v>0.51</v>
      </c>
      <c r="H34" s="33" t="s">
        <v>573</v>
      </c>
      <c r="I34" s="33" t="s">
        <v>574</v>
      </c>
      <c r="J34" s="34" t="s">
        <v>575</v>
      </c>
      <c r="K34" s="22"/>
      <c r="L34" s="22"/>
      <c r="M34" s="22"/>
      <c r="N34" s="22"/>
      <c r="O34" s="22"/>
      <c r="P34" s="22"/>
    </row>
    <row r="35" spans="1:16" ht="39" customHeight="1" x14ac:dyDescent="0.15">
      <c r="A35" s="22"/>
      <c r="B35" s="35"/>
      <c r="C35" s="1244" t="s">
        <v>576</v>
      </c>
      <c r="D35" s="1245"/>
      <c r="E35" s="1246"/>
      <c r="F35" s="36">
        <v>3.97</v>
      </c>
      <c r="G35" s="37">
        <v>6.64</v>
      </c>
      <c r="H35" s="37">
        <v>3.8</v>
      </c>
      <c r="I35" s="37">
        <v>4.6399999999999997</v>
      </c>
      <c r="J35" s="38">
        <v>5.25</v>
      </c>
      <c r="K35" s="22"/>
      <c r="L35" s="22"/>
      <c r="M35" s="22"/>
      <c r="N35" s="22"/>
      <c r="O35" s="22"/>
      <c r="P35" s="22"/>
    </row>
    <row r="36" spans="1:16" ht="39" customHeight="1" x14ac:dyDescent="0.15">
      <c r="A36" s="22"/>
      <c r="B36" s="35"/>
      <c r="C36" s="1244" t="s">
        <v>577</v>
      </c>
      <c r="D36" s="1245"/>
      <c r="E36" s="1246"/>
      <c r="F36" s="36">
        <v>3.55</v>
      </c>
      <c r="G36" s="37">
        <v>3.77</v>
      </c>
      <c r="H36" s="37">
        <v>4.3899999999999997</v>
      </c>
      <c r="I36" s="37">
        <v>4.74</v>
      </c>
      <c r="J36" s="38">
        <v>4.75</v>
      </c>
      <c r="K36" s="22"/>
      <c r="L36" s="22"/>
      <c r="M36" s="22"/>
      <c r="N36" s="22"/>
      <c r="O36" s="22"/>
      <c r="P36" s="22"/>
    </row>
    <row r="37" spans="1:16" ht="39" customHeight="1" x14ac:dyDescent="0.15">
      <c r="A37" s="22"/>
      <c r="B37" s="35"/>
      <c r="C37" s="1244" t="s">
        <v>578</v>
      </c>
      <c r="D37" s="1245"/>
      <c r="E37" s="1246"/>
      <c r="F37" s="36">
        <v>2.92</v>
      </c>
      <c r="G37" s="37">
        <v>3.04</v>
      </c>
      <c r="H37" s="37">
        <v>3.14</v>
      </c>
      <c r="I37" s="37">
        <v>3.4</v>
      </c>
      <c r="J37" s="38">
        <v>3.51</v>
      </c>
      <c r="K37" s="22"/>
      <c r="L37" s="22"/>
      <c r="M37" s="22"/>
      <c r="N37" s="22"/>
      <c r="O37" s="22"/>
      <c r="P37" s="22"/>
    </row>
    <row r="38" spans="1:16" ht="39" customHeight="1" x14ac:dyDescent="0.15">
      <c r="A38" s="22"/>
      <c r="B38" s="35"/>
      <c r="C38" s="1244" t="s">
        <v>579</v>
      </c>
      <c r="D38" s="1245"/>
      <c r="E38" s="1246"/>
      <c r="F38" s="36">
        <v>1.34</v>
      </c>
      <c r="G38" s="37">
        <v>0.77</v>
      </c>
      <c r="H38" s="37">
        <v>0.45</v>
      </c>
      <c r="I38" s="37">
        <v>0</v>
      </c>
      <c r="J38" s="38">
        <v>0.17</v>
      </c>
      <c r="K38" s="22"/>
      <c r="L38" s="22"/>
      <c r="M38" s="22"/>
      <c r="N38" s="22"/>
      <c r="O38" s="22"/>
      <c r="P38" s="22"/>
    </row>
    <row r="39" spans="1:16" ht="39" customHeight="1" x14ac:dyDescent="0.15">
      <c r="A39" s="22"/>
      <c r="B39" s="35"/>
      <c r="C39" s="1244" t="s">
        <v>580</v>
      </c>
      <c r="D39" s="1245"/>
      <c r="E39" s="1246"/>
      <c r="F39" s="36">
        <v>0.49</v>
      </c>
      <c r="G39" s="37">
        <v>0.94</v>
      </c>
      <c r="H39" s="37">
        <v>0.21</v>
      </c>
      <c r="I39" s="37">
        <v>0.09</v>
      </c>
      <c r="J39" s="38">
        <v>0.09</v>
      </c>
      <c r="K39" s="22"/>
      <c r="L39" s="22"/>
      <c r="M39" s="22"/>
      <c r="N39" s="22"/>
      <c r="O39" s="22"/>
      <c r="P39" s="22"/>
    </row>
    <row r="40" spans="1:16" ht="39" customHeight="1" x14ac:dyDescent="0.15">
      <c r="A40" s="22"/>
      <c r="B40" s="35"/>
      <c r="C40" s="1244" t="s">
        <v>581</v>
      </c>
      <c r="D40" s="1245"/>
      <c r="E40" s="1246"/>
      <c r="F40" s="36">
        <v>0.12</v>
      </c>
      <c r="G40" s="37">
        <v>0</v>
      </c>
      <c r="H40" s="37">
        <v>0</v>
      </c>
      <c r="I40" s="37">
        <v>0.2</v>
      </c>
      <c r="J40" s="38">
        <v>0.01</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582</v>
      </c>
      <c r="D42" s="1245"/>
      <c r="E42" s="1246"/>
      <c r="F42" s="36" t="s">
        <v>525</v>
      </c>
      <c r="G42" s="37" t="s">
        <v>525</v>
      </c>
      <c r="H42" s="37" t="s">
        <v>525</v>
      </c>
      <c r="I42" s="37" t="s">
        <v>525</v>
      </c>
      <c r="J42" s="38" t="s">
        <v>525</v>
      </c>
      <c r="K42" s="22"/>
      <c r="L42" s="22"/>
      <c r="M42" s="22"/>
      <c r="N42" s="22"/>
      <c r="O42" s="22"/>
      <c r="P42" s="22"/>
    </row>
    <row r="43" spans="1:16" ht="39" customHeight="1" thickBot="1" x14ac:dyDescent="0.2">
      <c r="A43" s="22"/>
      <c r="B43" s="40"/>
      <c r="C43" s="1247" t="s">
        <v>583</v>
      </c>
      <c r="D43" s="1248"/>
      <c r="E43" s="1249"/>
      <c r="F43" s="41" t="s">
        <v>525</v>
      </c>
      <c r="G43" s="42" t="s">
        <v>525</v>
      </c>
      <c r="H43" s="42" t="s">
        <v>525</v>
      </c>
      <c r="I43" s="42" t="s">
        <v>525</v>
      </c>
      <c r="J43" s="43" t="s">
        <v>525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zvdOJ3HTMGLPKIxRmh4o0tebe1ZVD4rZWHKpkKTLmKLcJtGY5orm6Q18v3fY3U1DlYhCMkj+95pb+rI9dYWxXA==" saltValue="mYwPV+N+2UqL8ICbXkROM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52" t="s">
        <v>11</v>
      </c>
      <c r="C45" s="1253"/>
      <c r="D45" s="58"/>
      <c r="E45" s="1258" t="s">
        <v>12</v>
      </c>
      <c r="F45" s="1258"/>
      <c r="G45" s="1258"/>
      <c r="H45" s="1258"/>
      <c r="I45" s="1258"/>
      <c r="J45" s="1259"/>
      <c r="K45" s="59">
        <v>5608</v>
      </c>
      <c r="L45" s="60">
        <v>5352</v>
      </c>
      <c r="M45" s="60">
        <v>5323</v>
      </c>
      <c r="N45" s="60">
        <v>5311</v>
      </c>
      <c r="O45" s="61">
        <v>5133</v>
      </c>
      <c r="P45" s="48"/>
      <c r="Q45" s="48"/>
      <c r="R45" s="48"/>
      <c r="S45" s="48"/>
      <c r="T45" s="48"/>
      <c r="U45" s="48"/>
    </row>
    <row r="46" spans="1:21" ht="30.75" customHeight="1" x14ac:dyDescent="0.15">
      <c r="A46" s="48"/>
      <c r="B46" s="1254"/>
      <c r="C46" s="1255"/>
      <c r="D46" s="62"/>
      <c r="E46" s="1260" t="s">
        <v>13</v>
      </c>
      <c r="F46" s="1260"/>
      <c r="G46" s="1260"/>
      <c r="H46" s="1260"/>
      <c r="I46" s="1260"/>
      <c r="J46" s="1261"/>
      <c r="K46" s="63" t="s">
        <v>525</v>
      </c>
      <c r="L46" s="64" t="s">
        <v>525</v>
      </c>
      <c r="M46" s="64" t="s">
        <v>525</v>
      </c>
      <c r="N46" s="64" t="s">
        <v>525</v>
      </c>
      <c r="O46" s="65" t="s">
        <v>525</v>
      </c>
      <c r="P46" s="48"/>
      <c r="Q46" s="48"/>
      <c r="R46" s="48"/>
      <c r="S46" s="48"/>
      <c r="T46" s="48"/>
      <c r="U46" s="48"/>
    </row>
    <row r="47" spans="1:21" ht="30.75" customHeight="1" x14ac:dyDescent="0.15">
      <c r="A47" s="48"/>
      <c r="B47" s="1254"/>
      <c r="C47" s="1255"/>
      <c r="D47" s="62"/>
      <c r="E47" s="1260" t="s">
        <v>14</v>
      </c>
      <c r="F47" s="1260"/>
      <c r="G47" s="1260"/>
      <c r="H47" s="1260"/>
      <c r="I47" s="1260"/>
      <c r="J47" s="1261"/>
      <c r="K47" s="63" t="s">
        <v>525</v>
      </c>
      <c r="L47" s="64" t="s">
        <v>525</v>
      </c>
      <c r="M47" s="64" t="s">
        <v>525</v>
      </c>
      <c r="N47" s="64" t="s">
        <v>525</v>
      </c>
      <c r="O47" s="65" t="s">
        <v>525</v>
      </c>
      <c r="P47" s="48"/>
      <c r="Q47" s="48"/>
      <c r="R47" s="48"/>
      <c r="S47" s="48"/>
      <c r="T47" s="48"/>
      <c r="U47" s="48"/>
    </row>
    <row r="48" spans="1:21" ht="30.75" customHeight="1" x14ac:dyDescent="0.15">
      <c r="A48" s="48"/>
      <c r="B48" s="1254"/>
      <c r="C48" s="1255"/>
      <c r="D48" s="62"/>
      <c r="E48" s="1260" t="s">
        <v>15</v>
      </c>
      <c r="F48" s="1260"/>
      <c r="G48" s="1260"/>
      <c r="H48" s="1260"/>
      <c r="I48" s="1260"/>
      <c r="J48" s="1261"/>
      <c r="K48" s="63">
        <v>1954</v>
      </c>
      <c r="L48" s="64">
        <v>1950</v>
      </c>
      <c r="M48" s="64">
        <v>1953</v>
      </c>
      <c r="N48" s="64">
        <v>1939</v>
      </c>
      <c r="O48" s="65">
        <v>1902</v>
      </c>
      <c r="P48" s="48"/>
      <c r="Q48" s="48"/>
      <c r="R48" s="48"/>
      <c r="S48" s="48"/>
      <c r="T48" s="48"/>
      <c r="U48" s="48"/>
    </row>
    <row r="49" spans="1:21" ht="30.75" customHeight="1" x14ac:dyDescent="0.15">
      <c r="A49" s="48"/>
      <c r="B49" s="1254"/>
      <c r="C49" s="1255"/>
      <c r="D49" s="62"/>
      <c r="E49" s="1260" t="s">
        <v>16</v>
      </c>
      <c r="F49" s="1260"/>
      <c r="G49" s="1260"/>
      <c r="H49" s="1260"/>
      <c r="I49" s="1260"/>
      <c r="J49" s="1261"/>
      <c r="K49" s="63" t="s">
        <v>525</v>
      </c>
      <c r="L49" s="64" t="s">
        <v>525</v>
      </c>
      <c r="M49" s="64" t="s">
        <v>525</v>
      </c>
      <c r="N49" s="64" t="s">
        <v>525</v>
      </c>
      <c r="O49" s="65" t="s">
        <v>525</v>
      </c>
      <c r="P49" s="48"/>
      <c r="Q49" s="48"/>
      <c r="R49" s="48"/>
      <c r="S49" s="48"/>
      <c r="T49" s="48"/>
      <c r="U49" s="48"/>
    </row>
    <row r="50" spans="1:21" ht="30.75" customHeight="1" x14ac:dyDescent="0.15">
      <c r="A50" s="48"/>
      <c r="B50" s="1254"/>
      <c r="C50" s="1255"/>
      <c r="D50" s="62"/>
      <c r="E50" s="1260" t="s">
        <v>17</v>
      </c>
      <c r="F50" s="1260"/>
      <c r="G50" s="1260"/>
      <c r="H50" s="1260"/>
      <c r="I50" s="1260"/>
      <c r="J50" s="1261"/>
      <c r="K50" s="63">
        <v>102</v>
      </c>
      <c r="L50" s="64">
        <v>99</v>
      </c>
      <c r="M50" s="64">
        <v>95</v>
      </c>
      <c r="N50" s="64">
        <v>85</v>
      </c>
      <c r="O50" s="65">
        <v>81</v>
      </c>
      <c r="P50" s="48"/>
      <c r="Q50" s="48"/>
      <c r="R50" s="48"/>
      <c r="S50" s="48"/>
      <c r="T50" s="48"/>
      <c r="U50" s="48"/>
    </row>
    <row r="51" spans="1:21" ht="30.75" customHeight="1" x14ac:dyDescent="0.15">
      <c r="A51" s="48"/>
      <c r="B51" s="1256"/>
      <c r="C51" s="1257"/>
      <c r="D51" s="66"/>
      <c r="E51" s="1260" t="s">
        <v>18</v>
      </c>
      <c r="F51" s="1260"/>
      <c r="G51" s="1260"/>
      <c r="H51" s="1260"/>
      <c r="I51" s="1260"/>
      <c r="J51" s="1261"/>
      <c r="K51" s="63">
        <v>0</v>
      </c>
      <c r="L51" s="64" t="s">
        <v>525</v>
      </c>
      <c r="M51" s="64" t="s">
        <v>525</v>
      </c>
      <c r="N51" s="64">
        <v>0</v>
      </c>
      <c r="O51" s="65">
        <v>0</v>
      </c>
      <c r="P51" s="48"/>
      <c r="Q51" s="48"/>
      <c r="R51" s="48"/>
      <c r="S51" s="48"/>
      <c r="T51" s="48"/>
      <c r="U51" s="48"/>
    </row>
    <row r="52" spans="1:21" ht="30.75" customHeight="1" x14ac:dyDescent="0.15">
      <c r="A52" s="48"/>
      <c r="B52" s="1262" t="s">
        <v>19</v>
      </c>
      <c r="C52" s="1263"/>
      <c r="D52" s="66"/>
      <c r="E52" s="1260" t="s">
        <v>20</v>
      </c>
      <c r="F52" s="1260"/>
      <c r="G52" s="1260"/>
      <c r="H52" s="1260"/>
      <c r="I52" s="1260"/>
      <c r="J52" s="1261"/>
      <c r="K52" s="63">
        <v>5605</v>
      </c>
      <c r="L52" s="64">
        <v>5581</v>
      </c>
      <c r="M52" s="64">
        <v>5554</v>
      </c>
      <c r="N52" s="64">
        <v>5595</v>
      </c>
      <c r="O52" s="65">
        <v>5475</v>
      </c>
      <c r="P52" s="48"/>
      <c r="Q52" s="48"/>
      <c r="R52" s="48"/>
      <c r="S52" s="48"/>
      <c r="T52" s="48"/>
      <c r="U52" s="48"/>
    </row>
    <row r="53" spans="1:21" ht="30.75" customHeight="1" thickBot="1" x14ac:dyDescent="0.2">
      <c r="A53" s="48"/>
      <c r="B53" s="1264" t="s">
        <v>21</v>
      </c>
      <c r="C53" s="1265"/>
      <c r="D53" s="67"/>
      <c r="E53" s="1266" t="s">
        <v>22</v>
      </c>
      <c r="F53" s="1266"/>
      <c r="G53" s="1266"/>
      <c r="H53" s="1266"/>
      <c r="I53" s="1266"/>
      <c r="J53" s="1267"/>
      <c r="K53" s="68">
        <v>2059</v>
      </c>
      <c r="L53" s="69">
        <v>1820</v>
      </c>
      <c r="M53" s="69">
        <v>1817</v>
      </c>
      <c r="N53" s="69">
        <v>1740</v>
      </c>
      <c r="O53" s="70">
        <v>1641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25</v>
      </c>
      <c r="P55" s="48"/>
      <c r="Q55" s="48"/>
      <c r="R55" s="48"/>
      <c r="S55" s="48"/>
      <c r="T55" s="48"/>
      <c r="U55" s="48"/>
    </row>
    <row r="56" spans="1:21" ht="31.5" customHeight="1" thickBot="1" x14ac:dyDescent="0.2">
      <c r="A56" s="48"/>
      <c r="B56" s="76"/>
      <c r="C56" s="77"/>
      <c r="D56" s="77"/>
      <c r="E56" s="78"/>
      <c r="F56" s="78"/>
      <c r="G56" s="78"/>
      <c r="H56" s="78"/>
      <c r="I56" s="78"/>
      <c r="J56" s="79" t="s">
        <v>2</v>
      </c>
      <c r="K56" s="80" t="s">
        <v>584</v>
      </c>
      <c r="L56" s="81" t="s">
        <v>585</v>
      </c>
      <c r="M56" s="81" t="s">
        <v>586</v>
      </c>
      <c r="N56" s="81" t="s">
        <v>587</v>
      </c>
      <c r="O56" s="82" t="s">
        <v>588</v>
      </c>
      <c r="P56" s="48"/>
      <c r="Q56" s="48"/>
      <c r="R56" s="48"/>
      <c r="S56" s="48"/>
      <c r="T56" s="48"/>
      <c r="U56" s="48"/>
    </row>
    <row r="57" spans="1:21" ht="31.5" customHeight="1" x14ac:dyDescent="0.15">
      <c r="B57" s="1268" t="s">
        <v>26</v>
      </c>
      <c r="C57" s="1269"/>
      <c r="D57" s="1272" t="s">
        <v>27</v>
      </c>
      <c r="E57" s="1273"/>
      <c r="F57" s="1273"/>
      <c r="G57" s="1273"/>
      <c r="H57" s="1273"/>
      <c r="I57" s="1273"/>
      <c r="J57" s="1274"/>
      <c r="K57" s="83"/>
      <c r="L57" s="84"/>
      <c r="M57" s="84"/>
      <c r="N57" s="84"/>
      <c r="O57" s="85"/>
    </row>
    <row r="58" spans="1:21" ht="31.5" customHeight="1" thickBot="1" x14ac:dyDescent="0.2">
      <c r="B58" s="1270"/>
      <c r="C58" s="1271"/>
      <c r="D58" s="1275" t="s">
        <v>28</v>
      </c>
      <c r="E58" s="1276"/>
      <c r="F58" s="1276"/>
      <c r="G58" s="1276"/>
      <c r="H58" s="1276"/>
      <c r="I58" s="1276"/>
      <c r="J58" s="1277"/>
      <c r="K58" s="86"/>
      <c r="L58" s="87"/>
      <c r="M58" s="87"/>
      <c r="N58" s="87"/>
      <c r="O58" s="88"/>
    </row>
    <row r="59" spans="1:21" ht="24" customHeight="1" x14ac:dyDescent="0.15">
      <c r="B59" s="89"/>
      <c r="C59" s="89"/>
      <c r="D59" s="90" t="s">
        <v>29</v>
      </c>
      <c r="E59" s="91"/>
      <c r="F59" s="91"/>
      <c r="G59" s="91"/>
      <c r="H59" s="91"/>
      <c r="I59" s="91"/>
      <c r="J59" s="91"/>
      <c r="K59" s="91"/>
      <c r="L59" s="91"/>
      <c r="M59" s="91"/>
      <c r="N59" s="91"/>
      <c r="O59" s="91"/>
    </row>
    <row r="60" spans="1:21" ht="24" customHeight="1" x14ac:dyDescent="0.15">
      <c r="B60" s="92"/>
      <c r="C60" s="92"/>
      <c r="D60" s="90" t="s">
        <v>30</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8R8wtQo/dU7drydMwTjaab032ujj2k5H94pF1X6jo3G4Wh602VO9n9PY8XL3t9N7cvGMpmAzZ6RWcSt8gxpuw==" saltValue="9HoK9dFTYmSa0A8lNiGyS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567</v>
      </c>
      <c r="J40" s="100" t="s">
        <v>568</v>
      </c>
      <c r="K40" s="100" t="s">
        <v>569</v>
      </c>
      <c r="L40" s="100" t="s">
        <v>570</v>
      </c>
      <c r="M40" s="101" t="s">
        <v>571</v>
      </c>
    </row>
    <row r="41" spans="2:13" ht="27.75" customHeight="1" x14ac:dyDescent="0.15">
      <c r="B41" s="1278" t="s">
        <v>31</v>
      </c>
      <c r="C41" s="1279"/>
      <c r="D41" s="102"/>
      <c r="E41" s="1284" t="s">
        <v>32</v>
      </c>
      <c r="F41" s="1284"/>
      <c r="G41" s="1284"/>
      <c r="H41" s="1285"/>
      <c r="I41" s="103">
        <v>61314</v>
      </c>
      <c r="J41" s="104">
        <v>59865</v>
      </c>
      <c r="K41" s="104">
        <v>60136</v>
      </c>
      <c r="L41" s="104">
        <v>60231</v>
      </c>
      <c r="M41" s="105">
        <v>63823</v>
      </c>
    </row>
    <row r="42" spans="2:13" ht="27.75" customHeight="1" x14ac:dyDescent="0.15">
      <c r="B42" s="1280"/>
      <c r="C42" s="1281"/>
      <c r="D42" s="106"/>
      <c r="E42" s="1286" t="s">
        <v>33</v>
      </c>
      <c r="F42" s="1286"/>
      <c r="G42" s="1286"/>
      <c r="H42" s="1287"/>
      <c r="I42" s="107">
        <v>605</v>
      </c>
      <c r="J42" s="108">
        <v>510</v>
      </c>
      <c r="K42" s="108">
        <v>428</v>
      </c>
      <c r="L42" s="108">
        <v>344</v>
      </c>
      <c r="M42" s="109">
        <v>264</v>
      </c>
    </row>
    <row r="43" spans="2:13" ht="27.75" customHeight="1" x14ac:dyDescent="0.15">
      <c r="B43" s="1280"/>
      <c r="C43" s="1281"/>
      <c r="D43" s="106"/>
      <c r="E43" s="1286" t="s">
        <v>34</v>
      </c>
      <c r="F43" s="1286"/>
      <c r="G43" s="1286"/>
      <c r="H43" s="1287"/>
      <c r="I43" s="107">
        <v>23059</v>
      </c>
      <c r="J43" s="108">
        <v>22715</v>
      </c>
      <c r="K43" s="108">
        <v>22045</v>
      </c>
      <c r="L43" s="108">
        <v>21052</v>
      </c>
      <c r="M43" s="109">
        <v>19556</v>
      </c>
    </row>
    <row r="44" spans="2:13" ht="27.75" customHeight="1" x14ac:dyDescent="0.15">
      <c r="B44" s="1280"/>
      <c r="C44" s="1281"/>
      <c r="D44" s="106"/>
      <c r="E44" s="1286" t="s">
        <v>35</v>
      </c>
      <c r="F44" s="1286"/>
      <c r="G44" s="1286"/>
      <c r="H44" s="1287"/>
      <c r="I44" s="107" t="s">
        <v>525</v>
      </c>
      <c r="J44" s="108" t="s">
        <v>525</v>
      </c>
      <c r="K44" s="108" t="s">
        <v>525</v>
      </c>
      <c r="L44" s="108" t="s">
        <v>525</v>
      </c>
      <c r="M44" s="109" t="s">
        <v>525</v>
      </c>
    </row>
    <row r="45" spans="2:13" ht="27.75" customHeight="1" x14ac:dyDescent="0.15">
      <c r="B45" s="1280"/>
      <c r="C45" s="1281"/>
      <c r="D45" s="106"/>
      <c r="E45" s="1286" t="s">
        <v>36</v>
      </c>
      <c r="F45" s="1286"/>
      <c r="G45" s="1286"/>
      <c r="H45" s="1287"/>
      <c r="I45" s="107">
        <v>4861</v>
      </c>
      <c r="J45" s="108">
        <v>4508</v>
      </c>
      <c r="K45" s="108">
        <v>4385</v>
      </c>
      <c r="L45" s="108">
        <v>4169</v>
      </c>
      <c r="M45" s="109">
        <v>4101</v>
      </c>
    </row>
    <row r="46" spans="2:13" ht="27.75" customHeight="1" x14ac:dyDescent="0.15">
      <c r="B46" s="1280"/>
      <c r="C46" s="1281"/>
      <c r="D46" s="110"/>
      <c r="E46" s="1286" t="s">
        <v>37</v>
      </c>
      <c r="F46" s="1286"/>
      <c r="G46" s="1286"/>
      <c r="H46" s="1287"/>
      <c r="I46" s="107">
        <v>681</v>
      </c>
      <c r="J46" s="108">
        <v>9</v>
      </c>
      <c r="K46" s="108">
        <v>8</v>
      </c>
      <c r="L46" s="108">
        <v>6</v>
      </c>
      <c r="M46" s="109">
        <v>5</v>
      </c>
    </row>
    <row r="47" spans="2:13" ht="27.75" customHeight="1" x14ac:dyDescent="0.15">
      <c r="B47" s="1280"/>
      <c r="C47" s="1281"/>
      <c r="D47" s="111"/>
      <c r="E47" s="1288" t="s">
        <v>38</v>
      </c>
      <c r="F47" s="1289"/>
      <c r="G47" s="1289"/>
      <c r="H47" s="1290"/>
      <c r="I47" s="107" t="s">
        <v>525</v>
      </c>
      <c r="J47" s="108" t="s">
        <v>525</v>
      </c>
      <c r="K47" s="108" t="s">
        <v>525</v>
      </c>
      <c r="L47" s="108" t="s">
        <v>525</v>
      </c>
      <c r="M47" s="109" t="s">
        <v>525</v>
      </c>
    </row>
    <row r="48" spans="2:13" ht="27.75" customHeight="1" x14ac:dyDescent="0.15">
      <c r="B48" s="1280"/>
      <c r="C48" s="1281"/>
      <c r="D48" s="106"/>
      <c r="E48" s="1286" t="s">
        <v>39</v>
      </c>
      <c r="F48" s="1286"/>
      <c r="G48" s="1286"/>
      <c r="H48" s="1287"/>
      <c r="I48" s="107" t="s">
        <v>525</v>
      </c>
      <c r="J48" s="108" t="s">
        <v>525</v>
      </c>
      <c r="K48" s="108" t="s">
        <v>525</v>
      </c>
      <c r="L48" s="108" t="s">
        <v>525</v>
      </c>
      <c r="M48" s="109" t="s">
        <v>525</v>
      </c>
    </row>
    <row r="49" spans="2:13" ht="27.75" customHeight="1" x14ac:dyDescent="0.15">
      <c r="B49" s="1282"/>
      <c r="C49" s="1283"/>
      <c r="D49" s="106"/>
      <c r="E49" s="1286" t="s">
        <v>40</v>
      </c>
      <c r="F49" s="1286"/>
      <c r="G49" s="1286"/>
      <c r="H49" s="1287"/>
      <c r="I49" s="107" t="s">
        <v>525</v>
      </c>
      <c r="J49" s="108" t="s">
        <v>525</v>
      </c>
      <c r="K49" s="108" t="s">
        <v>525</v>
      </c>
      <c r="L49" s="108" t="s">
        <v>525</v>
      </c>
      <c r="M49" s="109" t="s">
        <v>525</v>
      </c>
    </row>
    <row r="50" spans="2:13" ht="27.75" customHeight="1" x14ac:dyDescent="0.15">
      <c r="B50" s="1291" t="s">
        <v>41</v>
      </c>
      <c r="C50" s="1292"/>
      <c r="D50" s="112"/>
      <c r="E50" s="1286" t="s">
        <v>42</v>
      </c>
      <c r="F50" s="1286"/>
      <c r="G50" s="1286"/>
      <c r="H50" s="1287"/>
      <c r="I50" s="107">
        <v>6994</v>
      </c>
      <c r="J50" s="108">
        <v>6632</v>
      </c>
      <c r="K50" s="108">
        <v>7982</v>
      </c>
      <c r="L50" s="108">
        <v>8029</v>
      </c>
      <c r="M50" s="109">
        <v>8638</v>
      </c>
    </row>
    <row r="51" spans="2:13" ht="27.75" customHeight="1" x14ac:dyDescent="0.15">
      <c r="B51" s="1280"/>
      <c r="C51" s="1281"/>
      <c r="D51" s="106"/>
      <c r="E51" s="1286" t="s">
        <v>43</v>
      </c>
      <c r="F51" s="1286"/>
      <c r="G51" s="1286"/>
      <c r="H51" s="1287"/>
      <c r="I51" s="107">
        <v>509</v>
      </c>
      <c r="J51" s="108">
        <v>381</v>
      </c>
      <c r="K51" s="108">
        <v>317</v>
      </c>
      <c r="L51" s="108">
        <v>178</v>
      </c>
      <c r="M51" s="109">
        <v>173</v>
      </c>
    </row>
    <row r="52" spans="2:13" ht="27.75" customHeight="1" x14ac:dyDescent="0.15">
      <c r="B52" s="1282"/>
      <c r="C52" s="1283"/>
      <c r="D52" s="106"/>
      <c r="E52" s="1286" t="s">
        <v>44</v>
      </c>
      <c r="F52" s="1286"/>
      <c r="G52" s="1286"/>
      <c r="H52" s="1287"/>
      <c r="I52" s="107">
        <v>63316</v>
      </c>
      <c r="J52" s="108">
        <v>61708</v>
      </c>
      <c r="K52" s="108">
        <v>61352</v>
      </c>
      <c r="L52" s="108">
        <v>60130</v>
      </c>
      <c r="M52" s="109">
        <v>61272</v>
      </c>
    </row>
    <row r="53" spans="2:13" ht="27.75" customHeight="1" thickBot="1" x14ac:dyDescent="0.2">
      <c r="B53" s="1293" t="s">
        <v>45</v>
      </c>
      <c r="C53" s="1294"/>
      <c r="D53" s="113"/>
      <c r="E53" s="1295" t="s">
        <v>46</v>
      </c>
      <c r="F53" s="1295"/>
      <c r="G53" s="1295"/>
      <c r="H53" s="1296"/>
      <c r="I53" s="114">
        <v>19701</v>
      </c>
      <c r="J53" s="115">
        <v>18885</v>
      </c>
      <c r="K53" s="115">
        <v>17350</v>
      </c>
      <c r="L53" s="115">
        <v>17465</v>
      </c>
      <c r="M53" s="116">
        <v>17666</v>
      </c>
    </row>
    <row r="54" spans="2:13" ht="27.75" customHeight="1" x14ac:dyDescent="0.15">
      <c r="B54" s="117" t="s">
        <v>47</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TkA+v2Xar8I9w2zODcOjVw6Uj65A9/cRVzUscdumJEc8lGvozPHP7QSYyAQxGAZdC4IiVZhBRsFjCuD8ZK4xQ==" saltValue="/nThCxt8myFxWonkaSvPr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48</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305" t="s">
        <v>49</v>
      </c>
      <c r="D55" s="1305"/>
      <c r="E55" s="1306"/>
      <c r="F55" s="128">
        <v>3940</v>
      </c>
      <c r="G55" s="128">
        <v>3954</v>
      </c>
      <c r="H55" s="129">
        <v>4552</v>
      </c>
    </row>
    <row r="56" spans="2:8" ht="52.5" customHeight="1" x14ac:dyDescent="0.15">
      <c r="B56" s="130"/>
      <c r="C56" s="1307" t="s">
        <v>50</v>
      </c>
      <c r="D56" s="1307"/>
      <c r="E56" s="1308"/>
      <c r="F56" s="131">
        <v>788</v>
      </c>
      <c r="G56" s="131">
        <v>788</v>
      </c>
      <c r="H56" s="132">
        <v>788</v>
      </c>
    </row>
    <row r="57" spans="2:8" ht="53.25" customHeight="1" x14ac:dyDescent="0.15">
      <c r="B57" s="130"/>
      <c r="C57" s="1309" t="s">
        <v>51</v>
      </c>
      <c r="D57" s="1309"/>
      <c r="E57" s="1310"/>
      <c r="F57" s="133">
        <v>5180</v>
      </c>
      <c r="G57" s="133">
        <v>5312</v>
      </c>
      <c r="H57" s="134">
        <v>4941</v>
      </c>
    </row>
    <row r="58" spans="2:8" ht="45.75" customHeight="1" x14ac:dyDescent="0.15">
      <c r="B58" s="135"/>
      <c r="C58" s="1297" t="s">
        <v>604</v>
      </c>
      <c r="D58" s="1298"/>
      <c r="E58" s="1299"/>
      <c r="F58" s="136">
        <v>3237</v>
      </c>
      <c r="G58" s="136">
        <v>3094</v>
      </c>
      <c r="H58" s="137">
        <v>2648</v>
      </c>
    </row>
    <row r="59" spans="2:8" ht="45.75" customHeight="1" x14ac:dyDescent="0.15">
      <c r="B59" s="135"/>
      <c r="C59" s="1297" t="s">
        <v>605</v>
      </c>
      <c r="D59" s="1298"/>
      <c r="E59" s="1299"/>
      <c r="F59" s="136">
        <v>1653</v>
      </c>
      <c r="G59" s="136">
        <v>1879</v>
      </c>
      <c r="H59" s="137">
        <v>1901</v>
      </c>
    </row>
    <row r="60" spans="2:8" ht="45.75" customHeight="1" x14ac:dyDescent="0.15">
      <c r="B60" s="135"/>
      <c r="C60" s="1297" t="s">
        <v>606</v>
      </c>
      <c r="D60" s="1298"/>
      <c r="E60" s="1299"/>
      <c r="F60" s="136">
        <v>136</v>
      </c>
      <c r="G60" s="136">
        <v>182</v>
      </c>
      <c r="H60" s="137">
        <v>202</v>
      </c>
    </row>
    <row r="61" spans="2:8" ht="45.75" customHeight="1" x14ac:dyDescent="0.15">
      <c r="B61" s="135"/>
      <c r="C61" s="1297" t="s">
        <v>607</v>
      </c>
      <c r="D61" s="1298"/>
      <c r="E61" s="1299"/>
      <c r="F61" s="136">
        <v>101</v>
      </c>
      <c r="G61" s="136">
        <v>100</v>
      </c>
      <c r="H61" s="137">
        <v>100</v>
      </c>
    </row>
    <row r="62" spans="2:8" ht="45.75" customHeight="1" thickBot="1" x14ac:dyDescent="0.2">
      <c r="B62" s="138"/>
      <c r="C62" s="1300" t="s">
        <v>608</v>
      </c>
      <c r="D62" s="1301"/>
      <c r="E62" s="1302"/>
      <c r="F62" s="139">
        <v>46</v>
      </c>
      <c r="G62" s="139">
        <v>46</v>
      </c>
      <c r="H62" s="140">
        <v>46</v>
      </c>
    </row>
    <row r="63" spans="2:8" ht="52.5" customHeight="1" thickBot="1" x14ac:dyDescent="0.2">
      <c r="B63" s="141"/>
      <c r="C63" s="1303" t="s">
        <v>52</v>
      </c>
      <c r="D63" s="1303"/>
      <c r="E63" s="1304"/>
      <c r="F63" s="142">
        <v>9908</v>
      </c>
      <c r="G63" s="142">
        <v>10054</v>
      </c>
      <c r="H63" s="143">
        <v>10282</v>
      </c>
    </row>
    <row r="64" spans="2:8" ht="15" customHeight="1" x14ac:dyDescent="0.15"/>
  </sheetData>
  <sheetProtection algorithmName="SHA-512" hashValue="deBqLdG1LTfqaYpu8qI8TgFIabEouU6ER7FP1huMpqsCmT2n3Bv032bwk6tgapG5ZX+54e/fAilkJMbNGy5/7Q==" saltValue="Aw3QZNAFOwuIu11+jIKz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70" zoomScaleNormal="7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23" t="s">
        <v>612</v>
      </c>
      <c r="AO43" s="1324"/>
      <c r="AP43" s="1324"/>
      <c r="AQ43" s="1324"/>
      <c r="AR43" s="1324"/>
      <c r="AS43" s="1324"/>
      <c r="AT43" s="1324"/>
      <c r="AU43" s="1324"/>
      <c r="AV43" s="1324"/>
      <c r="AW43" s="1324"/>
      <c r="AX43" s="1324"/>
      <c r="AY43" s="1324"/>
      <c r="AZ43" s="1324"/>
      <c r="BA43" s="1324"/>
      <c r="BB43" s="1324"/>
      <c r="BC43" s="1324"/>
      <c r="BD43" s="1324"/>
      <c r="BE43" s="1324"/>
      <c r="BF43" s="1324"/>
      <c r="BG43" s="1324"/>
      <c r="BH43" s="1324"/>
      <c r="BI43" s="1324"/>
      <c r="BJ43" s="1324"/>
      <c r="BK43" s="1324"/>
      <c r="BL43" s="1324"/>
      <c r="BM43" s="1324"/>
      <c r="BN43" s="1324"/>
      <c r="BO43" s="1324"/>
      <c r="BP43" s="1324"/>
      <c r="BQ43" s="1324"/>
      <c r="BR43" s="1324"/>
      <c r="BS43" s="1324"/>
      <c r="BT43" s="1324"/>
      <c r="BU43" s="1324"/>
      <c r="BV43" s="1324"/>
      <c r="BW43" s="1324"/>
      <c r="BX43" s="1324"/>
      <c r="BY43" s="1324"/>
      <c r="BZ43" s="1324"/>
      <c r="CA43" s="1324"/>
      <c r="CB43" s="1324"/>
      <c r="CC43" s="1324"/>
      <c r="CD43" s="1324"/>
      <c r="CE43" s="1324"/>
      <c r="CF43" s="1324"/>
      <c r="CG43" s="1324"/>
      <c r="CH43" s="1324"/>
      <c r="CI43" s="1324"/>
      <c r="CJ43" s="1324"/>
      <c r="CK43" s="1324"/>
      <c r="CL43" s="1324"/>
      <c r="CM43" s="1324"/>
      <c r="CN43" s="1324"/>
      <c r="CO43" s="1324"/>
      <c r="CP43" s="1324"/>
      <c r="CQ43" s="1324"/>
      <c r="CR43" s="1324"/>
      <c r="CS43" s="1324"/>
      <c r="CT43" s="1324"/>
      <c r="CU43" s="1324"/>
      <c r="CV43" s="1324"/>
      <c r="CW43" s="1324"/>
      <c r="CX43" s="1324"/>
      <c r="CY43" s="1324"/>
      <c r="CZ43" s="1324"/>
      <c r="DA43" s="1324"/>
      <c r="DB43" s="1324"/>
      <c r="DC43" s="1325"/>
    </row>
    <row r="44" spans="2:109" x14ac:dyDescent="0.15">
      <c r="B44" s="397"/>
      <c r="AN44" s="1326"/>
      <c r="AO44" s="1327"/>
      <c r="AP44" s="1327"/>
      <c r="AQ44" s="1327"/>
      <c r="AR44" s="1327"/>
      <c r="AS44" s="1327"/>
      <c r="AT44" s="1327"/>
      <c r="AU44" s="1327"/>
      <c r="AV44" s="1327"/>
      <c r="AW44" s="1327"/>
      <c r="AX44" s="1327"/>
      <c r="AY44" s="1327"/>
      <c r="AZ44" s="1327"/>
      <c r="BA44" s="1327"/>
      <c r="BB44" s="1327"/>
      <c r="BC44" s="1327"/>
      <c r="BD44" s="1327"/>
      <c r="BE44" s="1327"/>
      <c r="BF44" s="1327"/>
      <c r="BG44" s="1327"/>
      <c r="BH44" s="1327"/>
      <c r="BI44" s="1327"/>
      <c r="BJ44" s="1327"/>
      <c r="BK44" s="1327"/>
      <c r="BL44" s="1327"/>
      <c r="BM44" s="1327"/>
      <c r="BN44" s="1327"/>
      <c r="BO44" s="1327"/>
      <c r="BP44" s="1327"/>
      <c r="BQ44" s="1327"/>
      <c r="BR44" s="1327"/>
      <c r="BS44" s="1327"/>
      <c r="BT44" s="1327"/>
      <c r="BU44" s="1327"/>
      <c r="BV44" s="1327"/>
      <c r="BW44" s="1327"/>
      <c r="BX44" s="1327"/>
      <c r="BY44" s="1327"/>
      <c r="BZ44" s="1327"/>
      <c r="CA44" s="1327"/>
      <c r="CB44" s="1327"/>
      <c r="CC44" s="1327"/>
      <c r="CD44" s="1327"/>
      <c r="CE44" s="1327"/>
      <c r="CF44" s="1327"/>
      <c r="CG44" s="1327"/>
      <c r="CH44" s="1327"/>
      <c r="CI44" s="1327"/>
      <c r="CJ44" s="1327"/>
      <c r="CK44" s="1327"/>
      <c r="CL44" s="1327"/>
      <c r="CM44" s="1327"/>
      <c r="CN44" s="1327"/>
      <c r="CO44" s="1327"/>
      <c r="CP44" s="1327"/>
      <c r="CQ44" s="1327"/>
      <c r="CR44" s="1327"/>
      <c r="CS44" s="1327"/>
      <c r="CT44" s="1327"/>
      <c r="CU44" s="1327"/>
      <c r="CV44" s="1327"/>
      <c r="CW44" s="1327"/>
      <c r="CX44" s="1327"/>
      <c r="CY44" s="1327"/>
      <c r="CZ44" s="1327"/>
      <c r="DA44" s="1327"/>
      <c r="DB44" s="1327"/>
      <c r="DC44" s="1328"/>
    </row>
    <row r="45" spans="2:109" x14ac:dyDescent="0.15">
      <c r="B45" s="397"/>
      <c r="AN45" s="1326"/>
      <c r="AO45" s="1327"/>
      <c r="AP45" s="1327"/>
      <c r="AQ45" s="1327"/>
      <c r="AR45" s="1327"/>
      <c r="AS45" s="1327"/>
      <c r="AT45" s="1327"/>
      <c r="AU45" s="1327"/>
      <c r="AV45" s="1327"/>
      <c r="AW45" s="1327"/>
      <c r="AX45" s="1327"/>
      <c r="AY45" s="1327"/>
      <c r="AZ45" s="1327"/>
      <c r="BA45" s="1327"/>
      <c r="BB45" s="1327"/>
      <c r="BC45" s="1327"/>
      <c r="BD45" s="1327"/>
      <c r="BE45" s="1327"/>
      <c r="BF45" s="1327"/>
      <c r="BG45" s="1327"/>
      <c r="BH45" s="1327"/>
      <c r="BI45" s="1327"/>
      <c r="BJ45" s="1327"/>
      <c r="BK45" s="1327"/>
      <c r="BL45" s="1327"/>
      <c r="BM45" s="1327"/>
      <c r="BN45" s="1327"/>
      <c r="BO45" s="1327"/>
      <c r="BP45" s="1327"/>
      <c r="BQ45" s="1327"/>
      <c r="BR45" s="1327"/>
      <c r="BS45" s="1327"/>
      <c r="BT45" s="1327"/>
      <c r="BU45" s="1327"/>
      <c r="BV45" s="1327"/>
      <c r="BW45" s="1327"/>
      <c r="BX45" s="1327"/>
      <c r="BY45" s="1327"/>
      <c r="BZ45" s="1327"/>
      <c r="CA45" s="1327"/>
      <c r="CB45" s="1327"/>
      <c r="CC45" s="1327"/>
      <c r="CD45" s="1327"/>
      <c r="CE45" s="1327"/>
      <c r="CF45" s="1327"/>
      <c r="CG45" s="1327"/>
      <c r="CH45" s="1327"/>
      <c r="CI45" s="1327"/>
      <c r="CJ45" s="1327"/>
      <c r="CK45" s="1327"/>
      <c r="CL45" s="1327"/>
      <c r="CM45" s="1327"/>
      <c r="CN45" s="1327"/>
      <c r="CO45" s="1327"/>
      <c r="CP45" s="1327"/>
      <c r="CQ45" s="1327"/>
      <c r="CR45" s="1327"/>
      <c r="CS45" s="1327"/>
      <c r="CT45" s="1327"/>
      <c r="CU45" s="1327"/>
      <c r="CV45" s="1327"/>
      <c r="CW45" s="1327"/>
      <c r="CX45" s="1327"/>
      <c r="CY45" s="1327"/>
      <c r="CZ45" s="1327"/>
      <c r="DA45" s="1327"/>
      <c r="DB45" s="1327"/>
      <c r="DC45" s="1328"/>
    </row>
    <row r="46" spans="2:109" x14ac:dyDescent="0.15">
      <c r="B46" s="397"/>
      <c r="AN46" s="1326"/>
      <c r="AO46" s="1327"/>
      <c r="AP46" s="1327"/>
      <c r="AQ46" s="1327"/>
      <c r="AR46" s="1327"/>
      <c r="AS46" s="1327"/>
      <c r="AT46" s="1327"/>
      <c r="AU46" s="1327"/>
      <c r="AV46" s="1327"/>
      <c r="AW46" s="1327"/>
      <c r="AX46" s="1327"/>
      <c r="AY46" s="1327"/>
      <c r="AZ46" s="1327"/>
      <c r="BA46" s="1327"/>
      <c r="BB46" s="1327"/>
      <c r="BC46" s="1327"/>
      <c r="BD46" s="1327"/>
      <c r="BE46" s="1327"/>
      <c r="BF46" s="1327"/>
      <c r="BG46" s="1327"/>
      <c r="BH46" s="1327"/>
      <c r="BI46" s="1327"/>
      <c r="BJ46" s="1327"/>
      <c r="BK46" s="1327"/>
      <c r="BL46" s="1327"/>
      <c r="BM46" s="1327"/>
      <c r="BN46" s="1327"/>
      <c r="BO46" s="1327"/>
      <c r="BP46" s="1327"/>
      <c r="BQ46" s="1327"/>
      <c r="BR46" s="1327"/>
      <c r="BS46" s="1327"/>
      <c r="BT46" s="1327"/>
      <c r="BU46" s="1327"/>
      <c r="BV46" s="1327"/>
      <c r="BW46" s="1327"/>
      <c r="BX46" s="1327"/>
      <c r="BY46" s="1327"/>
      <c r="BZ46" s="1327"/>
      <c r="CA46" s="1327"/>
      <c r="CB46" s="1327"/>
      <c r="CC46" s="1327"/>
      <c r="CD46" s="1327"/>
      <c r="CE46" s="1327"/>
      <c r="CF46" s="1327"/>
      <c r="CG46" s="1327"/>
      <c r="CH46" s="1327"/>
      <c r="CI46" s="1327"/>
      <c r="CJ46" s="1327"/>
      <c r="CK46" s="1327"/>
      <c r="CL46" s="1327"/>
      <c r="CM46" s="1327"/>
      <c r="CN46" s="1327"/>
      <c r="CO46" s="1327"/>
      <c r="CP46" s="1327"/>
      <c r="CQ46" s="1327"/>
      <c r="CR46" s="1327"/>
      <c r="CS46" s="1327"/>
      <c r="CT46" s="1327"/>
      <c r="CU46" s="1327"/>
      <c r="CV46" s="1327"/>
      <c r="CW46" s="1327"/>
      <c r="CX46" s="1327"/>
      <c r="CY46" s="1327"/>
      <c r="CZ46" s="1327"/>
      <c r="DA46" s="1327"/>
      <c r="DB46" s="1327"/>
      <c r="DC46" s="1328"/>
    </row>
    <row r="47" spans="2:109" x14ac:dyDescent="0.15">
      <c r="B47" s="397"/>
      <c r="AN47" s="1329"/>
      <c r="AO47" s="1330"/>
      <c r="AP47" s="1330"/>
      <c r="AQ47" s="1330"/>
      <c r="AR47" s="1330"/>
      <c r="AS47" s="1330"/>
      <c r="AT47" s="1330"/>
      <c r="AU47" s="1330"/>
      <c r="AV47" s="1330"/>
      <c r="AW47" s="1330"/>
      <c r="AX47" s="1330"/>
      <c r="AY47" s="1330"/>
      <c r="AZ47" s="1330"/>
      <c r="BA47" s="1330"/>
      <c r="BB47" s="1330"/>
      <c r="BC47" s="1330"/>
      <c r="BD47" s="1330"/>
      <c r="BE47" s="1330"/>
      <c r="BF47" s="1330"/>
      <c r="BG47" s="1330"/>
      <c r="BH47" s="1330"/>
      <c r="BI47" s="1330"/>
      <c r="BJ47" s="1330"/>
      <c r="BK47" s="1330"/>
      <c r="BL47" s="1330"/>
      <c r="BM47" s="1330"/>
      <c r="BN47" s="1330"/>
      <c r="BO47" s="1330"/>
      <c r="BP47" s="1330"/>
      <c r="BQ47" s="1330"/>
      <c r="BR47" s="1330"/>
      <c r="BS47" s="1330"/>
      <c r="BT47" s="1330"/>
      <c r="BU47" s="1330"/>
      <c r="BV47" s="1330"/>
      <c r="BW47" s="1330"/>
      <c r="BX47" s="1330"/>
      <c r="BY47" s="1330"/>
      <c r="BZ47" s="1330"/>
      <c r="CA47" s="1330"/>
      <c r="CB47" s="1330"/>
      <c r="CC47" s="1330"/>
      <c r="CD47" s="1330"/>
      <c r="CE47" s="1330"/>
      <c r="CF47" s="1330"/>
      <c r="CG47" s="1330"/>
      <c r="CH47" s="1330"/>
      <c r="CI47" s="1330"/>
      <c r="CJ47" s="1330"/>
      <c r="CK47" s="1330"/>
      <c r="CL47" s="1330"/>
      <c r="CM47" s="1330"/>
      <c r="CN47" s="1330"/>
      <c r="CO47" s="1330"/>
      <c r="CP47" s="1330"/>
      <c r="CQ47" s="1330"/>
      <c r="CR47" s="1330"/>
      <c r="CS47" s="1330"/>
      <c r="CT47" s="1330"/>
      <c r="CU47" s="1330"/>
      <c r="CV47" s="1330"/>
      <c r="CW47" s="1330"/>
      <c r="CX47" s="1330"/>
      <c r="CY47" s="1330"/>
      <c r="CZ47" s="1330"/>
      <c r="DA47" s="1330"/>
      <c r="DB47" s="1330"/>
      <c r="DC47" s="1331"/>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613</v>
      </c>
    </row>
    <row r="50" spans="1:109" x14ac:dyDescent="0.15">
      <c r="B50" s="397"/>
      <c r="G50" s="1317"/>
      <c r="H50" s="1317"/>
      <c r="I50" s="1317"/>
      <c r="J50" s="1317"/>
      <c r="K50" s="407"/>
      <c r="L50" s="407"/>
      <c r="M50" s="408"/>
      <c r="N50" s="408"/>
      <c r="AN50" s="1320"/>
      <c r="AO50" s="1321"/>
      <c r="AP50" s="1321"/>
      <c r="AQ50" s="1321"/>
      <c r="AR50" s="1321"/>
      <c r="AS50" s="1321"/>
      <c r="AT50" s="1321"/>
      <c r="AU50" s="1321"/>
      <c r="AV50" s="1321"/>
      <c r="AW50" s="1321"/>
      <c r="AX50" s="1321"/>
      <c r="AY50" s="1321"/>
      <c r="AZ50" s="1321"/>
      <c r="BA50" s="1321"/>
      <c r="BB50" s="1321"/>
      <c r="BC50" s="1321"/>
      <c r="BD50" s="1321"/>
      <c r="BE50" s="1321"/>
      <c r="BF50" s="1321"/>
      <c r="BG50" s="1321"/>
      <c r="BH50" s="1321"/>
      <c r="BI50" s="1321"/>
      <c r="BJ50" s="1321"/>
      <c r="BK50" s="1321"/>
      <c r="BL50" s="1321"/>
      <c r="BM50" s="1321"/>
      <c r="BN50" s="1321"/>
      <c r="BO50" s="1322"/>
      <c r="BP50" s="1316" t="s">
        <v>567</v>
      </c>
      <c r="BQ50" s="1316"/>
      <c r="BR50" s="1316"/>
      <c r="BS50" s="1316"/>
      <c r="BT50" s="1316"/>
      <c r="BU50" s="1316"/>
      <c r="BV50" s="1316"/>
      <c r="BW50" s="1316"/>
      <c r="BX50" s="1316" t="s">
        <v>568</v>
      </c>
      <c r="BY50" s="1316"/>
      <c r="BZ50" s="1316"/>
      <c r="CA50" s="1316"/>
      <c r="CB50" s="1316"/>
      <c r="CC50" s="1316"/>
      <c r="CD50" s="1316"/>
      <c r="CE50" s="1316"/>
      <c r="CF50" s="1316" t="s">
        <v>569</v>
      </c>
      <c r="CG50" s="1316"/>
      <c r="CH50" s="1316"/>
      <c r="CI50" s="1316"/>
      <c r="CJ50" s="1316"/>
      <c r="CK50" s="1316"/>
      <c r="CL50" s="1316"/>
      <c r="CM50" s="1316"/>
      <c r="CN50" s="1316" t="s">
        <v>570</v>
      </c>
      <c r="CO50" s="1316"/>
      <c r="CP50" s="1316"/>
      <c r="CQ50" s="1316"/>
      <c r="CR50" s="1316"/>
      <c r="CS50" s="1316"/>
      <c r="CT50" s="1316"/>
      <c r="CU50" s="1316"/>
      <c r="CV50" s="1316" t="s">
        <v>571</v>
      </c>
      <c r="CW50" s="1316"/>
      <c r="CX50" s="1316"/>
      <c r="CY50" s="1316"/>
      <c r="CZ50" s="1316"/>
      <c r="DA50" s="1316"/>
      <c r="DB50" s="1316"/>
      <c r="DC50" s="1316"/>
    </row>
    <row r="51" spans="1:109" ht="13.5" customHeight="1" x14ac:dyDescent="0.15">
      <c r="B51" s="397"/>
      <c r="G51" s="1319"/>
      <c r="H51" s="1319"/>
      <c r="I51" s="1332"/>
      <c r="J51" s="1332"/>
      <c r="K51" s="1318"/>
      <c r="L51" s="1318"/>
      <c r="M51" s="1318"/>
      <c r="N51" s="1318"/>
      <c r="AM51" s="406"/>
      <c r="AN51" s="1314" t="s">
        <v>614</v>
      </c>
      <c r="AO51" s="1314"/>
      <c r="AP51" s="1314"/>
      <c r="AQ51" s="1314"/>
      <c r="AR51" s="1314"/>
      <c r="AS51" s="1314"/>
      <c r="AT51" s="1314"/>
      <c r="AU51" s="1314"/>
      <c r="AV51" s="1314"/>
      <c r="AW51" s="1314"/>
      <c r="AX51" s="1314"/>
      <c r="AY51" s="1314"/>
      <c r="AZ51" s="1314"/>
      <c r="BA51" s="1314"/>
      <c r="BB51" s="1314" t="s">
        <v>615</v>
      </c>
      <c r="BC51" s="1314"/>
      <c r="BD51" s="1314"/>
      <c r="BE51" s="1314"/>
      <c r="BF51" s="1314"/>
      <c r="BG51" s="1314"/>
      <c r="BH51" s="1314"/>
      <c r="BI51" s="1314"/>
      <c r="BJ51" s="1314"/>
      <c r="BK51" s="1314"/>
      <c r="BL51" s="1314"/>
      <c r="BM51" s="1314"/>
      <c r="BN51" s="1314"/>
      <c r="BO51" s="1314"/>
      <c r="BP51" s="1311">
        <v>102.6</v>
      </c>
      <c r="BQ51" s="1311"/>
      <c r="BR51" s="1311"/>
      <c r="BS51" s="1311"/>
      <c r="BT51" s="1311"/>
      <c r="BU51" s="1311"/>
      <c r="BV51" s="1311"/>
      <c r="BW51" s="1311"/>
      <c r="BX51" s="1311">
        <v>98.5</v>
      </c>
      <c r="BY51" s="1311"/>
      <c r="BZ51" s="1311"/>
      <c r="CA51" s="1311"/>
      <c r="CB51" s="1311"/>
      <c r="CC51" s="1311"/>
      <c r="CD51" s="1311"/>
      <c r="CE51" s="1311"/>
      <c r="CF51" s="1311">
        <v>90.2</v>
      </c>
      <c r="CG51" s="1311"/>
      <c r="CH51" s="1311"/>
      <c r="CI51" s="1311"/>
      <c r="CJ51" s="1311"/>
      <c r="CK51" s="1311"/>
      <c r="CL51" s="1311"/>
      <c r="CM51" s="1311"/>
      <c r="CN51" s="1311">
        <v>89.7</v>
      </c>
      <c r="CO51" s="1311"/>
      <c r="CP51" s="1311"/>
      <c r="CQ51" s="1311"/>
      <c r="CR51" s="1311"/>
      <c r="CS51" s="1311"/>
      <c r="CT51" s="1311"/>
      <c r="CU51" s="1311"/>
      <c r="CV51" s="1311">
        <v>88.8</v>
      </c>
      <c r="CW51" s="1311"/>
      <c r="CX51" s="1311"/>
      <c r="CY51" s="1311"/>
      <c r="CZ51" s="1311"/>
      <c r="DA51" s="1311"/>
      <c r="DB51" s="1311"/>
      <c r="DC51" s="1311"/>
    </row>
    <row r="52" spans="1:109" x14ac:dyDescent="0.15">
      <c r="B52" s="397"/>
      <c r="G52" s="1319"/>
      <c r="H52" s="1319"/>
      <c r="I52" s="1332"/>
      <c r="J52" s="1332"/>
      <c r="K52" s="1318"/>
      <c r="L52" s="1318"/>
      <c r="M52" s="1318"/>
      <c r="N52" s="1318"/>
      <c r="AM52" s="406"/>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x14ac:dyDescent="0.15">
      <c r="A53" s="405"/>
      <c r="B53" s="397"/>
      <c r="G53" s="1319"/>
      <c r="H53" s="1319"/>
      <c r="I53" s="1317"/>
      <c r="J53" s="1317"/>
      <c r="K53" s="1318"/>
      <c r="L53" s="1318"/>
      <c r="M53" s="1318"/>
      <c r="N53" s="1318"/>
      <c r="AM53" s="406"/>
      <c r="AN53" s="1314"/>
      <c r="AO53" s="1314"/>
      <c r="AP53" s="1314"/>
      <c r="AQ53" s="1314"/>
      <c r="AR53" s="1314"/>
      <c r="AS53" s="1314"/>
      <c r="AT53" s="1314"/>
      <c r="AU53" s="1314"/>
      <c r="AV53" s="1314"/>
      <c r="AW53" s="1314"/>
      <c r="AX53" s="1314"/>
      <c r="AY53" s="1314"/>
      <c r="AZ53" s="1314"/>
      <c r="BA53" s="1314"/>
      <c r="BB53" s="1314" t="s">
        <v>616</v>
      </c>
      <c r="BC53" s="1314"/>
      <c r="BD53" s="1314"/>
      <c r="BE53" s="1314"/>
      <c r="BF53" s="1314"/>
      <c r="BG53" s="1314"/>
      <c r="BH53" s="1314"/>
      <c r="BI53" s="1314"/>
      <c r="BJ53" s="1314"/>
      <c r="BK53" s="1314"/>
      <c r="BL53" s="1314"/>
      <c r="BM53" s="1314"/>
      <c r="BN53" s="1314"/>
      <c r="BO53" s="1314"/>
      <c r="BP53" s="1311">
        <v>51.3</v>
      </c>
      <c r="BQ53" s="1311"/>
      <c r="BR53" s="1311"/>
      <c r="BS53" s="1311"/>
      <c r="BT53" s="1311"/>
      <c r="BU53" s="1311"/>
      <c r="BV53" s="1311"/>
      <c r="BW53" s="1311"/>
      <c r="BX53" s="1311">
        <v>53.1</v>
      </c>
      <c r="BY53" s="1311"/>
      <c r="BZ53" s="1311"/>
      <c r="CA53" s="1311"/>
      <c r="CB53" s="1311"/>
      <c r="CC53" s="1311"/>
      <c r="CD53" s="1311"/>
      <c r="CE53" s="1311"/>
      <c r="CF53" s="1311">
        <v>54.6</v>
      </c>
      <c r="CG53" s="1311"/>
      <c r="CH53" s="1311"/>
      <c r="CI53" s="1311"/>
      <c r="CJ53" s="1311"/>
      <c r="CK53" s="1311"/>
      <c r="CL53" s="1311"/>
      <c r="CM53" s="1311"/>
      <c r="CN53" s="1311">
        <v>55.6</v>
      </c>
      <c r="CO53" s="1311"/>
      <c r="CP53" s="1311"/>
      <c r="CQ53" s="1311"/>
      <c r="CR53" s="1311"/>
      <c r="CS53" s="1311"/>
      <c r="CT53" s="1311"/>
      <c r="CU53" s="1311"/>
      <c r="CV53" s="1311">
        <v>55.8</v>
      </c>
      <c r="CW53" s="1311"/>
      <c r="CX53" s="1311"/>
      <c r="CY53" s="1311"/>
      <c r="CZ53" s="1311"/>
      <c r="DA53" s="1311"/>
      <c r="DB53" s="1311"/>
      <c r="DC53" s="1311"/>
    </row>
    <row r="54" spans="1:109" x14ac:dyDescent="0.15">
      <c r="A54" s="405"/>
      <c r="B54" s="397"/>
      <c r="G54" s="1319"/>
      <c r="H54" s="1319"/>
      <c r="I54" s="1317"/>
      <c r="J54" s="1317"/>
      <c r="K54" s="1318"/>
      <c r="L54" s="1318"/>
      <c r="M54" s="1318"/>
      <c r="N54" s="1318"/>
      <c r="AM54" s="406"/>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x14ac:dyDescent="0.15">
      <c r="A55" s="405"/>
      <c r="B55" s="397"/>
      <c r="G55" s="1317"/>
      <c r="H55" s="1317"/>
      <c r="I55" s="1317"/>
      <c r="J55" s="1317"/>
      <c r="K55" s="1318"/>
      <c r="L55" s="1318"/>
      <c r="M55" s="1318"/>
      <c r="N55" s="1318"/>
      <c r="AN55" s="1316" t="s">
        <v>617</v>
      </c>
      <c r="AO55" s="1316"/>
      <c r="AP55" s="1316"/>
      <c r="AQ55" s="1316"/>
      <c r="AR55" s="1316"/>
      <c r="AS55" s="1316"/>
      <c r="AT55" s="1316"/>
      <c r="AU55" s="1316"/>
      <c r="AV55" s="1316"/>
      <c r="AW55" s="1316"/>
      <c r="AX55" s="1316"/>
      <c r="AY55" s="1316"/>
      <c r="AZ55" s="1316"/>
      <c r="BA55" s="1316"/>
      <c r="BB55" s="1314" t="s">
        <v>615</v>
      </c>
      <c r="BC55" s="1314"/>
      <c r="BD55" s="1314"/>
      <c r="BE55" s="1314"/>
      <c r="BF55" s="1314"/>
      <c r="BG55" s="1314"/>
      <c r="BH55" s="1314"/>
      <c r="BI55" s="1314"/>
      <c r="BJ55" s="1314"/>
      <c r="BK55" s="1314"/>
      <c r="BL55" s="1314"/>
      <c r="BM55" s="1314"/>
      <c r="BN55" s="1314"/>
      <c r="BO55" s="1314"/>
      <c r="BP55" s="1311">
        <v>35.299999999999997</v>
      </c>
      <c r="BQ55" s="1311"/>
      <c r="BR55" s="1311"/>
      <c r="BS55" s="1311"/>
      <c r="BT55" s="1311"/>
      <c r="BU55" s="1311"/>
      <c r="BV55" s="1311"/>
      <c r="BW55" s="1311"/>
      <c r="BX55" s="1311">
        <v>31.9</v>
      </c>
      <c r="BY55" s="1311"/>
      <c r="BZ55" s="1311"/>
      <c r="CA55" s="1311"/>
      <c r="CB55" s="1311"/>
      <c r="CC55" s="1311"/>
      <c r="CD55" s="1311"/>
      <c r="CE55" s="1311"/>
      <c r="CF55" s="1311">
        <v>24.2</v>
      </c>
      <c r="CG55" s="1311"/>
      <c r="CH55" s="1311"/>
      <c r="CI55" s="1311"/>
      <c r="CJ55" s="1311"/>
      <c r="CK55" s="1311"/>
      <c r="CL55" s="1311"/>
      <c r="CM55" s="1311"/>
      <c r="CN55" s="1311">
        <v>22.1</v>
      </c>
      <c r="CO55" s="1311"/>
      <c r="CP55" s="1311"/>
      <c r="CQ55" s="1311"/>
      <c r="CR55" s="1311"/>
      <c r="CS55" s="1311"/>
      <c r="CT55" s="1311"/>
      <c r="CU55" s="1311"/>
      <c r="CV55" s="1311">
        <v>20.399999999999999</v>
      </c>
      <c r="CW55" s="1311"/>
      <c r="CX55" s="1311"/>
      <c r="CY55" s="1311"/>
      <c r="CZ55" s="1311"/>
      <c r="DA55" s="1311"/>
      <c r="DB55" s="1311"/>
      <c r="DC55" s="1311"/>
    </row>
    <row r="56" spans="1:109" x14ac:dyDescent="0.15">
      <c r="A56" s="405"/>
      <c r="B56" s="397"/>
      <c r="G56" s="1317"/>
      <c r="H56" s="1317"/>
      <c r="I56" s="1317"/>
      <c r="J56" s="1317"/>
      <c r="K56" s="1318"/>
      <c r="L56" s="1318"/>
      <c r="M56" s="1318"/>
      <c r="N56" s="1318"/>
      <c r="AN56" s="1316"/>
      <c r="AO56" s="1316"/>
      <c r="AP56" s="1316"/>
      <c r="AQ56" s="1316"/>
      <c r="AR56" s="1316"/>
      <c r="AS56" s="1316"/>
      <c r="AT56" s="1316"/>
      <c r="AU56" s="1316"/>
      <c r="AV56" s="1316"/>
      <c r="AW56" s="1316"/>
      <c r="AX56" s="1316"/>
      <c r="AY56" s="1316"/>
      <c r="AZ56" s="1316"/>
      <c r="BA56" s="1316"/>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5" customFormat="1" x14ac:dyDescent="0.15">
      <c r="B57" s="409"/>
      <c r="G57" s="1317"/>
      <c r="H57" s="1317"/>
      <c r="I57" s="1312"/>
      <c r="J57" s="1312"/>
      <c r="K57" s="1318"/>
      <c r="L57" s="1318"/>
      <c r="M57" s="1318"/>
      <c r="N57" s="1318"/>
      <c r="AM57" s="390"/>
      <c r="AN57" s="1316"/>
      <c r="AO57" s="1316"/>
      <c r="AP57" s="1316"/>
      <c r="AQ57" s="1316"/>
      <c r="AR57" s="1316"/>
      <c r="AS57" s="1316"/>
      <c r="AT57" s="1316"/>
      <c r="AU57" s="1316"/>
      <c r="AV57" s="1316"/>
      <c r="AW57" s="1316"/>
      <c r="AX57" s="1316"/>
      <c r="AY57" s="1316"/>
      <c r="AZ57" s="1316"/>
      <c r="BA57" s="1316"/>
      <c r="BB57" s="1314" t="s">
        <v>616</v>
      </c>
      <c r="BC57" s="1314"/>
      <c r="BD57" s="1314"/>
      <c r="BE57" s="1314"/>
      <c r="BF57" s="1314"/>
      <c r="BG57" s="1314"/>
      <c r="BH57" s="1314"/>
      <c r="BI57" s="1314"/>
      <c r="BJ57" s="1314"/>
      <c r="BK57" s="1314"/>
      <c r="BL57" s="1314"/>
      <c r="BM57" s="1314"/>
      <c r="BN57" s="1314"/>
      <c r="BO57" s="1314"/>
      <c r="BP57" s="1311">
        <v>60.4</v>
      </c>
      <c r="BQ57" s="1311"/>
      <c r="BR57" s="1311"/>
      <c r="BS57" s="1311"/>
      <c r="BT57" s="1311"/>
      <c r="BU57" s="1311"/>
      <c r="BV57" s="1311"/>
      <c r="BW57" s="1311"/>
      <c r="BX57" s="1311">
        <v>59.4</v>
      </c>
      <c r="BY57" s="1311"/>
      <c r="BZ57" s="1311"/>
      <c r="CA57" s="1311"/>
      <c r="CB57" s="1311"/>
      <c r="CC57" s="1311"/>
      <c r="CD57" s="1311"/>
      <c r="CE57" s="1311"/>
      <c r="CF57" s="1311">
        <v>60.2</v>
      </c>
      <c r="CG57" s="1311"/>
      <c r="CH57" s="1311"/>
      <c r="CI57" s="1311"/>
      <c r="CJ57" s="1311"/>
      <c r="CK57" s="1311"/>
      <c r="CL57" s="1311"/>
      <c r="CM57" s="1311"/>
      <c r="CN57" s="1311">
        <v>61.5</v>
      </c>
      <c r="CO57" s="1311"/>
      <c r="CP57" s="1311"/>
      <c r="CQ57" s="1311"/>
      <c r="CR57" s="1311"/>
      <c r="CS57" s="1311"/>
      <c r="CT57" s="1311"/>
      <c r="CU57" s="1311"/>
      <c r="CV57" s="1311">
        <v>62.8</v>
      </c>
      <c r="CW57" s="1311"/>
      <c r="CX57" s="1311"/>
      <c r="CY57" s="1311"/>
      <c r="CZ57" s="1311"/>
      <c r="DA57" s="1311"/>
      <c r="DB57" s="1311"/>
      <c r="DC57" s="1311"/>
      <c r="DD57" s="410"/>
      <c r="DE57" s="409"/>
    </row>
    <row r="58" spans="1:109" s="405" customFormat="1" x14ac:dyDescent="0.15">
      <c r="A58" s="390"/>
      <c r="B58" s="409"/>
      <c r="G58" s="1317"/>
      <c r="H58" s="1317"/>
      <c r="I58" s="1312"/>
      <c r="J58" s="1312"/>
      <c r="K58" s="1318"/>
      <c r="L58" s="1318"/>
      <c r="M58" s="1318"/>
      <c r="N58" s="1318"/>
      <c r="AM58" s="390"/>
      <c r="AN58" s="1316"/>
      <c r="AO58" s="1316"/>
      <c r="AP58" s="1316"/>
      <c r="AQ58" s="1316"/>
      <c r="AR58" s="1316"/>
      <c r="AS58" s="1316"/>
      <c r="AT58" s="1316"/>
      <c r="AU58" s="1316"/>
      <c r="AV58" s="1316"/>
      <c r="AW58" s="1316"/>
      <c r="AX58" s="1316"/>
      <c r="AY58" s="1316"/>
      <c r="AZ58" s="1316"/>
      <c r="BA58" s="1316"/>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23" t="s">
        <v>619</v>
      </c>
      <c r="AO65" s="1324"/>
      <c r="AP65" s="1324"/>
      <c r="AQ65" s="1324"/>
      <c r="AR65" s="1324"/>
      <c r="AS65" s="1324"/>
      <c r="AT65" s="1324"/>
      <c r="AU65" s="1324"/>
      <c r="AV65" s="1324"/>
      <c r="AW65" s="1324"/>
      <c r="AX65" s="1324"/>
      <c r="AY65" s="1324"/>
      <c r="AZ65" s="1324"/>
      <c r="BA65" s="1324"/>
      <c r="BB65" s="1324"/>
      <c r="BC65" s="1324"/>
      <c r="BD65" s="1324"/>
      <c r="BE65" s="1324"/>
      <c r="BF65" s="1324"/>
      <c r="BG65" s="1324"/>
      <c r="BH65" s="1324"/>
      <c r="BI65" s="1324"/>
      <c r="BJ65" s="1324"/>
      <c r="BK65" s="1324"/>
      <c r="BL65" s="1324"/>
      <c r="BM65" s="1324"/>
      <c r="BN65" s="1324"/>
      <c r="BO65" s="1324"/>
      <c r="BP65" s="1324"/>
      <c r="BQ65" s="1324"/>
      <c r="BR65" s="1324"/>
      <c r="BS65" s="1324"/>
      <c r="BT65" s="1324"/>
      <c r="BU65" s="1324"/>
      <c r="BV65" s="1324"/>
      <c r="BW65" s="1324"/>
      <c r="BX65" s="1324"/>
      <c r="BY65" s="1324"/>
      <c r="BZ65" s="1324"/>
      <c r="CA65" s="1324"/>
      <c r="CB65" s="1324"/>
      <c r="CC65" s="1324"/>
      <c r="CD65" s="1324"/>
      <c r="CE65" s="1324"/>
      <c r="CF65" s="1324"/>
      <c r="CG65" s="1324"/>
      <c r="CH65" s="1324"/>
      <c r="CI65" s="1324"/>
      <c r="CJ65" s="1324"/>
      <c r="CK65" s="1324"/>
      <c r="CL65" s="1324"/>
      <c r="CM65" s="1324"/>
      <c r="CN65" s="1324"/>
      <c r="CO65" s="1324"/>
      <c r="CP65" s="1324"/>
      <c r="CQ65" s="1324"/>
      <c r="CR65" s="1324"/>
      <c r="CS65" s="1324"/>
      <c r="CT65" s="1324"/>
      <c r="CU65" s="1324"/>
      <c r="CV65" s="1324"/>
      <c r="CW65" s="1324"/>
      <c r="CX65" s="1324"/>
      <c r="CY65" s="1324"/>
      <c r="CZ65" s="1324"/>
      <c r="DA65" s="1324"/>
      <c r="DB65" s="1324"/>
      <c r="DC65" s="1325"/>
    </row>
    <row r="66" spans="2:107" x14ac:dyDescent="0.15">
      <c r="B66" s="397"/>
      <c r="AN66" s="1326"/>
      <c r="AO66" s="1327"/>
      <c r="AP66" s="1327"/>
      <c r="AQ66" s="1327"/>
      <c r="AR66" s="1327"/>
      <c r="AS66" s="1327"/>
      <c r="AT66" s="1327"/>
      <c r="AU66" s="1327"/>
      <c r="AV66" s="1327"/>
      <c r="AW66" s="1327"/>
      <c r="AX66" s="1327"/>
      <c r="AY66" s="1327"/>
      <c r="AZ66" s="1327"/>
      <c r="BA66" s="1327"/>
      <c r="BB66" s="1327"/>
      <c r="BC66" s="1327"/>
      <c r="BD66" s="1327"/>
      <c r="BE66" s="1327"/>
      <c r="BF66" s="1327"/>
      <c r="BG66" s="1327"/>
      <c r="BH66" s="1327"/>
      <c r="BI66" s="1327"/>
      <c r="BJ66" s="1327"/>
      <c r="BK66" s="1327"/>
      <c r="BL66" s="1327"/>
      <c r="BM66" s="1327"/>
      <c r="BN66" s="1327"/>
      <c r="BO66" s="1327"/>
      <c r="BP66" s="1327"/>
      <c r="BQ66" s="1327"/>
      <c r="BR66" s="1327"/>
      <c r="BS66" s="1327"/>
      <c r="BT66" s="1327"/>
      <c r="BU66" s="1327"/>
      <c r="BV66" s="1327"/>
      <c r="BW66" s="1327"/>
      <c r="BX66" s="1327"/>
      <c r="BY66" s="1327"/>
      <c r="BZ66" s="1327"/>
      <c r="CA66" s="1327"/>
      <c r="CB66" s="1327"/>
      <c r="CC66" s="1327"/>
      <c r="CD66" s="1327"/>
      <c r="CE66" s="1327"/>
      <c r="CF66" s="1327"/>
      <c r="CG66" s="1327"/>
      <c r="CH66" s="1327"/>
      <c r="CI66" s="1327"/>
      <c r="CJ66" s="1327"/>
      <c r="CK66" s="1327"/>
      <c r="CL66" s="1327"/>
      <c r="CM66" s="1327"/>
      <c r="CN66" s="1327"/>
      <c r="CO66" s="1327"/>
      <c r="CP66" s="1327"/>
      <c r="CQ66" s="1327"/>
      <c r="CR66" s="1327"/>
      <c r="CS66" s="1327"/>
      <c r="CT66" s="1327"/>
      <c r="CU66" s="1327"/>
      <c r="CV66" s="1327"/>
      <c r="CW66" s="1327"/>
      <c r="CX66" s="1327"/>
      <c r="CY66" s="1327"/>
      <c r="CZ66" s="1327"/>
      <c r="DA66" s="1327"/>
      <c r="DB66" s="1327"/>
      <c r="DC66" s="1328"/>
    </row>
    <row r="67" spans="2:107" x14ac:dyDescent="0.15">
      <c r="B67" s="397"/>
      <c r="AN67" s="1326"/>
      <c r="AO67" s="1327"/>
      <c r="AP67" s="1327"/>
      <c r="AQ67" s="1327"/>
      <c r="AR67" s="1327"/>
      <c r="AS67" s="1327"/>
      <c r="AT67" s="1327"/>
      <c r="AU67" s="1327"/>
      <c r="AV67" s="1327"/>
      <c r="AW67" s="1327"/>
      <c r="AX67" s="1327"/>
      <c r="AY67" s="1327"/>
      <c r="AZ67" s="1327"/>
      <c r="BA67" s="1327"/>
      <c r="BB67" s="1327"/>
      <c r="BC67" s="1327"/>
      <c r="BD67" s="1327"/>
      <c r="BE67" s="1327"/>
      <c r="BF67" s="1327"/>
      <c r="BG67" s="1327"/>
      <c r="BH67" s="1327"/>
      <c r="BI67" s="1327"/>
      <c r="BJ67" s="1327"/>
      <c r="BK67" s="1327"/>
      <c r="BL67" s="1327"/>
      <c r="BM67" s="1327"/>
      <c r="BN67" s="1327"/>
      <c r="BO67" s="1327"/>
      <c r="BP67" s="1327"/>
      <c r="BQ67" s="1327"/>
      <c r="BR67" s="1327"/>
      <c r="BS67" s="1327"/>
      <c r="BT67" s="1327"/>
      <c r="BU67" s="1327"/>
      <c r="BV67" s="1327"/>
      <c r="BW67" s="1327"/>
      <c r="BX67" s="1327"/>
      <c r="BY67" s="1327"/>
      <c r="BZ67" s="1327"/>
      <c r="CA67" s="1327"/>
      <c r="CB67" s="1327"/>
      <c r="CC67" s="1327"/>
      <c r="CD67" s="1327"/>
      <c r="CE67" s="1327"/>
      <c r="CF67" s="1327"/>
      <c r="CG67" s="1327"/>
      <c r="CH67" s="1327"/>
      <c r="CI67" s="1327"/>
      <c r="CJ67" s="1327"/>
      <c r="CK67" s="1327"/>
      <c r="CL67" s="1327"/>
      <c r="CM67" s="1327"/>
      <c r="CN67" s="1327"/>
      <c r="CO67" s="1327"/>
      <c r="CP67" s="1327"/>
      <c r="CQ67" s="1327"/>
      <c r="CR67" s="1327"/>
      <c r="CS67" s="1327"/>
      <c r="CT67" s="1327"/>
      <c r="CU67" s="1327"/>
      <c r="CV67" s="1327"/>
      <c r="CW67" s="1327"/>
      <c r="CX67" s="1327"/>
      <c r="CY67" s="1327"/>
      <c r="CZ67" s="1327"/>
      <c r="DA67" s="1327"/>
      <c r="DB67" s="1327"/>
      <c r="DC67" s="1328"/>
    </row>
    <row r="68" spans="2:107" x14ac:dyDescent="0.15">
      <c r="B68" s="397"/>
      <c r="AN68" s="1326"/>
      <c r="AO68" s="1327"/>
      <c r="AP68" s="1327"/>
      <c r="AQ68" s="1327"/>
      <c r="AR68" s="1327"/>
      <c r="AS68" s="1327"/>
      <c r="AT68" s="1327"/>
      <c r="AU68" s="1327"/>
      <c r="AV68" s="1327"/>
      <c r="AW68" s="1327"/>
      <c r="AX68" s="1327"/>
      <c r="AY68" s="1327"/>
      <c r="AZ68" s="1327"/>
      <c r="BA68" s="1327"/>
      <c r="BB68" s="1327"/>
      <c r="BC68" s="1327"/>
      <c r="BD68" s="1327"/>
      <c r="BE68" s="1327"/>
      <c r="BF68" s="1327"/>
      <c r="BG68" s="1327"/>
      <c r="BH68" s="1327"/>
      <c r="BI68" s="1327"/>
      <c r="BJ68" s="1327"/>
      <c r="BK68" s="1327"/>
      <c r="BL68" s="1327"/>
      <c r="BM68" s="1327"/>
      <c r="BN68" s="1327"/>
      <c r="BO68" s="1327"/>
      <c r="BP68" s="1327"/>
      <c r="BQ68" s="1327"/>
      <c r="BR68" s="1327"/>
      <c r="BS68" s="1327"/>
      <c r="BT68" s="1327"/>
      <c r="BU68" s="1327"/>
      <c r="BV68" s="1327"/>
      <c r="BW68" s="1327"/>
      <c r="BX68" s="1327"/>
      <c r="BY68" s="1327"/>
      <c r="BZ68" s="1327"/>
      <c r="CA68" s="1327"/>
      <c r="CB68" s="1327"/>
      <c r="CC68" s="1327"/>
      <c r="CD68" s="1327"/>
      <c r="CE68" s="1327"/>
      <c r="CF68" s="1327"/>
      <c r="CG68" s="1327"/>
      <c r="CH68" s="1327"/>
      <c r="CI68" s="1327"/>
      <c r="CJ68" s="1327"/>
      <c r="CK68" s="1327"/>
      <c r="CL68" s="1327"/>
      <c r="CM68" s="1327"/>
      <c r="CN68" s="1327"/>
      <c r="CO68" s="1327"/>
      <c r="CP68" s="1327"/>
      <c r="CQ68" s="1327"/>
      <c r="CR68" s="1327"/>
      <c r="CS68" s="1327"/>
      <c r="CT68" s="1327"/>
      <c r="CU68" s="1327"/>
      <c r="CV68" s="1327"/>
      <c r="CW68" s="1327"/>
      <c r="CX68" s="1327"/>
      <c r="CY68" s="1327"/>
      <c r="CZ68" s="1327"/>
      <c r="DA68" s="1327"/>
      <c r="DB68" s="1327"/>
      <c r="DC68" s="1328"/>
    </row>
    <row r="69" spans="2:107" x14ac:dyDescent="0.15">
      <c r="B69" s="397"/>
      <c r="AN69" s="1329"/>
      <c r="AO69" s="1330"/>
      <c r="AP69" s="1330"/>
      <c r="AQ69" s="1330"/>
      <c r="AR69" s="1330"/>
      <c r="AS69" s="1330"/>
      <c r="AT69" s="1330"/>
      <c r="AU69" s="1330"/>
      <c r="AV69" s="1330"/>
      <c r="AW69" s="1330"/>
      <c r="AX69" s="1330"/>
      <c r="AY69" s="1330"/>
      <c r="AZ69" s="1330"/>
      <c r="BA69" s="1330"/>
      <c r="BB69" s="1330"/>
      <c r="BC69" s="1330"/>
      <c r="BD69" s="1330"/>
      <c r="BE69" s="1330"/>
      <c r="BF69" s="1330"/>
      <c r="BG69" s="1330"/>
      <c r="BH69" s="1330"/>
      <c r="BI69" s="1330"/>
      <c r="BJ69" s="1330"/>
      <c r="BK69" s="1330"/>
      <c r="BL69" s="1330"/>
      <c r="BM69" s="1330"/>
      <c r="BN69" s="1330"/>
      <c r="BO69" s="1330"/>
      <c r="BP69" s="1330"/>
      <c r="BQ69" s="1330"/>
      <c r="BR69" s="1330"/>
      <c r="BS69" s="1330"/>
      <c r="BT69" s="1330"/>
      <c r="BU69" s="1330"/>
      <c r="BV69" s="1330"/>
      <c r="BW69" s="1330"/>
      <c r="BX69" s="1330"/>
      <c r="BY69" s="1330"/>
      <c r="BZ69" s="1330"/>
      <c r="CA69" s="1330"/>
      <c r="CB69" s="1330"/>
      <c r="CC69" s="1330"/>
      <c r="CD69" s="1330"/>
      <c r="CE69" s="1330"/>
      <c r="CF69" s="1330"/>
      <c r="CG69" s="1330"/>
      <c r="CH69" s="1330"/>
      <c r="CI69" s="1330"/>
      <c r="CJ69" s="1330"/>
      <c r="CK69" s="1330"/>
      <c r="CL69" s="1330"/>
      <c r="CM69" s="1330"/>
      <c r="CN69" s="1330"/>
      <c r="CO69" s="1330"/>
      <c r="CP69" s="1330"/>
      <c r="CQ69" s="1330"/>
      <c r="CR69" s="1330"/>
      <c r="CS69" s="1330"/>
      <c r="CT69" s="1330"/>
      <c r="CU69" s="1330"/>
      <c r="CV69" s="1330"/>
      <c r="CW69" s="1330"/>
      <c r="CX69" s="1330"/>
      <c r="CY69" s="1330"/>
      <c r="CZ69" s="1330"/>
      <c r="DA69" s="1330"/>
      <c r="DB69" s="1330"/>
      <c r="DC69" s="1331"/>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613</v>
      </c>
    </row>
    <row r="72" spans="2:107" x14ac:dyDescent="0.15">
      <c r="B72" s="397"/>
      <c r="G72" s="1317"/>
      <c r="H72" s="1317"/>
      <c r="I72" s="1317"/>
      <c r="J72" s="1317"/>
      <c r="K72" s="407"/>
      <c r="L72" s="407"/>
      <c r="M72" s="408"/>
      <c r="N72" s="408"/>
      <c r="AN72" s="1320"/>
      <c r="AO72" s="1321"/>
      <c r="AP72" s="1321"/>
      <c r="AQ72" s="1321"/>
      <c r="AR72" s="1321"/>
      <c r="AS72" s="1321"/>
      <c r="AT72" s="1321"/>
      <c r="AU72" s="1321"/>
      <c r="AV72" s="1321"/>
      <c r="AW72" s="1321"/>
      <c r="AX72" s="1321"/>
      <c r="AY72" s="1321"/>
      <c r="AZ72" s="1321"/>
      <c r="BA72" s="1321"/>
      <c r="BB72" s="1321"/>
      <c r="BC72" s="1321"/>
      <c r="BD72" s="1321"/>
      <c r="BE72" s="1321"/>
      <c r="BF72" s="1321"/>
      <c r="BG72" s="1321"/>
      <c r="BH72" s="1321"/>
      <c r="BI72" s="1321"/>
      <c r="BJ72" s="1321"/>
      <c r="BK72" s="1321"/>
      <c r="BL72" s="1321"/>
      <c r="BM72" s="1321"/>
      <c r="BN72" s="1321"/>
      <c r="BO72" s="1322"/>
      <c r="BP72" s="1316" t="s">
        <v>567</v>
      </c>
      <c r="BQ72" s="1316"/>
      <c r="BR72" s="1316"/>
      <c r="BS72" s="1316"/>
      <c r="BT72" s="1316"/>
      <c r="BU72" s="1316"/>
      <c r="BV72" s="1316"/>
      <c r="BW72" s="1316"/>
      <c r="BX72" s="1316" t="s">
        <v>568</v>
      </c>
      <c r="BY72" s="1316"/>
      <c r="BZ72" s="1316"/>
      <c r="CA72" s="1316"/>
      <c r="CB72" s="1316"/>
      <c r="CC72" s="1316"/>
      <c r="CD72" s="1316"/>
      <c r="CE72" s="1316"/>
      <c r="CF72" s="1316" t="s">
        <v>569</v>
      </c>
      <c r="CG72" s="1316"/>
      <c r="CH72" s="1316"/>
      <c r="CI72" s="1316"/>
      <c r="CJ72" s="1316"/>
      <c r="CK72" s="1316"/>
      <c r="CL72" s="1316"/>
      <c r="CM72" s="1316"/>
      <c r="CN72" s="1316" t="s">
        <v>570</v>
      </c>
      <c r="CO72" s="1316"/>
      <c r="CP72" s="1316"/>
      <c r="CQ72" s="1316"/>
      <c r="CR72" s="1316"/>
      <c r="CS72" s="1316"/>
      <c r="CT72" s="1316"/>
      <c r="CU72" s="1316"/>
      <c r="CV72" s="1316" t="s">
        <v>571</v>
      </c>
      <c r="CW72" s="1316"/>
      <c r="CX72" s="1316"/>
      <c r="CY72" s="1316"/>
      <c r="CZ72" s="1316"/>
      <c r="DA72" s="1316"/>
      <c r="DB72" s="1316"/>
      <c r="DC72" s="1316"/>
    </row>
    <row r="73" spans="2:107" x14ac:dyDescent="0.15">
      <c r="B73" s="397"/>
      <c r="G73" s="1319"/>
      <c r="H73" s="1319"/>
      <c r="I73" s="1319"/>
      <c r="J73" s="1319"/>
      <c r="K73" s="1315"/>
      <c r="L73" s="1315"/>
      <c r="M73" s="1315"/>
      <c r="N73" s="1315"/>
      <c r="AM73" s="406"/>
      <c r="AN73" s="1314" t="s">
        <v>614</v>
      </c>
      <c r="AO73" s="1314"/>
      <c r="AP73" s="1314"/>
      <c r="AQ73" s="1314"/>
      <c r="AR73" s="1314"/>
      <c r="AS73" s="1314"/>
      <c r="AT73" s="1314"/>
      <c r="AU73" s="1314"/>
      <c r="AV73" s="1314"/>
      <c r="AW73" s="1314"/>
      <c r="AX73" s="1314"/>
      <c r="AY73" s="1314"/>
      <c r="AZ73" s="1314"/>
      <c r="BA73" s="1314"/>
      <c r="BB73" s="1314" t="s">
        <v>615</v>
      </c>
      <c r="BC73" s="1314"/>
      <c r="BD73" s="1314"/>
      <c r="BE73" s="1314"/>
      <c r="BF73" s="1314"/>
      <c r="BG73" s="1314"/>
      <c r="BH73" s="1314"/>
      <c r="BI73" s="1314"/>
      <c r="BJ73" s="1314"/>
      <c r="BK73" s="1314"/>
      <c r="BL73" s="1314"/>
      <c r="BM73" s="1314"/>
      <c r="BN73" s="1314"/>
      <c r="BO73" s="1314"/>
      <c r="BP73" s="1311">
        <v>102.6</v>
      </c>
      <c r="BQ73" s="1311"/>
      <c r="BR73" s="1311"/>
      <c r="BS73" s="1311"/>
      <c r="BT73" s="1311"/>
      <c r="BU73" s="1311"/>
      <c r="BV73" s="1311"/>
      <c r="BW73" s="1311"/>
      <c r="BX73" s="1311">
        <v>98.5</v>
      </c>
      <c r="BY73" s="1311"/>
      <c r="BZ73" s="1311"/>
      <c r="CA73" s="1311"/>
      <c r="CB73" s="1311"/>
      <c r="CC73" s="1311"/>
      <c r="CD73" s="1311"/>
      <c r="CE73" s="1311"/>
      <c r="CF73" s="1311">
        <v>90.2</v>
      </c>
      <c r="CG73" s="1311"/>
      <c r="CH73" s="1311"/>
      <c r="CI73" s="1311"/>
      <c r="CJ73" s="1311"/>
      <c r="CK73" s="1311"/>
      <c r="CL73" s="1311"/>
      <c r="CM73" s="1311"/>
      <c r="CN73" s="1311">
        <v>89.7</v>
      </c>
      <c r="CO73" s="1311"/>
      <c r="CP73" s="1311"/>
      <c r="CQ73" s="1311"/>
      <c r="CR73" s="1311"/>
      <c r="CS73" s="1311"/>
      <c r="CT73" s="1311"/>
      <c r="CU73" s="1311"/>
      <c r="CV73" s="1311">
        <v>88.8</v>
      </c>
      <c r="CW73" s="1311"/>
      <c r="CX73" s="1311"/>
      <c r="CY73" s="1311"/>
      <c r="CZ73" s="1311"/>
      <c r="DA73" s="1311"/>
      <c r="DB73" s="1311"/>
      <c r="DC73" s="1311"/>
    </row>
    <row r="74" spans="2:107" x14ac:dyDescent="0.15">
      <c r="B74" s="397"/>
      <c r="G74" s="1319"/>
      <c r="H74" s="1319"/>
      <c r="I74" s="1319"/>
      <c r="J74" s="1319"/>
      <c r="K74" s="1315"/>
      <c r="L74" s="1315"/>
      <c r="M74" s="1315"/>
      <c r="N74" s="1315"/>
      <c r="AM74" s="406"/>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x14ac:dyDescent="0.15">
      <c r="B75" s="397"/>
      <c r="G75" s="1319"/>
      <c r="H75" s="1319"/>
      <c r="I75" s="1317"/>
      <c r="J75" s="1317"/>
      <c r="K75" s="1318"/>
      <c r="L75" s="1318"/>
      <c r="M75" s="1318"/>
      <c r="N75" s="1318"/>
      <c r="AM75" s="406"/>
      <c r="AN75" s="1314"/>
      <c r="AO75" s="1314"/>
      <c r="AP75" s="1314"/>
      <c r="AQ75" s="1314"/>
      <c r="AR75" s="1314"/>
      <c r="AS75" s="1314"/>
      <c r="AT75" s="1314"/>
      <c r="AU75" s="1314"/>
      <c r="AV75" s="1314"/>
      <c r="AW75" s="1314"/>
      <c r="AX75" s="1314"/>
      <c r="AY75" s="1314"/>
      <c r="AZ75" s="1314"/>
      <c r="BA75" s="1314"/>
      <c r="BB75" s="1314" t="s">
        <v>620</v>
      </c>
      <c r="BC75" s="1314"/>
      <c r="BD75" s="1314"/>
      <c r="BE75" s="1314"/>
      <c r="BF75" s="1314"/>
      <c r="BG75" s="1314"/>
      <c r="BH75" s="1314"/>
      <c r="BI75" s="1314"/>
      <c r="BJ75" s="1314"/>
      <c r="BK75" s="1314"/>
      <c r="BL75" s="1314"/>
      <c r="BM75" s="1314"/>
      <c r="BN75" s="1314"/>
      <c r="BO75" s="1314"/>
      <c r="BP75" s="1311">
        <v>10.7</v>
      </c>
      <c r="BQ75" s="1311"/>
      <c r="BR75" s="1311"/>
      <c r="BS75" s="1311"/>
      <c r="BT75" s="1311"/>
      <c r="BU75" s="1311"/>
      <c r="BV75" s="1311"/>
      <c r="BW75" s="1311"/>
      <c r="BX75" s="1311">
        <v>10.3</v>
      </c>
      <c r="BY75" s="1311"/>
      <c r="BZ75" s="1311"/>
      <c r="CA75" s="1311"/>
      <c r="CB75" s="1311"/>
      <c r="CC75" s="1311"/>
      <c r="CD75" s="1311"/>
      <c r="CE75" s="1311"/>
      <c r="CF75" s="1311">
        <v>9.8000000000000007</v>
      </c>
      <c r="CG75" s="1311"/>
      <c r="CH75" s="1311"/>
      <c r="CI75" s="1311"/>
      <c r="CJ75" s="1311"/>
      <c r="CK75" s="1311"/>
      <c r="CL75" s="1311"/>
      <c r="CM75" s="1311"/>
      <c r="CN75" s="1311">
        <v>9.1999999999999993</v>
      </c>
      <c r="CO75" s="1311"/>
      <c r="CP75" s="1311"/>
      <c r="CQ75" s="1311"/>
      <c r="CR75" s="1311"/>
      <c r="CS75" s="1311"/>
      <c r="CT75" s="1311"/>
      <c r="CU75" s="1311"/>
      <c r="CV75" s="1311">
        <v>8.8000000000000007</v>
      </c>
      <c r="CW75" s="1311"/>
      <c r="CX75" s="1311"/>
      <c r="CY75" s="1311"/>
      <c r="CZ75" s="1311"/>
      <c r="DA75" s="1311"/>
      <c r="DB75" s="1311"/>
      <c r="DC75" s="1311"/>
    </row>
    <row r="76" spans="2:107" x14ac:dyDescent="0.15">
      <c r="B76" s="397"/>
      <c r="G76" s="1319"/>
      <c r="H76" s="1319"/>
      <c r="I76" s="1317"/>
      <c r="J76" s="1317"/>
      <c r="K76" s="1318"/>
      <c r="L76" s="1318"/>
      <c r="M76" s="1318"/>
      <c r="N76" s="1318"/>
      <c r="AM76" s="406"/>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x14ac:dyDescent="0.15">
      <c r="B77" s="397"/>
      <c r="G77" s="1317"/>
      <c r="H77" s="1317"/>
      <c r="I77" s="1317"/>
      <c r="J77" s="1317"/>
      <c r="K77" s="1315"/>
      <c r="L77" s="1315"/>
      <c r="M77" s="1315"/>
      <c r="N77" s="1315"/>
      <c r="AN77" s="1316" t="s">
        <v>617</v>
      </c>
      <c r="AO77" s="1316"/>
      <c r="AP77" s="1316"/>
      <c r="AQ77" s="1316"/>
      <c r="AR77" s="1316"/>
      <c r="AS77" s="1316"/>
      <c r="AT77" s="1316"/>
      <c r="AU77" s="1316"/>
      <c r="AV77" s="1316"/>
      <c r="AW77" s="1316"/>
      <c r="AX77" s="1316"/>
      <c r="AY77" s="1316"/>
      <c r="AZ77" s="1316"/>
      <c r="BA77" s="1316"/>
      <c r="BB77" s="1314" t="s">
        <v>615</v>
      </c>
      <c r="BC77" s="1314"/>
      <c r="BD77" s="1314"/>
      <c r="BE77" s="1314"/>
      <c r="BF77" s="1314"/>
      <c r="BG77" s="1314"/>
      <c r="BH77" s="1314"/>
      <c r="BI77" s="1314"/>
      <c r="BJ77" s="1314"/>
      <c r="BK77" s="1314"/>
      <c r="BL77" s="1314"/>
      <c r="BM77" s="1314"/>
      <c r="BN77" s="1314"/>
      <c r="BO77" s="1314"/>
      <c r="BP77" s="1311">
        <v>35.299999999999997</v>
      </c>
      <c r="BQ77" s="1311"/>
      <c r="BR77" s="1311"/>
      <c r="BS77" s="1311"/>
      <c r="BT77" s="1311"/>
      <c r="BU77" s="1311"/>
      <c r="BV77" s="1311"/>
      <c r="BW77" s="1311"/>
      <c r="BX77" s="1311">
        <v>31.9</v>
      </c>
      <c r="BY77" s="1311"/>
      <c r="BZ77" s="1311"/>
      <c r="CA77" s="1311"/>
      <c r="CB77" s="1311"/>
      <c r="CC77" s="1311"/>
      <c r="CD77" s="1311"/>
      <c r="CE77" s="1311"/>
      <c r="CF77" s="1311">
        <v>24.2</v>
      </c>
      <c r="CG77" s="1311"/>
      <c r="CH77" s="1311"/>
      <c r="CI77" s="1311"/>
      <c r="CJ77" s="1311"/>
      <c r="CK77" s="1311"/>
      <c r="CL77" s="1311"/>
      <c r="CM77" s="1311"/>
      <c r="CN77" s="1311">
        <v>22.1</v>
      </c>
      <c r="CO77" s="1311"/>
      <c r="CP77" s="1311"/>
      <c r="CQ77" s="1311"/>
      <c r="CR77" s="1311"/>
      <c r="CS77" s="1311"/>
      <c r="CT77" s="1311"/>
      <c r="CU77" s="1311"/>
      <c r="CV77" s="1311">
        <v>20.399999999999999</v>
      </c>
      <c r="CW77" s="1311"/>
      <c r="CX77" s="1311"/>
      <c r="CY77" s="1311"/>
      <c r="CZ77" s="1311"/>
      <c r="DA77" s="1311"/>
      <c r="DB77" s="1311"/>
      <c r="DC77" s="1311"/>
    </row>
    <row r="78" spans="2:107" x14ac:dyDescent="0.15">
      <c r="B78" s="397"/>
      <c r="G78" s="1317"/>
      <c r="H78" s="1317"/>
      <c r="I78" s="1317"/>
      <c r="J78" s="1317"/>
      <c r="K78" s="1315"/>
      <c r="L78" s="1315"/>
      <c r="M78" s="1315"/>
      <c r="N78" s="1315"/>
      <c r="AN78" s="1316"/>
      <c r="AO78" s="1316"/>
      <c r="AP78" s="1316"/>
      <c r="AQ78" s="1316"/>
      <c r="AR78" s="1316"/>
      <c r="AS78" s="1316"/>
      <c r="AT78" s="1316"/>
      <c r="AU78" s="1316"/>
      <c r="AV78" s="1316"/>
      <c r="AW78" s="1316"/>
      <c r="AX78" s="1316"/>
      <c r="AY78" s="1316"/>
      <c r="AZ78" s="1316"/>
      <c r="BA78" s="1316"/>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x14ac:dyDescent="0.15">
      <c r="B79" s="397"/>
      <c r="G79" s="1317"/>
      <c r="H79" s="1317"/>
      <c r="I79" s="1312"/>
      <c r="J79" s="1312"/>
      <c r="K79" s="1313"/>
      <c r="L79" s="1313"/>
      <c r="M79" s="1313"/>
      <c r="N79" s="1313"/>
      <c r="AN79" s="1316"/>
      <c r="AO79" s="1316"/>
      <c r="AP79" s="1316"/>
      <c r="AQ79" s="1316"/>
      <c r="AR79" s="1316"/>
      <c r="AS79" s="1316"/>
      <c r="AT79" s="1316"/>
      <c r="AU79" s="1316"/>
      <c r="AV79" s="1316"/>
      <c r="AW79" s="1316"/>
      <c r="AX79" s="1316"/>
      <c r="AY79" s="1316"/>
      <c r="AZ79" s="1316"/>
      <c r="BA79" s="1316"/>
      <c r="BB79" s="1314" t="s">
        <v>620</v>
      </c>
      <c r="BC79" s="1314"/>
      <c r="BD79" s="1314"/>
      <c r="BE79" s="1314"/>
      <c r="BF79" s="1314"/>
      <c r="BG79" s="1314"/>
      <c r="BH79" s="1314"/>
      <c r="BI79" s="1314"/>
      <c r="BJ79" s="1314"/>
      <c r="BK79" s="1314"/>
      <c r="BL79" s="1314"/>
      <c r="BM79" s="1314"/>
      <c r="BN79" s="1314"/>
      <c r="BO79" s="1314"/>
      <c r="BP79" s="1311">
        <v>6.9</v>
      </c>
      <c r="BQ79" s="1311"/>
      <c r="BR79" s="1311"/>
      <c r="BS79" s="1311"/>
      <c r="BT79" s="1311"/>
      <c r="BU79" s="1311"/>
      <c r="BV79" s="1311"/>
      <c r="BW79" s="1311"/>
      <c r="BX79" s="1311">
        <v>6.6</v>
      </c>
      <c r="BY79" s="1311"/>
      <c r="BZ79" s="1311"/>
      <c r="CA79" s="1311"/>
      <c r="CB79" s="1311"/>
      <c r="CC79" s="1311"/>
      <c r="CD79" s="1311"/>
      <c r="CE79" s="1311"/>
      <c r="CF79" s="1311">
        <v>6.4</v>
      </c>
      <c r="CG79" s="1311"/>
      <c r="CH79" s="1311"/>
      <c r="CI79" s="1311"/>
      <c r="CJ79" s="1311"/>
      <c r="CK79" s="1311"/>
      <c r="CL79" s="1311"/>
      <c r="CM79" s="1311"/>
      <c r="CN79" s="1311">
        <v>6.3</v>
      </c>
      <c r="CO79" s="1311"/>
      <c r="CP79" s="1311"/>
      <c r="CQ79" s="1311"/>
      <c r="CR79" s="1311"/>
      <c r="CS79" s="1311"/>
      <c r="CT79" s="1311"/>
      <c r="CU79" s="1311"/>
      <c r="CV79" s="1311">
        <v>6.2</v>
      </c>
      <c r="CW79" s="1311"/>
      <c r="CX79" s="1311"/>
      <c r="CY79" s="1311"/>
      <c r="CZ79" s="1311"/>
      <c r="DA79" s="1311"/>
      <c r="DB79" s="1311"/>
      <c r="DC79" s="1311"/>
    </row>
    <row r="80" spans="2:107" x14ac:dyDescent="0.15">
      <c r="B80" s="397"/>
      <c r="G80" s="1317"/>
      <c r="H80" s="1317"/>
      <c r="I80" s="1312"/>
      <c r="J80" s="1312"/>
      <c r="K80" s="1313"/>
      <c r="L80" s="1313"/>
      <c r="M80" s="1313"/>
      <c r="N80" s="1313"/>
      <c r="AN80" s="1316"/>
      <c r="AO80" s="1316"/>
      <c r="AP80" s="1316"/>
      <c r="AQ80" s="1316"/>
      <c r="AR80" s="1316"/>
      <c r="AS80" s="1316"/>
      <c r="AT80" s="1316"/>
      <c r="AU80" s="1316"/>
      <c r="AV80" s="1316"/>
      <c r="AW80" s="1316"/>
      <c r="AX80" s="1316"/>
      <c r="AY80" s="1316"/>
      <c r="AZ80" s="1316"/>
      <c r="BA80" s="1316"/>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eaOf2H0sluVyh8sLy0rzgzgsqpXdxe3uysh8ZDMQKv5OFao6FXaTtWAXvRzzGCel9IGBb01OCKAPagJkf0xCjQ==" saltValue="zU5YZvG3piX/Dm9DnU+F+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SpzOsmb8BAEy09YHthHrtWDWwxLr7k5/rzA0wlM4ezmTyH2SzinUXvq2YSLdbf2nCWO2YYLAVgH9neR+hpXq7Q==" saltValue="E5lJYVxBnRKxWav3EuzQ/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60" zoomScaleNormal="6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514</v>
      </c>
    </row>
  </sheetData>
  <sheetProtection algorithmName="SHA-512" hashValue="3Adkbg3c5tDCEH6SURhZUgcyAOvinyyByG9nXxo61ug4VM1WOn1z47Alfo5+EFvKNf3ChCUAybE9INvRdBEWvQ==" saltValue="h1AEUsVF3pHwrhrO0v+E7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53</v>
      </c>
      <c r="E2" s="155"/>
      <c r="F2" s="156" t="s">
        <v>564</v>
      </c>
      <c r="G2" s="157"/>
      <c r="H2" s="158"/>
    </row>
    <row r="3" spans="1:8" x14ac:dyDescent="0.15">
      <c r="A3" s="154" t="s">
        <v>557</v>
      </c>
      <c r="B3" s="159"/>
      <c r="C3" s="160"/>
      <c r="D3" s="161">
        <v>91011</v>
      </c>
      <c r="E3" s="162"/>
      <c r="F3" s="163">
        <v>44504</v>
      </c>
      <c r="G3" s="164"/>
      <c r="H3" s="165"/>
    </row>
    <row r="4" spans="1:8" x14ac:dyDescent="0.15">
      <c r="A4" s="166"/>
      <c r="B4" s="167"/>
      <c r="C4" s="168"/>
      <c r="D4" s="169">
        <v>77039</v>
      </c>
      <c r="E4" s="170"/>
      <c r="F4" s="171">
        <v>25876</v>
      </c>
      <c r="G4" s="172"/>
      <c r="H4" s="173"/>
    </row>
    <row r="5" spans="1:8" x14ac:dyDescent="0.15">
      <c r="A5" s="154" t="s">
        <v>559</v>
      </c>
      <c r="B5" s="159"/>
      <c r="C5" s="160"/>
      <c r="D5" s="161">
        <v>53724</v>
      </c>
      <c r="E5" s="162"/>
      <c r="F5" s="163">
        <v>47820</v>
      </c>
      <c r="G5" s="164"/>
      <c r="H5" s="165"/>
    </row>
    <row r="6" spans="1:8" x14ac:dyDescent="0.15">
      <c r="A6" s="166"/>
      <c r="B6" s="167"/>
      <c r="C6" s="168"/>
      <c r="D6" s="169">
        <v>27829</v>
      </c>
      <c r="E6" s="170"/>
      <c r="F6" s="171">
        <v>25855</v>
      </c>
      <c r="G6" s="172"/>
      <c r="H6" s="173"/>
    </row>
    <row r="7" spans="1:8" x14ac:dyDescent="0.15">
      <c r="A7" s="154" t="s">
        <v>560</v>
      </c>
      <c r="B7" s="159"/>
      <c r="C7" s="160"/>
      <c r="D7" s="161">
        <v>64498</v>
      </c>
      <c r="E7" s="162"/>
      <c r="F7" s="163">
        <v>41934</v>
      </c>
      <c r="G7" s="164"/>
      <c r="H7" s="165"/>
    </row>
    <row r="8" spans="1:8" x14ac:dyDescent="0.15">
      <c r="A8" s="166"/>
      <c r="B8" s="167"/>
      <c r="C8" s="168"/>
      <c r="D8" s="169">
        <v>41813</v>
      </c>
      <c r="E8" s="170"/>
      <c r="F8" s="171">
        <v>23352</v>
      </c>
      <c r="G8" s="172"/>
      <c r="H8" s="173"/>
    </row>
    <row r="9" spans="1:8" x14ac:dyDescent="0.15">
      <c r="A9" s="154" t="s">
        <v>561</v>
      </c>
      <c r="B9" s="159"/>
      <c r="C9" s="160"/>
      <c r="D9" s="161">
        <v>81636</v>
      </c>
      <c r="E9" s="162"/>
      <c r="F9" s="163">
        <v>45588</v>
      </c>
      <c r="G9" s="164"/>
      <c r="H9" s="165"/>
    </row>
    <row r="10" spans="1:8" x14ac:dyDescent="0.15">
      <c r="A10" s="166"/>
      <c r="B10" s="167"/>
      <c r="C10" s="168"/>
      <c r="D10" s="169">
        <v>41087</v>
      </c>
      <c r="E10" s="170"/>
      <c r="F10" s="171">
        <v>24150</v>
      </c>
      <c r="G10" s="172"/>
      <c r="H10" s="173"/>
    </row>
    <row r="11" spans="1:8" x14ac:dyDescent="0.15">
      <c r="A11" s="154" t="s">
        <v>562</v>
      </c>
      <c r="B11" s="159"/>
      <c r="C11" s="160"/>
      <c r="D11" s="161">
        <v>118186</v>
      </c>
      <c r="E11" s="162"/>
      <c r="F11" s="163">
        <v>45483</v>
      </c>
      <c r="G11" s="164"/>
      <c r="H11" s="165"/>
    </row>
    <row r="12" spans="1:8" x14ac:dyDescent="0.15">
      <c r="A12" s="166"/>
      <c r="B12" s="167"/>
      <c r="C12" s="174"/>
      <c r="D12" s="169">
        <v>72846</v>
      </c>
      <c r="E12" s="170"/>
      <c r="F12" s="171">
        <v>24241</v>
      </c>
      <c r="G12" s="172"/>
      <c r="H12" s="173"/>
    </row>
    <row r="13" spans="1:8" x14ac:dyDescent="0.15">
      <c r="A13" s="154"/>
      <c r="B13" s="159"/>
      <c r="C13" s="175"/>
      <c r="D13" s="176">
        <v>81811</v>
      </c>
      <c r="E13" s="177"/>
      <c r="F13" s="178">
        <v>45066</v>
      </c>
      <c r="G13" s="179"/>
      <c r="H13" s="165"/>
    </row>
    <row r="14" spans="1:8" x14ac:dyDescent="0.15">
      <c r="A14" s="166"/>
      <c r="B14" s="167"/>
      <c r="C14" s="168"/>
      <c r="D14" s="169">
        <v>52123</v>
      </c>
      <c r="E14" s="170"/>
      <c r="F14" s="171">
        <v>24695</v>
      </c>
      <c r="G14" s="172"/>
      <c r="H14" s="173"/>
    </row>
    <row r="17" spans="1:11" x14ac:dyDescent="0.15">
      <c r="A17" s="150" t="s">
        <v>54</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55</v>
      </c>
      <c r="B19" s="180">
        <f>ROUND(VALUE(SUBSTITUTE(実質収支比率等に係る経年分析!F$48,"▲","-")),2)</f>
        <v>3.97</v>
      </c>
      <c r="C19" s="180">
        <f>ROUND(VALUE(SUBSTITUTE(実質収支比率等に係る経年分析!G$48,"▲","-")),2)</f>
        <v>6.65</v>
      </c>
      <c r="D19" s="180">
        <f>ROUND(VALUE(SUBSTITUTE(実質収支比率等に係る経年分析!H$48,"▲","-")),2)</f>
        <v>3.81</v>
      </c>
      <c r="E19" s="180">
        <f>ROUND(VALUE(SUBSTITUTE(実質収支比率等に係る経年分析!I$48,"▲","-")),2)</f>
        <v>4.6500000000000004</v>
      </c>
      <c r="F19" s="180">
        <f>ROUND(VALUE(SUBSTITUTE(実質収支比率等に係る経年分析!J$48,"▲","-")),2)</f>
        <v>5.26</v>
      </c>
    </row>
    <row r="20" spans="1:11" x14ac:dyDescent="0.15">
      <c r="A20" s="180" t="s">
        <v>56</v>
      </c>
      <c r="B20" s="180">
        <f>ROUND(VALUE(SUBSTITUTE(実質収支比率等に係る経年分析!F$47,"▲","-")),2)</f>
        <v>15.63</v>
      </c>
      <c r="C20" s="180">
        <f>ROUND(VALUE(SUBSTITUTE(実質収支比率等に係る経年分析!G$47,"▲","-")),2)</f>
        <v>13.49</v>
      </c>
      <c r="D20" s="180">
        <f>ROUND(VALUE(SUBSTITUTE(実質収支比率等に係る経年分析!H$47,"▲","-")),2)</f>
        <v>15.94</v>
      </c>
      <c r="E20" s="180">
        <f>ROUND(VALUE(SUBSTITUTE(実質収支比率等に係る経年分析!I$47,"▲","-")),2)</f>
        <v>15.81</v>
      </c>
      <c r="F20" s="180">
        <f>ROUND(VALUE(SUBSTITUTE(実質収支比率等に係る経年分析!J$47,"▲","-")),2)</f>
        <v>17.989999999999998</v>
      </c>
    </row>
    <row r="21" spans="1:11" x14ac:dyDescent="0.15">
      <c r="A21" s="180" t="s">
        <v>57</v>
      </c>
      <c r="B21" s="180">
        <f>IF(ISNUMBER(VALUE(SUBSTITUTE(実質収支比率等に係る経年分析!F$49,"▲","-"))),ROUND(VALUE(SUBSTITUTE(実質収支比率等に係る経年分析!F$49,"▲","-")),2),NA())</f>
        <v>1.33</v>
      </c>
      <c r="C21" s="180">
        <f>IF(ISNUMBER(VALUE(SUBSTITUTE(実質収支比率等に係る経年分析!G$49,"▲","-"))),ROUND(VALUE(SUBSTITUTE(実質収支比率等に係る経年分析!G$49,"▲","-")),2),NA())</f>
        <v>3.51</v>
      </c>
      <c r="D21" s="180">
        <f>IF(ISNUMBER(VALUE(SUBSTITUTE(実質収支比率等に係る経年分析!H$49,"▲","-"))),ROUND(VALUE(SUBSTITUTE(実質収支比率等に係る経年分析!H$49,"▲","-")),2),NA())</f>
        <v>0.86</v>
      </c>
      <c r="E21" s="180">
        <f>IF(ISNUMBER(VALUE(SUBSTITUTE(実質収支比率等に係る経年分析!I$49,"▲","-"))),ROUND(VALUE(SUBSTITUTE(実質収支比率等に係る経年分析!I$49,"▲","-")),2),NA())</f>
        <v>2.99</v>
      </c>
      <c r="F21" s="180">
        <f>IF(ISNUMBER(VALUE(SUBSTITUTE(実質収支比率等に係る経年分析!J$49,"▲","-"))),ROUND(VALUE(SUBSTITUTE(実質収支比率等に係る経年分析!J$49,"▲","-")),2),NA())</f>
        <v>3.03</v>
      </c>
    </row>
    <row r="24" spans="1:11" x14ac:dyDescent="0.15">
      <c r="A24" s="150" t="s">
        <v>58</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59</v>
      </c>
      <c r="C26" s="181" t="s">
        <v>60</v>
      </c>
      <c r="D26" s="181" t="s">
        <v>59</v>
      </c>
      <c r="E26" s="181" t="s">
        <v>60</v>
      </c>
      <c r="F26" s="181" t="s">
        <v>59</v>
      </c>
      <c r="G26" s="181" t="s">
        <v>60</v>
      </c>
      <c r="H26" s="181" t="s">
        <v>59</v>
      </c>
      <c r="I26" s="181" t="s">
        <v>60</v>
      </c>
      <c r="J26" s="181" t="s">
        <v>59</v>
      </c>
      <c r="K26" s="181" t="s">
        <v>60</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後期高齢者医療事業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0.12</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国民健康保険事業</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0.49</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0.94</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0.09</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介護保険事業</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1.34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0.45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0.17</v>
      </c>
    </row>
    <row r="33" spans="1:16" x14ac:dyDescent="0.15">
      <c r="A33" s="181" t="str">
        <f>IF(連結実質赤字比率に係る赤字・黒字の構成分析!C$37="",NA(),連結実質赤字比率に係る赤字・黒字の構成分析!C$37)</f>
        <v>下水道事業会計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2.92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3.04</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3.14</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3.4</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3.51</v>
      </c>
    </row>
    <row r="34" spans="1:16" x14ac:dyDescent="0.15">
      <c r="A34" s="181" t="str">
        <f>IF(連結実質赤字比率に係る赤字・黒字の構成分析!C$36="",NA(),連結実質赤字比率に係る赤字・黒字の構成分析!C$36)</f>
        <v>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3.55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3.77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4.3899999999999997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4.74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4.75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3.97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6.64</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3.8</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4.6399999999999997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5.25</v>
      </c>
    </row>
    <row r="36" spans="1:16" x14ac:dyDescent="0.15">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2.0099999999999998</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0.51</v>
      </c>
      <c r="F36" s="181">
        <f>IF(ROUND(VALUE(SUBSTITUTE(連結実質赤字比率に係る赤字・黒字の構成分析!H$34,"▲", "-")), 2) &lt; 0, ABS(ROUND(VALUE(SUBSTITUTE(連結実質赤字比率に係る赤字・黒字の構成分析!H$34,"▲", "-")), 2)), NA())</f>
        <v>0.35</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0.82</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1.1200000000000001</v>
      </c>
      <c r="K36" s="181" t="e">
        <f>IF(ROUND(VALUE(SUBSTITUTE(連結実質赤字比率に係る赤字・黒字の構成分析!J$34,"▲", "-")), 2) &gt;= 0, ABS(ROUND(VALUE(SUBSTITUTE(連結実質赤字比率に係る赤字・黒字の構成分析!J$34,"▲", "-")), 2)), NA())</f>
        <v>#N/A</v>
      </c>
    </row>
    <row r="39" spans="1:16" x14ac:dyDescent="0.15">
      <c r="A39" s="150" t="s">
        <v>61</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62</v>
      </c>
      <c r="C41" s="182"/>
      <c r="D41" s="182" t="s">
        <v>63</v>
      </c>
      <c r="E41" s="182" t="s">
        <v>62</v>
      </c>
      <c r="F41" s="182"/>
      <c r="G41" s="182" t="s">
        <v>63</v>
      </c>
      <c r="H41" s="182" t="s">
        <v>62</v>
      </c>
      <c r="I41" s="182"/>
      <c r="J41" s="182" t="s">
        <v>63</v>
      </c>
      <c r="K41" s="182" t="s">
        <v>62</v>
      </c>
      <c r="L41" s="182"/>
      <c r="M41" s="182" t="s">
        <v>63</v>
      </c>
      <c r="N41" s="182" t="s">
        <v>62</v>
      </c>
      <c r="O41" s="182"/>
      <c r="P41" s="182" t="s">
        <v>63</v>
      </c>
    </row>
    <row r="42" spans="1:16" x14ac:dyDescent="0.15">
      <c r="A42" s="182" t="s">
        <v>64</v>
      </c>
      <c r="B42" s="182"/>
      <c r="C42" s="182"/>
      <c r="D42" s="182">
        <f>'実質公債費比率（分子）の構造'!K$52</f>
        <v>5605</v>
      </c>
      <c r="E42" s="182"/>
      <c r="F42" s="182"/>
      <c r="G42" s="182">
        <f>'実質公債費比率（分子）の構造'!L$52</f>
        <v>5581</v>
      </c>
      <c r="H42" s="182"/>
      <c r="I42" s="182"/>
      <c r="J42" s="182">
        <f>'実質公債費比率（分子）の構造'!M$52</f>
        <v>5554</v>
      </c>
      <c r="K42" s="182"/>
      <c r="L42" s="182"/>
      <c r="M42" s="182">
        <f>'実質公債費比率（分子）の構造'!N$52</f>
        <v>5595</v>
      </c>
      <c r="N42" s="182"/>
      <c r="O42" s="182"/>
      <c r="P42" s="182">
        <f>'実質公債費比率（分子）の構造'!O$52</f>
        <v>5475</v>
      </c>
    </row>
    <row r="43" spans="1:16" x14ac:dyDescent="0.15">
      <c r="A43" s="182" t="s">
        <v>65</v>
      </c>
      <c r="B43" s="182">
        <f>'実質公債費比率（分子）の構造'!K$51</f>
        <v>0</v>
      </c>
      <c r="C43" s="182"/>
      <c r="D43" s="182"/>
      <c r="E43" s="182" t="str">
        <f>'実質公債費比率（分子）の構造'!L$51</f>
        <v>-</v>
      </c>
      <c r="F43" s="182"/>
      <c r="G43" s="182"/>
      <c r="H43" s="182" t="str">
        <f>'実質公債費比率（分子）の構造'!M$51</f>
        <v>-</v>
      </c>
      <c r="I43" s="182"/>
      <c r="J43" s="182"/>
      <c r="K43" s="182">
        <f>'実質公債費比率（分子）の構造'!N$51</f>
        <v>0</v>
      </c>
      <c r="L43" s="182"/>
      <c r="M43" s="182"/>
      <c r="N43" s="182">
        <f>'実質公債費比率（分子）の構造'!O$51</f>
        <v>0</v>
      </c>
      <c r="O43" s="182"/>
      <c r="P43" s="182"/>
    </row>
    <row r="44" spans="1:16" x14ac:dyDescent="0.15">
      <c r="A44" s="182" t="s">
        <v>66</v>
      </c>
      <c r="B44" s="182">
        <f>'実質公債費比率（分子）の構造'!K$50</f>
        <v>102</v>
      </c>
      <c r="C44" s="182"/>
      <c r="D44" s="182"/>
      <c r="E44" s="182">
        <f>'実質公債費比率（分子）の構造'!L$50</f>
        <v>99</v>
      </c>
      <c r="F44" s="182"/>
      <c r="G44" s="182"/>
      <c r="H44" s="182">
        <f>'実質公債費比率（分子）の構造'!M$50</f>
        <v>95</v>
      </c>
      <c r="I44" s="182"/>
      <c r="J44" s="182"/>
      <c r="K44" s="182">
        <f>'実質公債費比率（分子）の構造'!N$50</f>
        <v>85</v>
      </c>
      <c r="L44" s="182"/>
      <c r="M44" s="182"/>
      <c r="N44" s="182">
        <f>'実質公債費比率（分子）の構造'!O$50</f>
        <v>81</v>
      </c>
      <c r="O44" s="182"/>
      <c r="P44" s="182"/>
    </row>
    <row r="45" spans="1:16" x14ac:dyDescent="0.15">
      <c r="A45" s="182" t="s">
        <v>67</v>
      </c>
      <c r="B45" s="182" t="str">
        <f>'実質公債費比率（分子）の構造'!K$49</f>
        <v>-</v>
      </c>
      <c r="C45" s="182"/>
      <c r="D45" s="182"/>
      <c r="E45" s="182" t="str">
        <f>'実質公債費比率（分子）の構造'!L$49</f>
        <v>-</v>
      </c>
      <c r="F45" s="182"/>
      <c r="G45" s="182"/>
      <c r="H45" s="182" t="str">
        <f>'実質公債費比率（分子）の構造'!M$49</f>
        <v>-</v>
      </c>
      <c r="I45" s="182"/>
      <c r="J45" s="182"/>
      <c r="K45" s="182" t="str">
        <f>'実質公債費比率（分子）の構造'!N$49</f>
        <v>-</v>
      </c>
      <c r="L45" s="182"/>
      <c r="M45" s="182"/>
      <c r="N45" s="182" t="str">
        <f>'実質公債費比率（分子）の構造'!O$49</f>
        <v>-</v>
      </c>
      <c r="O45" s="182"/>
      <c r="P45" s="182"/>
    </row>
    <row r="46" spans="1:16" x14ac:dyDescent="0.15">
      <c r="A46" s="182" t="s">
        <v>68</v>
      </c>
      <c r="B46" s="182">
        <f>'実質公債費比率（分子）の構造'!K$48</f>
        <v>1954</v>
      </c>
      <c r="C46" s="182"/>
      <c r="D46" s="182"/>
      <c r="E46" s="182">
        <f>'実質公債費比率（分子）の構造'!L$48</f>
        <v>1950</v>
      </c>
      <c r="F46" s="182"/>
      <c r="G46" s="182"/>
      <c r="H46" s="182">
        <f>'実質公債費比率（分子）の構造'!M$48</f>
        <v>1953</v>
      </c>
      <c r="I46" s="182"/>
      <c r="J46" s="182"/>
      <c r="K46" s="182">
        <f>'実質公債費比率（分子）の構造'!N$48</f>
        <v>1939</v>
      </c>
      <c r="L46" s="182"/>
      <c r="M46" s="182"/>
      <c r="N46" s="182">
        <f>'実質公債費比率（分子）の構造'!O$48</f>
        <v>1902</v>
      </c>
      <c r="O46" s="182"/>
      <c r="P46" s="182"/>
    </row>
    <row r="47" spans="1:16" x14ac:dyDescent="0.15">
      <c r="A47" s="182" t="s">
        <v>69</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70</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71</v>
      </c>
      <c r="B49" s="182">
        <f>'実質公債費比率（分子）の構造'!K$45</f>
        <v>5608</v>
      </c>
      <c r="C49" s="182"/>
      <c r="D49" s="182"/>
      <c r="E49" s="182">
        <f>'実質公債費比率（分子）の構造'!L$45</f>
        <v>5352</v>
      </c>
      <c r="F49" s="182"/>
      <c r="G49" s="182"/>
      <c r="H49" s="182">
        <f>'実質公債費比率（分子）の構造'!M$45</f>
        <v>5323</v>
      </c>
      <c r="I49" s="182"/>
      <c r="J49" s="182"/>
      <c r="K49" s="182">
        <f>'実質公債費比率（分子）の構造'!N$45</f>
        <v>5311</v>
      </c>
      <c r="L49" s="182"/>
      <c r="M49" s="182"/>
      <c r="N49" s="182">
        <f>'実質公債費比率（分子）の構造'!O$45</f>
        <v>5133</v>
      </c>
      <c r="O49" s="182"/>
      <c r="P49" s="182"/>
    </row>
    <row r="50" spans="1:16" x14ac:dyDescent="0.15">
      <c r="A50" s="182" t="s">
        <v>72</v>
      </c>
      <c r="B50" s="182" t="e">
        <f>NA()</f>
        <v>#N/A</v>
      </c>
      <c r="C50" s="182">
        <f>IF(ISNUMBER('実質公債費比率（分子）の構造'!K$53),'実質公債費比率（分子）の構造'!K$53,NA())</f>
        <v>2059</v>
      </c>
      <c r="D50" s="182" t="e">
        <f>NA()</f>
        <v>#N/A</v>
      </c>
      <c r="E50" s="182" t="e">
        <f>NA()</f>
        <v>#N/A</v>
      </c>
      <c r="F50" s="182">
        <f>IF(ISNUMBER('実質公債費比率（分子）の構造'!L$53),'実質公債費比率（分子）の構造'!L$53,NA())</f>
        <v>1820</v>
      </c>
      <c r="G50" s="182" t="e">
        <f>NA()</f>
        <v>#N/A</v>
      </c>
      <c r="H50" s="182" t="e">
        <f>NA()</f>
        <v>#N/A</v>
      </c>
      <c r="I50" s="182">
        <f>IF(ISNUMBER('実質公債費比率（分子）の構造'!M$53),'実質公債費比率（分子）の構造'!M$53,NA())</f>
        <v>1817</v>
      </c>
      <c r="J50" s="182" t="e">
        <f>NA()</f>
        <v>#N/A</v>
      </c>
      <c r="K50" s="182" t="e">
        <f>NA()</f>
        <v>#N/A</v>
      </c>
      <c r="L50" s="182">
        <f>IF(ISNUMBER('実質公債費比率（分子）の構造'!N$53),'実質公債費比率（分子）の構造'!N$53,NA())</f>
        <v>1740</v>
      </c>
      <c r="M50" s="182" t="e">
        <f>NA()</f>
        <v>#N/A</v>
      </c>
      <c r="N50" s="182" t="e">
        <f>NA()</f>
        <v>#N/A</v>
      </c>
      <c r="O50" s="182">
        <f>IF(ISNUMBER('実質公債費比率（分子）の構造'!O$53),'実質公債費比率（分子）の構造'!O$53,NA())</f>
        <v>1641</v>
      </c>
      <c r="P50" s="182" t="e">
        <f>NA()</f>
        <v>#N/A</v>
      </c>
    </row>
    <row r="53" spans="1:16" x14ac:dyDescent="0.15">
      <c r="A53" s="150" t="s">
        <v>73</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74</v>
      </c>
      <c r="C55" s="181"/>
      <c r="D55" s="181" t="s">
        <v>75</v>
      </c>
      <c r="E55" s="181" t="s">
        <v>74</v>
      </c>
      <c r="F55" s="181"/>
      <c r="G55" s="181" t="s">
        <v>75</v>
      </c>
      <c r="H55" s="181" t="s">
        <v>74</v>
      </c>
      <c r="I55" s="181"/>
      <c r="J55" s="181" t="s">
        <v>75</v>
      </c>
      <c r="K55" s="181" t="s">
        <v>74</v>
      </c>
      <c r="L55" s="181"/>
      <c r="M55" s="181" t="s">
        <v>75</v>
      </c>
      <c r="N55" s="181" t="s">
        <v>74</v>
      </c>
      <c r="O55" s="181"/>
      <c r="P55" s="181" t="s">
        <v>75</v>
      </c>
    </row>
    <row r="56" spans="1:16" x14ac:dyDescent="0.15">
      <c r="A56" s="181" t="s">
        <v>44</v>
      </c>
      <c r="B56" s="181"/>
      <c r="C56" s="181"/>
      <c r="D56" s="181">
        <f>'将来負担比率（分子）の構造'!I$52</f>
        <v>63316</v>
      </c>
      <c r="E56" s="181"/>
      <c r="F56" s="181"/>
      <c r="G56" s="181">
        <f>'将来負担比率（分子）の構造'!J$52</f>
        <v>61708</v>
      </c>
      <c r="H56" s="181"/>
      <c r="I56" s="181"/>
      <c r="J56" s="181">
        <f>'将来負担比率（分子）の構造'!K$52</f>
        <v>61352</v>
      </c>
      <c r="K56" s="181"/>
      <c r="L56" s="181"/>
      <c r="M56" s="181">
        <f>'将来負担比率（分子）の構造'!L$52</f>
        <v>60130</v>
      </c>
      <c r="N56" s="181"/>
      <c r="O56" s="181"/>
      <c r="P56" s="181">
        <f>'将来負担比率（分子）の構造'!M$52</f>
        <v>61272</v>
      </c>
    </row>
    <row r="57" spans="1:16" x14ac:dyDescent="0.15">
      <c r="A57" s="181" t="s">
        <v>43</v>
      </c>
      <c r="B57" s="181"/>
      <c r="C57" s="181"/>
      <c r="D57" s="181">
        <f>'将来負担比率（分子）の構造'!I$51</f>
        <v>509</v>
      </c>
      <c r="E57" s="181"/>
      <c r="F57" s="181"/>
      <c r="G57" s="181">
        <f>'将来負担比率（分子）の構造'!J$51</f>
        <v>381</v>
      </c>
      <c r="H57" s="181"/>
      <c r="I57" s="181"/>
      <c r="J57" s="181">
        <f>'将来負担比率（分子）の構造'!K$51</f>
        <v>317</v>
      </c>
      <c r="K57" s="181"/>
      <c r="L57" s="181"/>
      <c r="M57" s="181">
        <f>'将来負担比率（分子）の構造'!L$51</f>
        <v>178</v>
      </c>
      <c r="N57" s="181"/>
      <c r="O57" s="181"/>
      <c r="P57" s="181">
        <f>'将来負担比率（分子）の構造'!M$51</f>
        <v>173</v>
      </c>
    </row>
    <row r="58" spans="1:16" x14ac:dyDescent="0.15">
      <c r="A58" s="181" t="s">
        <v>42</v>
      </c>
      <c r="B58" s="181"/>
      <c r="C58" s="181"/>
      <c r="D58" s="181">
        <f>'将来負担比率（分子）の構造'!I$50</f>
        <v>6994</v>
      </c>
      <c r="E58" s="181"/>
      <c r="F58" s="181"/>
      <c r="G58" s="181">
        <f>'将来負担比率（分子）の構造'!J$50</f>
        <v>6632</v>
      </c>
      <c r="H58" s="181"/>
      <c r="I58" s="181"/>
      <c r="J58" s="181">
        <f>'将来負担比率（分子）の構造'!K$50</f>
        <v>7982</v>
      </c>
      <c r="K58" s="181"/>
      <c r="L58" s="181"/>
      <c r="M58" s="181">
        <f>'将来負担比率（分子）の構造'!L$50</f>
        <v>8029</v>
      </c>
      <c r="N58" s="181"/>
      <c r="O58" s="181"/>
      <c r="P58" s="181">
        <f>'将来負担比率（分子）の構造'!M$50</f>
        <v>8638</v>
      </c>
    </row>
    <row r="59" spans="1:16" x14ac:dyDescent="0.15">
      <c r="A59" s="181" t="s">
        <v>40</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39</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37</v>
      </c>
      <c r="B61" s="181">
        <f>'将来負担比率（分子）の構造'!I$46</f>
        <v>681</v>
      </c>
      <c r="C61" s="181"/>
      <c r="D61" s="181"/>
      <c r="E61" s="181">
        <f>'将来負担比率（分子）の構造'!J$46</f>
        <v>9</v>
      </c>
      <c r="F61" s="181"/>
      <c r="G61" s="181"/>
      <c r="H61" s="181">
        <f>'将来負担比率（分子）の構造'!K$46</f>
        <v>8</v>
      </c>
      <c r="I61" s="181"/>
      <c r="J61" s="181"/>
      <c r="K61" s="181">
        <f>'将来負担比率（分子）の構造'!L$46</f>
        <v>6</v>
      </c>
      <c r="L61" s="181"/>
      <c r="M61" s="181"/>
      <c r="N61" s="181">
        <f>'将来負担比率（分子）の構造'!M$46</f>
        <v>5</v>
      </c>
      <c r="O61" s="181"/>
      <c r="P61" s="181"/>
    </row>
    <row r="62" spans="1:16" x14ac:dyDescent="0.15">
      <c r="A62" s="181" t="s">
        <v>36</v>
      </c>
      <c r="B62" s="181">
        <f>'将来負担比率（分子）の構造'!I$45</f>
        <v>4861</v>
      </c>
      <c r="C62" s="181"/>
      <c r="D62" s="181"/>
      <c r="E62" s="181">
        <f>'将来負担比率（分子）の構造'!J$45</f>
        <v>4508</v>
      </c>
      <c r="F62" s="181"/>
      <c r="G62" s="181"/>
      <c r="H62" s="181">
        <f>'将来負担比率（分子）の構造'!K$45</f>
        <v>4385</v>
      </c>
      <c r="I62" s="181"/>
      <c r="J62" s="181"/>
      <c r="K62" s="181">
        <f>'将来負担比率（分子）の構造'!L$45</f>
        <v>4169</v>
      </c>
      <c r="L62" s="181"/>
      <c r="M62" s="181"/>
      <c r="N62" s="181">
        <f>'将来負担比率（分子）の構造'!M$45</f>
        <v>4101</v>
      </c>
      <c r="O62" s="181"/>
      <c r="P62" s="181"/>
    </row>
    <row r="63" spans="1:16" x14ac:dyDescent="0.15">
      <c r="A63" s="181" t="s">
        <v>35</v>
      </c>
      <c r="B63" s="181" t="str">
        <f>'将来負担比率（分子）の構造'!I$44</f>
        <v>-</v>
      </c>
      <c r="C63" s="181"/>
      <c r="D63" s="181"/>
      <c r="E63" s="181" t="str">
        <f>'将来負担比率（分子）の構造'!J$44</f>
        <v>-</v>
      </c>
      <c r="F63" s="181"/>
      <c r="G63" s="181"/>
      <c r="H63" s="181" t="str">
        <f>'将来負担比率（分子）の構造'!K$44</f>
        <v>-</v>
      </c>
      <c r="I63" s="181"/>
      <c r="J63" s="181"/>
      <c r="K63" s="181" t="str">
        <f>'将来負担比率（分子）の構造'!L$44</f>
        <v>-</v>
      </c>
      <c r="L63" s="181"/>
      <c r="M63" s="181"/>
      <c r="N63" s="181" t="str">
        <f>'将来負担比率（分子）の構造'!M$44</f>
        <v>-</v>
      </c>
      <c r="O63" s="181"/>
      <c r="P63" s="181"/>
    </row>
    <row r="64" spans="1:16" x14ac:dyDescent="0.15">
      <c r="A64" s="181" t="s">
        <v>34</v>
      </c>
      <c r="B64" s="181">
        <f>'将来負担比率（分子）の構造'!I$43</f>
        <v>23059</v>
      </c>
      <c r="C64" s="181"/>
      <c r="D64" s="181"/>
      <c r="E64" s="181">
        <f>'将来負担比率（分子）の構造'!J$43</f>
        <v>22715</v>
      </c>
      <c r="F64" s="181"/>
      <c r="G64" s="181"/>
      <c r="H64" s="181">
        <f>'将来負担比率（分子）の構造'!K$43</f>
        <v>22045</v>
      </c>
      <c r="I64" s="181"/>
      <c r="J64" s="181"/>
      <c r="K64" s="181">
        <f>'将来負担比率（分子）の構造'!L$43</f>
        <v>21052</v>
      </c>
      <c r="L64" s="181"/>
      <c r="M64" s="181"/>
      <c r="N64" s="181">
        <f>'将来負担比率（分子）の構造'!M$43</f>
        <v>19556</v>
      </c>
      <c r="O64" s="181"/>
      <c r="P64" s="181"/>
    </row>
    <row r="65" spans="1:16" x14ac:dyDescent="0.15">
      <c r="A65" s="181" t="s">
        <v>33</v>
      </c>
      <c r="B65" s="181">
        <f>'将来負担比率（分子）の構造'!I$42</f>
        <v>605</v>
      </c>
      <c r="C65" s="181"/>
      <c r="D65" s="181"/>
      <c r="E65" s="181">
        <f>'将来負担比率（分子）の構造'!J$42</f>
        <v>510</v>
      </c>
      <c r="F65" s="181"/>
      <c r="G65" s="181"/>
      <c r="H65" s="181">
        <f>'将来負担比率（分子）の構造'!K$42</f>
        <v>428</v>
      </c>
      <c r="I65" s="181"/>
      <c r="J65" s="181"/>
      <c r="K65" s="181">
        <f>'将来負担比率（分子）の構造'!L$42</f>
        <v>344</v>
      </c>
      <c r="L65" s="181"/>
      <c r="M65" s="181"/>
      <c r="N65" s="181">
        <f>'将来負担比率（分子）の構造'!M$42</f>
        <v>264</v>
      </c>
      <c r="O65" s="181"/>
      <c r="P65" s="181"/>
    </row>
    <row r="66" spans="1:16" x14ac:dyDescent="0.15">
      <c r="A66" s="181" t="s">
        <v>32</v>
      </c>
      <c r="B66" s="181">
        <f>'将来負担比率（分子）の構造'!I$41</f>
        <v>61314</v>
      </c>
      <c r="C66" s="181"/>
      <c r="D66" s="181"/>
      <c r="E66" s="181">
        <f>'将来負担比率（分子）の構造'!J$41</f>
        <v>59865</v>
      </c>
      <c r="F66" s="181"/>
      <c r="G66" s="181"/>
      <c r="H66" s="181">
        <f>'将来負担比率（分子）の構造'!K$41</f>
        <v>60136</v>
      </c>
      <c r="I66" s="181"/>
      <c r="J66" s="181"/>
      <c r="K66" s="181">
        <f>'将来負担比率（分子）の構造'!L$41</f>
        <v>60231</v>
      </c>
      <c r="L66" s="181"/>
      <c r="M66" s="181"/>
      <c r="N66" s="181">
        <f>'将来負担比率（分子）の構造'!M$41</f>
        <v>63823</v>
      </c>
      <c r="O66" s="181"/>
      <c r="P66" s="181"/>
    </row>
    <row r="67" spans="1:16" x14ac:dyDescent="0.15">
      <c r="A67" s="181" t="s">
        <v>76</v>
      </c>
      <c r="B67" s="181" t="e">
        <f>NA()</f>
        <v>#N/A</v>
      </c>
      <c r="C67" s="181">
        <f>IF(ISNUMBER('将来負担比率（分子）の構造'!I$53), IF('将来負担比率（分子）の構造'!I$53 &lt; 0, 0, '将来負担比率（分子）の構造'!I$53), NA())</f>
        <v>19701</v>
      </c>
      <c r="D67" s="181" t="e">
        <f>NA()</f>
        <v>#N/A</v>
      </c>
      <c r="E67" s="181" t="e">
        <f>NA()</f>
        <v>#N/A</v>
      </c>
      <c r="F67" s="181">
        <f>IF(ISNUMBER('将来負担比率（分子）の構造'!J$53), IF('将来負担比率（分子）の構造'!J$53 &lt; 0, 0, '将来負担比率（分子）の構造'!J$53), NA())</f>
        <v>18885</v>
      </c>
      <c r="G67" s="181" t="e">
        <f>NA()</f>
        <v>#N/A</v>
      </c>
      <c r="H67" s="181" t="e">
        <f>NA()</f>
        <v>#N/A</v>
      </c>
      <c r="I67" s="181">
        <f>IF(ISNUMBER('将来負担比率（分子）の構造'!K$53), IF('将来負担比率（分子）の構造'!K$53 &lt; 0, 0, '将来負担比率（分子）の構造'!K$53), NA())</f>
        <v>17350</v>
      </c>
      <c r="J67" s="181" t="e">
        <f>NA()</f>
        <v>#N/A</v>
      </c>
      <c r="K67" s="181" t="e">
        <f>NA()</f>
        <v>#N/A</v>
      </c>
      <c r="L67" s="181">
        <f>IF(ISNUMBER('将来負担比率（分子）の構造'!L$53), IF('将来負担比率（分子）の構造'!L$53 &lt; 0, 0, '将来負担比率（分子）の構造'!L$53), NA())</f>
        <v>17465</v>
      </c>
      <c r="M67" s="181" t="e">
        <f>NA()</f>
        <v>#N/A</v>
      </c>
      <c r="N67" s="181" t="e">
        <f>NA()</f>
        <v>#N/A</v>
      </c>
      <c r="O67" s="181">
        <f>IF(ISNUMBER('将来負担比率（分子）の構造'!M$53), IF('将来負担比率（分子）の構造'!M$53 &lt; 0, 0, '将来負担比率（分子）の構造'!M$53), NA())</f>
        <v>17666</v>
      </c>
      <c r="P67" s="181" t="e">
        <f>NA()</f>
        <v>#N/A</v>
      </c>
    </row>
    <row r="70" spans="1:16" x14ac:dyDescent="0.15">
      <c r="A70" s="183" t="s">
        <v>77</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78</v>
      </c>
      <c r="B72" s="185">
        <f>基金残高に係る経年分析!F55</f>
        <v>3940</v>
      </c>
      <c r="C72" s="185">
        <f>基金残高に係る経年分析!G55</f>
        <v>3954</v>
      </c>
      <c r="D72" s="185">
        <f>基金残高に係る経年分析!H55</f>
        <v>4552</v>
      </c>
    </row>
    <row r="73" spans="1:16" x14ac:dyDescent="0.15">
      <c r="A73" s="184" t="s">
        <v>79</v>
      </c>
      <c r="B73" s="185">
        <f>基金残高に係る経年分析!F56</f>
        <v>788</v>
      </c>
      <c r="C73" s="185">
        <f>基金残高に係る経年分析!G56</f>
        <v>788</v>
      </c>
      <c r="D73" s="185">
        <f>基金残高に係る経年分析!H56</f>
        <v>788</v>
      </c>
    </row>
    <row r="74" spans="1:16" x14ac:dyDescent="0.15">
      <c r="A74" s="184" t="s">
        <v>80</v>
      </c>
      <c r="B74" s="185">
        <f>基金残高に係る経年分析!F57</f>
        <v>5180</v>
      </c>
      <c r="C74" s="185">
        <f>基金残高に係る経年分析!G57</f>
        <v>5312</v>
      </c>
      <c r="D74" s="185">
        <f>基金残高に係る経年分析!H57</f>
        <v>4941</v>
      </c>
    </row>
  </sheetData>
  <sheetProtection algorithmName="SHA-512" hashValue="T1osFR8j+Bm+JQj/5FsRxMSnvTVUNBDbAgknoOWx610LkLRG0IEF5ef2eun+ztwhdp27VCgSsnVwLw0MIh9bXg==" saltValue="4xK4OTuLzXWrKgKUPFuzF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212</v>
      </c>
      <c r="DI1" s="662"/>
      <c r="DJ1" s="662"/>
      <c r="DK1" s="662"/>
      <c r="DL1" s="662"/>
      <c r="DM1" s="662"/>
      <c r="DN1" s="663"/>
      <c r="DO1" s="226"/>
      <c r="DP1" s="661" t="s">
        <v>213</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215</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216</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217</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218</v>
      </c>
      <c r="S4" s="665"/>
      <c r="T4" s="665"/>
      <c r="U4" s="665"/>
      <c r="V4" s="665"/>
      <c r="W4" s="665"/>
      <c r="X4" s="665"/>
      <c r="Y4" s="666"/>
      <c r="Z4" s="664" t="s">
        <v>219</v>
      </c>
      <c r="AA4" s="665"/>
      <c r="AB4" s="665"/>
      <c r="AC4" s="666"/>
      <c r="AD4" s="664" t="s">
        <v>220</v>
      </c>
      <c r="AE4" s="665"/>
      <c r="AF4" s="665"/>
      <c r="AG4" s="665"/>
      <c r="AH4" s="665"/>
      <c r="AI4" s="665"/>
      <c r="AJ4" s="665"/>
      <c r="AK4" s="666"/>
      <c r="AL4" s="664" t="s">
        <v>219</v>
      </c>
      <c r="AM4" s="665"/>
      <c r="AN4" s="665"/>
      <c r="AO4" s="666"/>
      <c r="AP4" s="670" t="s">
        <v>221</v>
      </c>
      <c r="AQ4" s="670"/>
      <c r="AR4" s="670"/>
      <c r="AS4" s="670"/>
      <c r="AT4" s="670"/>
      <c r="AU4" s="670"/>
      <c r="AV4" s="670"/>
      <c r="AW4" s="670"/>
      <c r="AX4" s="670"/>
      <c r="AY4" s="670"/>
      <c r="AZ4" s="670"/>
      <c r="BA4" s="670"/>
      <c r="BB4" s="670"/>
      <c r="BC4" s="670"/>
      <c r="BD4" s="670"/>
      <c r="BE4" s="670"/>
      <c r="BF4" s="670"/>
      <c r="BG4" s="670" t="s">
        <v>222</v>
      </c>
      <c r="BH4" s="670"/>
      <c r="BI4" s="670"/>
      <c r="BJ4" s="670"/>
      <c r="BK4" s="670"/>
      <c r="BL4" s="670"/>
      <c r="BM4" s="670"/>
      <c r="BN4" s="670"/>
      <c r="BO4" s="670" t="s">
        <v>219</v>
      </c>
      <c r="BP4" s="670"/>
      <c r="BQ4" s="670"/>
      <c r="BR4" s="670"/>
      <c r="BS4" s="670" t="s">
        <v>223</v>
      </c>
      <c r="BT4" s="670"/>
      <c r="BU4" s="670"/>
      <c r="BV4" s="670"/>
      <c r="BW4" s="670"/>
      <c r="BX4" s="670"/>
      <c r="BY4" s="670"/>
      <c r="BZ4" s="670"/>
      <c r="CA4" s="670"/>
      <c r="CB4" s="670"/>
      <c r="CD4" s="667" t="s">
        <v>224</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225</v>
      </c>
      <c r="C5" s="672"/>
      <c r="D5" s="672"/>
      <c r="E5" s="672"/>
      <c r="F5" s="672"/>
      <c r="G5" s="672"/>
      <c r="H5" s="672"/>
      <c r="I5" s="672"/>
      <c r="J5" s="672"/>
      <c r="K5" s="672"/>
      <c r="L5" s="672"/>
      <c r="M5" s="672"/>
      <c r="N5" s="672"/>
      <c r="O5" s="672"/>
      <c r="P5" s="672"/>
      <c r="Q5" s="673"/>
      <c r="R5" s="674">
        <v>15374546</v>
      </c>
      <c r="S5" s="675"/>
      <c r="T5" s="675"/>
      <c r="U5" s="675"/>
      <c r="V5" s="675"/>
      <c r="W5" s="675"/>
      <c r="X5" s="675"/>
      <c r="Y5" s="676"/>
      <c r="Z5" s="677">
        <v>26.6</v>
      </c>
      <c r="AA5" s="677"/>
      <c r="AB5" s="677"/>
      <c r="AC5" s="677"/>
      <c r="AD5" s="678">
        <v>15374546</v>
      </c>
      <c r="AE5" s="678"/>
      <c r="AF5" s="678"/>
      <c r="AG5" s="678"/>
      <c r="AH5" s="678"/>
      <c r="AI5" s="678"/>
      <c r="AJ5" s="678"/>
      <c r="AK5" s="678"/>
      <c r="AL5" s="679">
        <v>61.4</v>
      </c>
      <c r="AM5" s="680"/>
      <c r="AN5" s="680"/>
      <c r="AO5" s="681"/>
      <c r="AP5" s="671" t="s">
        <v>226</v>
      </c>
      <c r="AQ5" s="672"/>
      <c r="AR5" s="672"/>
      <c r="AS5" s="672"/>
      <c r="AT5" s="672"/>
      <c r="AU5" s="672"/>
      <c r="AV5" s="672"/>
      <c r="AW5" s="672"/>
      <c r="AX5" s="672"/>
      <c r="AY5" s="672"/>
      <c r="AZ5" s="672"/>
      <c r="BA5" s="672"/>
      <c r="BB5" s="672"/>
      <c r="BC5" s="672"/>
      <c r="BD5" s="672"/>
      <c r="BE5" s="672"/>
      <c r="BF5" s="673"/>
      <c r="BG5" s="685">
        <v>15358385</v>
      </c>
      <c r="BH5" s="686"/>
      <c r="BI5" s="686"/>
      <c r="BJ5" s="686"/>
      <c r="BK5" s="686"/>
      <c r="BL5" s="686"/>
      <c r="BM5" s="686"/>
      <c r="BN5" s="687"/>
      <c r="BO5" s="688">
        <v>99.9</v>
      </c>
      <c r="BP5" s="688"/>
      <c r="BQ5" s="688"/>
      <c r="BR5" s="688"/>
      <c r="BS5" s="689">
        <v>756009</v>
      </c>
      <c r="BT5" s="689"/>
      <c r="BU5" s="689"/>
      <c r="BV5" s="689"/>
      <c r="BW5" s="689"/>
      <c r="BX5" s="689"/>
      <c r="BY5" s="689"/>
      <c r="BZ5" s="689"/>
      <c r="CA5" s="689"/>
      <c r="CB5" s="693"/>
      <c r="CD5" s="667" t="s">
        <v>221</v>
      </c>
      <c r="CE5" s="668"/>
      <c r="CF5" s="668"/>
      <c r="CG5" s="668"/>
      <c r="CH5" s="668"/>
      <c r="CI5" s="668"/>
      <c r="CJ5" s="668"/>
      <c r="CK5" s="668"/>
      <c r="CL5" s="668"/>
      <c r="CM5" s="668"/>
      <c r="CN5" s="668"/>
      <c r="CO5" s="668"/>
      <c r="CP5" s="668"/>
      <c r="CQ5" s="669"/>
      <c r="CR5" s="667" t="s">
        <v>227</v>
      </c>
      <c r="CS5" s="668"/>
      <c r="CT5" s="668"/>
      <c r="CU5" s="668"/>
      <c r="CV5" s="668"/>
      <c r="CW5" s="668"/>
      <c r="CX5" s="668"/>
      <c r="CY5" s="669"/>
      <c r="CZ5" s="667" t="s">
        <v>219</v>
      </c>
      <c r="DA5" s="668"/>
      <c r="DB5" s="668"/>
      <c r="DC5" s="669"/>
      <c r="DD5" s="667" t="s">
        <v>228</v>
      </c>
      <c r="DE5" s="668"/>
      <c r="DF5" s="668"/>
      <c r="DG5" s="668"/>
      <c r="DH5" s="668"/>
      <c r="DI5" s="668"/>
      <c r="DJ5" s="668"/>
      <c r="DK5" s="668"/>
      <c r="DL5" s="668"/>
      <c r="DM5" s="668"/>
      <c r="DN5" s="668"/>
      <c r="DO5" s="668"/>
      <c r="DP5" s="669"/>
      <c r="DQ5" s="667" t="s">
        <v>229</v>
      </c>
      <c r="DR5" s="668"/>
      <c r="DS5" s="668"/>
      <c r="DT5" s="668"/>
      <c r="DU5" s="668"/>
      <c r="DV5" s="668"/>
      <c r="DW5" s="668"/>
      <c r="DX5" s="668"/>
      <c r="DY5" s="668"/>
      <c r="DZ5" s="668"/>
      <c r="EA5" s="668"/>
      <c r="EB5" s="668"/>
      <c r="EC5" s="669"/>
    </row>
    <row r="6" spans="2:143" ht="11.25" customHeight="1" x14ac:dyDescent="0.15">
      <c r="B6" s="682" t="s">
        <v>230</v>
      </c>
      <c r="C6" s="683"/>
      <c r="D6" s="683"/>
      <c r="E6" s="683"/>
      <c r="F6" s="683"/>
      <c r="G6" s="683"/>
      <c r="H6" s="683"/>
      <c r="I6" s="683"/>
      <c r="J6" s="683"/>
      <c r="K6" s="683"/>
      <c r="L6" s="683"/>
      <c r="M6" s="683"/>
      <c r="N6" s="683"/>
      <c r="O6" s="683"/>
      <c r="P6" s="683"/>
      <c r="Q6" s="684"/>
      <c r="R6" s="685">
        <v>375255</v>
      </c>
      <c r="S6" s="686"/>
      <c r="T6" s="686"/>
      <c r="U6" s="686"/>
      <c r="V6" s="686"/>
      <c r="W6" s="686"/>
      <c r="X6" s="686"/>
      <c r="Y6" s="687"/>
      <c r="Z6" s="688">
        <v>0.6</v>
      </c>
      <c r="AA6" s="688"/>
      <c r="AB6" s="688"/>
      <c r="AC6" s="688"/>
      <c r="AD6" s="689">
        <v>375255</v>
      </c>
      <c r="AE6" s="689"/>
      <c r="AF6" s="689"/>
      <c r="AG6" s="689"/>
      <c r="AH6" s="689"/>
      <c r="AI6" s="689"/>
      <c r="AJ6" s="689"/>
      <c r="AK6" s="689"/>
      <c r="AL6" s="690">
        <v>1.5</v>
      </c>
      <c r="AM6" s="691"/>
      <c r="AN6" s="691"/>
      <c r="AO6" s="692"/>
      <c r="AP6" s="682" t="s">
        <v>231</v>
      </c>
      <c r="AQ6" s="683"/>
      <c r="AR6" s="683"/>
      <c r="AS6" s="683"/>
      <c r="AT6" s="683"/>
      <c r="AU6" s="683"/>
      <c r="AV6" s="683"/>
      <c r="AW6" s="683"/>
      <c r="AX6" s="683"/>
      <c r="AY6" s="683"/>
      <c r="AZ6" s="683"/>
      <c r="BA6" s="683"/>
      <c r="BB6" s="683"/>
      <c r="BC6" s="683"/>
      <c r="BD6" s="683"/>
      <c r="BE6" s="683"/>
      <c r="BF6" s="684"/>
      <c r="BG6" s="685">
        <v>15358385</v>
      </c>
      <c r="BH6" s="686"/>
      <c r="BI6" s="686"/>
      <c r="BJ6" s="686"/>
      <c r="BK6" s="686"/>
      <c r="BL6" s="686"/>
      <c r="BM6" s="686"/>
      <c r="BN6" s="687"/>
      <c r="BO6" s="688">
        <v>99.9</v>
      </c>
      <c r="BP6" s="688"/>
      <c r="BQ6" s="688"/>
      <c r="BR6" s="688"/>
      <c r="BS6" s="689">
        <v>756009</v>
      </c>
      <c r="BT6" s="689"/>
      <c r="BU6" s="689"/>
      <c r="BV6" s="689"/>
      <c r="BW6" s="689"/>
      <c r="BX6" s="689"/>
      <c r="BY6" s="689"/>
      <c r="BZ6" s="689"/>
      <c r="CA6" s="689"/>
      <c r="CB6" s="693"/>
      <c r="CD6" s="696" t="s">
        <v>232</v>
      </c>
      <c r="CE6" s="697"/>
      <c r="CF6" s="697"/>
      <c r="CG6" s="697"/>
      <c r="CH6" s="697"/>
      <c r="CI6" s="697"/>
      <c r="CJ6" s="697"/>
      <c r="CK6" s="697"/>
      <c r="CL6" s="697"/>
      <c r="CM6" s="697"/>
      <c r="CN6" s="697"/>
      <c r="CO6" s="697"/>
      <c r="CP6" s="697"/>
      <c r="CQ6" s="698"/>
      <c r="CR6" s="685">
        <v>243173</v>
      </c>
      <c r="CS6" s="686"/>
      <c r="CT6" s="686"/>
      <c r="CU6" s="686"/>
      <c r="CV6" s="686"/>
      <c r="CW6" s="686"/>
      <c r="CX6" s="686"/>
      <c r="CY6" s="687"/>
      <c r="CZ6" s="679">
        <v>0.4</v>
      </c>
      <c r="DA6" s="680"/>
      <c r="DB6" s="680"/>
      <c r="DC6" s="699"/>
      <c r="DD6" s="694" t="s">
        <v>129</v>
      </c>
      <c r="DE6" s="686"/>
      <c r="DF6" s="686"/>
      <c r="DG6" s="686"/>
      <c r="DH6" s="686"/>
      <c r="DI6" s="686"/>
      <c r="DJ6" s="686"/>
      <c r="DK6" s="686"/>
      <c r="DL6" s="686"/>
      <c r="DM6" s="686"/>
      <c r="DN6" s="686"/>
      <c r="DO6" s="686"/>
      <c r="DP6" s="687"/>
      <c r="DQ6" s="694">
        <v>243173</v>
      </c>
      <c r="DR6" s="686"/>
      <c r="DS6" s="686"/>
      <c r="DT6" s="686"/>
      <c r="DU6" s="686"/>
      <c r="DV6" s="686"/>
      <c r="DW6" s="686"/>
      <c r="DX6" s="686"/>
      <c r="DY6" s="686"/>
      <c r="DZ6" s="686"/>
      <c r="EA6" s="686"/>
      <c r="EB6" s="686"/>
      <c r="EC6" s="695"/>
    </row>
    <row r="7" spans="2:143" ht="11.25" customHeight="1" x14ac:dyDescent="0.15">
      <c r="B7" s="682" t="s">
        <v>233</v>
      </c>
      <c r="C7" s="683"/>
      <c r="D7" s="683"/>
      <c r="E7" s="683"/>
      <c r="F7" s="683"/>
      <c r="G7" s="683"/>
      <c r="H7" s="683"/>
      <c r="I7" s="683"/>
      <c r="J7" s="683"/>
      <c r="K7" s="683"/>
      <c r="L7" s="683"/>
      <c r="M7" s="683"/>
      <c r="N7" s="683"/>
      <c r="O7" s="683"/>
      <c r="P7" s="683"/>
      <c r="Q7" s="684"/>
      <c r="R7" s="685">
        <v>12847</v>
      </c>
      <c r="S7" s="686"/>
      <c r="T7" s="686"/>
      <c r="U7" s="686"/>
      <c r="V7" s="686"/>
      <c r="W7" s="686"/>
      <c r="X7" s="686"/>
      <c r="Y7" s="687"/>
      <c r="Z7" s="688">
        <v>0</v>
      </c>
      <c r="AA7" s="688"/>
      <c r="AB7" s="688"/>
      <c r="AC7" s="688"/>
      <c r="AD7" s="689">
        <v>12847</v>
      </c>
      <c r="AE7" s="689"/>
      <c r="AF7" s="689"/>
      <c r="AG7" s="689"/>
      <c r="AH7" s="689"/>
      <c r="AI7" s="689"/>
      <c r="AJ7" s="689"/>
      <c r="AK7" s="689"/>
      <c r="AL7" s="690">
        <v>0.1</v>
      </c>
      <c r="AM7" s="691"/>
      <c r="AN7" s="691"/>
      <c r="AO7" s="692"/>
      <c r="AP7" s="682" t="s">
        <v>234</v>
      </c>
      <c r="AQ7" s="683"/>
      <c r="AR7" s="683"/>
      <c r="AS7" s="683"/>
      <c r="AT7" s="683"/>
      <c r="AU7" s="683"/>
      <c r="AV7" s="683"/>
      <c r="AW7" s="683"/>
      <c r="AX7" s="683"/>
      <c r="AY7" s="683"/>
      <c r="AZ7" s="683"/>
      <c r="BA7" s="683"/>
      <c r="BB7" s="683"/>
      <c r="BC7" s="683"/>
      <c r="BD7" s="683"/>
      <c r="BE7" s="683"/>
      <c r="BF7" s="684"/>
      <c r="BG7" s="685">
        <v>5793941</v>
      </c>
      <c r="BH7" s="686"/>
      <c r="BI7" s="686"/>
      <c r="BJ7" s="686"/>
      <c r="BK7" s="686"/>
      <c r="BL7" s="686"/>
      <c r="BM7" s="686"/>
      <c r="BN7" s="687"/>
      <c r="BO7" s="688">
        <v>37.700000000000003</v>
      </c>
      <c r="BP7" s="688"/>
      <c r="BQ7" s="688"/>
      <c r="BR7" s="688"/>
      <c r="BS7" s="689">
        <v>179030</v>
      </c>
      <c r="BT7" s="689"/>
      <c r="BU7" s="689"/>
      <c r="BV7" s="689"/>
      <c r="BW7" s="689"/>
      <c r="BX7" s="689"/>
      <c r="BY7" s="689"/>
      <c r="BZ7" s="689"/>
      <c r="CA7" s="689"/>
      <c r="CB7" s="693"/>
      <c r="CD7" s="700" t="s">
        <v>235</v>
      </c>
      <c r="CE7" s="701"/>
      <c r="CF7" s="701"/>
      <c r="CG7" s="701"/>
      <c r="CH7" s="701"/>
      <c r="CI7" s="701"/>
      <c r="CJ7" s="701"/>
      <c r="CK7" s="701"/>
      <c r="CL7" s="701"/>
      <c r="CM7" s="701"/>
      <c r="CN7" s="701"/>
      <c r="CO7" s="701"/>
      <c r="CP7" s="701"/>
      <c r="CQ7" s="702"/>
      <c r="CR7" s="685">
        <v>15769653</v>
      </c>
      <c r="CS7" s="686"/>
      <c r="CT7" s="686"/>
      <c r="CU7" s="686"/>
      <c r="CV7" s="686"/>
      <c r="CW7" s="686"/>
      <c r="CX7" s="686"/>
      <c r="CY7" s="687"/>
      <c r="CZ7" s="688">
        <v>28.1</v>
      </c>
      <c r="DA7" s="688"/>
      <c r="DB7" s="688"/>
      <c r="DC7" s="688"/>
      <c r="DD7" s="694">
        <v>1684959</v>
      </c>
      <c r="DE7" s="686"/>
      <c r="DF7" s="686"/>
      <c r="DG7" s="686"/>
      <c r="DH7" s="686"/>
      <c r="DI7" s="686"/>
      <c r="DJ7" s="686"/>
      <c r="DK7" s="686"/>
      <c r="DL7" s="686"/>
      <c r="DM7" s="686"/>
      <c r="DN7" s="686"/>
      <c r="DO7" s="686"/>
      <c r="DP7" s="687"/>
      <c r="DQ7" s="694">
        <v>3851633</v>
      </c>
      <c r="DR7" s="686"/>
      <c r="DS7" s="686"/>
      <c r="DT7" s="686"/>
      <c r="DU7" s="686"/>
      <c r="DV7" s="686"/>
      <c r="DW7" s="686"/>
      <c r="DX7" s="686"/>
      <c r="DY7" s="686"/>
      <c r="DZ7" s="686"/>
      <c r="EA7" s="686"/>
      <c r="EB7" s="686"/>
      <c r="EC7" s="695"/>
    </row>
    <row r="8" spans="2:143" ht="11.25" customHeight="1" x14ac:dyDescent="0.15">
      <c r="B8" s="682" t="s">
        <v>236</v>
      </c>
      <c r="C8" s="683"/>
      <c r="D8" s="683"/>
      <c r="E8" s="683"/>
      <c r="F8" s="683"/>
      <c r="G8" s="683"/>
      <c r="H8" s="683"/>
      <c r="I8" s="683"/>
      <c r="J8" s="683"/>
      <c r="K8" s="683"/>
      <c r="L8" s="683"/>
      <c r="M8" s="683"/>
      <c r="N8" s="683"/>
      <c r="O8" s="683"/>
      <c r="P8" s="683"/>
      <c r="Q8" s="684"/>
      <c r="R8" s="685">
        <v>54765</v>
      </c>
      <c r="S8" s="686"/>
      <c r="T8" s="686"/>
      <c r="U8" s="686"/>
      <c r="V8" s="686"/>
      <c r="W8" s="686"/>
      <c r="X8" s="686"/>
      <c r="Y8" s="687"/>
      <c r="Z8" s="688">
        <v>0.1</v>
      </c>
      <c r="AA8" s="688"/>
      <c r="AB8" s="688"/>
      <c r="AC8" s="688"/>
      <c r="AD8" s="689">
        <v>54765</v>
      </c>
      <c r="AE8" s="689"/>
      <c r="AF8" s="689"/>
      <c r="AG8" s="689"/>
      <c r="AH8" s="689"/>
      <c r="AI8" s="689"/>
      <c r="AJ8" s="689"/>
      <c r="AK8" s="689"/>
      <c r="AL8" s="690">
        <v>0.2</v>
      </c>
      <c r="AM8" s="691"/>
      <c r="AN8" s="691"/>
      <c r="AO8" s="692"/>
      <c r="AP8" s="682" t="s">
        <v>237</v>
      </c>
      <c r="AQ8" s="683"/>
      <c r="AR8" s="683"/>
      <c r="AS8" s="683"/>
      <c r="AT8" s="683"/>
      <c r="AU8" s="683"/>
      <c r="AV8" s="683"/>
      <c r="AW8" s="683"/>
      <c r="AX8" s="683"/>
      <c r="AY8" s="683"/>
      <c r="AZ8" s="683"/>
      <c r="BA8" s="683"/>
      <c r="BB8" s="683"/>
      <c r="BC8" s="683"/>
      <c r="BD8" s="683"/>
      <c r="BE8" s="683"/>
      <c r="BF8" s="684"/>
      <c r="BG8" s="685">
        <v>175624</v>
      </c>
      <c r="BH8" s="686"/>
      <c r="BI8" s="686"/>
      <c r="BJ8" s="686"/>
      <c r="BK8" s="686"/>
      <c r="BL8" s="686"/>
      <c r="BM8" s="686"/>
      <c r="BN8" s="687"/>
      <c r="BO8" s="688">
        <v>1.1000000000000001</v>
      </c>
      <c r="BP8" s="688"/>
      <c r="BQ8" s="688"/>
      <c r="BR8" s="688"/>
      <c r="BS8" s="694" t="s">
        <v>238</v>
      </c>
      <c r="BT8" s="686"/>
      <c r="BU8" s="686"/>
      <c r="BV8" s="686"/>
      <c r="BW8" s="686"/>
      <c r="BX8" s="686"/>
      <c r="BY8" s="686"/>
      <c r="BZ8" s="686"/>
      <c r="CA8" s="686"/>
      <c r="CB8" s="695"/>
      <c r="CD8" s="700" t="s">
        <v>239</v>
      </c>
      <c r="CE8" s="701"/>
      <c r="CF8" s="701"/>
      <c r="CG8" s="701"/>
      <c r="CH8" s="701"/>
      <c r="CI8" s="701"/>
      <c r="CJ8" s="701"/>
      <c r="CK8" s="701"/>
      <c r="CL8" s="701"/>
      <c r="CM8" s="701"/>
      <c r="CN8" s="701"/>
      <c r="CO8" s="701"/>
      <c r="CP8" s="701"/>
      <c r="CQ8" s="702"/>
      <c r="CR8" s="685">
        <v>12836942</v>
      </c>
      <c r="CS8" s="686"/>
      <c r="CT8" s="686"/>
      <c r="CU8" s="686"/>
      <c r="CV8" s="686"/>
      <c r="CW8" s="686"/>
      <c r="CX8" s="686"/>
      <c r="CY8" s="687"/>
      <c r="CZ8" s="688">
        <v>22.9</v>
      </c>
      <c r="DA8" s="688"/>
      <c r="DB8" s="688"/>
      <c r="DC8" s="688"/>
      <c r="DD8" s="694">
        <v>238939</v>
      </c>
      <c r="DE8" s="686"/>
      <c r="DF8" s="686"/>
      <c r="DG8" s="686"/>
      <c r="DH8" s="686"/>
      <c r="DI8" s="686"/>
      <c r="DJ8" s="686"/>
      <c r="DK8" s="686"/>
      <c r="DL8" s="686"/>
      <c r="DM8" s="686"/>
      <c r="DN8" s="686"/>
      <c r="DO8" s="686"/>
      <c r="DP8" s="687"/>
      <c r="DQ8" s="694">
        <v>7017094</v>
      </c>
      <c r="DR8" s="686"/>
      <c r="DS8" s="686"/>
      <c r="DT8" s="686"/>
      <c r="DU8" s="686"/>
      <c r="DV8" s="686"/>
      <c r="DW8" s="686"/>
      <c r="DX8" s="686"/>
      <c r="DY8" s="686"/>
      <c r="DZ8" s="686"/>
      <c r="EA8" s="686"/>
      <c r="EB8" s="686"/>
      <c r="EC8" s="695"/>
    </row>
    <row r="9" spans="2:143" ht="11.25" customHeight="1" x14ac:dyDescent="0.15">
      <c r="B9" s="682" t="s">
        <v>240</v>
      </c>
      <c r="C9" s="683"/>
      <c r="D9" s="683"/>
      <c r="E9" s="683"/>
      <c r="F9" s="683"/>
      <c r="G9" s="683"/>
      <c r="H9" s="683"/>
      <c r="I9" s="683"/>
      <c r="J9" s="683"/>
      <c r="K9" s="683"/>
      <c r="L9" s="683"/>
      <c r="M9" s="683"/>
      <c r="N9" s="683"/>
      <c r="O9" s="683"/>
      <c r="P9" s="683"/>
      <c r="Q9" s="684"/>
      <c r="R9" s="685">
        <v>61585</v>
      </c>
      <c r="S9" s="686"/>
      <c r="T9" s="686"/>
      <c r="U9" s="686"/>
      <c r="V9" s="686"/>
      <c r="W9" s="686"/>
      <c r="X9" s="686"/>
      <c r="Y9" s="687"/>
      <c r="Z9" s="688">
        <v>0.1</v>
      </c>
      <c r="AA9" s="688"/>
      <c r="AB9" s="688"/>
      <c r="AC9" s="688"/>
      <c r="AD9" s="689">
        <v>61585</v>
      </c>
      <c r="AE9" s="689"/>
      <c r="AF9" s="689"/>
      <c r="AG9" s="689"/>
      <c r="AH9" s="689"/>
      <c r="AI9" s="689"/>
      <c r="AJ9" s="689"/>
      <c r="AK9" s="689"/>
      <c r="AL9" s="690">
        <v>0.2</v>
      </c>
      <c r="AM9" s="691"/>
      <c r="AN9" s="691"/>
      <c r="AO9" s="692"/>
      <c r="AP9" s="682" t="s">
        <v>241</v>
      </c>
      <c r="AQ9" s="683"/>
      <c r="AR9" s="683"/>
      <c r="AS9" s="683"/>
      <c r="AT9" s="683"/>
      <c r="AU9" s="683"/>
      <c r="AV9" s="683"/>
      <c r="AW9" s="683"/>
      <c r="AX9" s="683"/>
      <c r="AY9" s="683"/>
      <c r="AZ9" s="683"/>
      <c r="BA9" s="683"/>
      <c r="BB9" s="683"/>
      <c r="BC9" s="683"/>
      <c r="BD9" s="683"/>
      <c r="BE9" s="683"/>
      <c r="BF9" s="684"/>
      <c r="BG9" s="685">
        <v>4650810</v>
      </c>
      <c r="BH9" s="686"/>
      <c r="BI9" s="686"/>
      <c r="BJ9" s="686"/>
      <c r="BK9" s="686"/>
      <c r="BL9" s="686"/>
      <c r="BM9" s="686"/>
      <c r="BN9" s="687"/>
      <c r="BO9" s="688">
        <v>30.3</v>
      </c>
      <c r="BP9" s="688"/>
      <c r="BQ9" s="688"/>
      <c r="BR9" s="688"/>
      <c r="BS9" s="694" t="s">
        <v>129</v>
      </c>
      <c r="BT9" s="686"/>
      <c r="BU9" s="686"/>
      <c r="BV9" s="686"/>
      <c r="BW9" s="686"/>
      <c r="BX9" s="686"/>
      <c r="BY9" s="686"/>
      <c r="BZ9" s="686"/>
      <c r="CA9" s="686"/>
      <c r="CB9" s="695"/>
      <c r="CD9" s="700" t="s">
        <v>242</v>
      </c>
      <c r="CE9" s="701"/>
      <c r="CF9" s="701"/>
      <c r="CG9" s="701"/>
      <c r="CH9" s="701"/>
      <c r="CI9" s="701"/>
      <c r="CJ9" s="701"/>
      <c r="CK9" s="701"/>
      <c r="CL9" s="701"/>
      <c r="CM9" s="701"/>
      <c r="CN9" s="701"/>
      <c r="CO9" s="701"/>
      <c r="CP9" s="701"/>
      <c r="CQ9" s="702"/>
      <c r="CR9" s="685">
        <v>8047488</v>
      </c>
      <c r="CS9" s="686"/>
      <c r="CT9" s="686"/>
      <c r="CU9" s="686"/>
      <c r="CV9" s="686"/>
      <c r="CW9" s="686"/>
      <c r="CX9" s="686"/>
      <c r="CY9" s="687"/>
      <c r="CZ9" s="688">
        <v>14.3</v>
      </c>
      <c r="DA9" s="688"/>
      <c r="DB9" s="688"/>
      <c r="DC9" s="688"/>
      <c r="DD9" s="694">
        <v>5083736</v>
      </c>
      <c r="DE9" s="686"/>
      <c r="DF9" s="686"/>
      <c r="DG9" s="686"/>
      <c r="DH9" s="686"/>
      <c r="DI9" s="686"/>
      <c r="DJ9" s="686"/>
      <c r="DK9" s="686"/>
      <c r="DL9" s="686"/>
      <c r="DM9" s="686"/>
      <c r="DN9" s="686"/>
      <c r="DO9" s="686"/>
      <c r="DP9" s="687"/>
      <c r="DQ9" s="694">
        <v>3028758</v>
      </c>
      <c r="DR9" s="686"/>
      <c r="DS9" s="686"/>
      <c r="DT9" s="686"/>
      <c r="DU9" s="686"/>
      <c r="DV9" s="686"/>
      <c r="DW9" s="686"/>
      <c r="DX9" s="686"/>
      <c r="DY9" s="686"/>
      <c r="DZ9" s="686"/>
      <c r="EA9" s="686"/>
      <c r="EB9" s="686"/>
      <c r="EC9" s="695"/>
    </row>
    <row r="10" spans="2:143" ht="11.25" customHeight="1" x14ac:dyDescent="0.15">
      <c r="B10" s="682" t="s">
        <v>243</v>
      </c>
      <c r="C10" s="683"/>
      <c r="D10" s="683"/>
      <c r="E10" s="683"/>
      <c r="F10" s="683"/>
      <c r="G10" s="683"/>
      <c r="H10" s="683"/>
      <c r="I10" s="683"/>
      <c r="J10" s="683"/>
      <c r="K10" s="683"/>
      <c r="L10" s="683"/>
      <c r="M10" s="683"/>
      <c r="N10" s="683"/>
      <c r="O10" s="683"/>
      <c r="P10" s="683"/>
      <c r="Q10" s="684"/>
      <c r="R10" s="685" t="s">
        <v>129</v>
      </c>
      <c r="S10" s="686"/>
      <c r="T10" s="686"/>
      <c r="U10" s="686"/>
      <c r="V10" s="686"/>
      <c r="W10" s="686"/>
      <c r="X10" s="686"/>
      <c r="Y10" s="687"/>
      <c r="Z10" s="688" t="s">
        <v>129</v>
      </c>
      <c r="AA10" s="688"/>
      <c r="AB10" s="688"/>
      <c r="AC10" s="688"/>
      <c r="AD10" s="689" t="s">
        <v>129</v>
      </c>
      <c r="AE10" s="689"/>
      <c r="AF10" s="689"/>
      <c r="AG10" s="689"/>
      <c r="AH10" s="689"/>
      <c r="AI10" s="689"/>
      <c r="AJ10" s="689"/>
      <c r="AK10" s="689"/>
      <c r="AL10" s="690" t="s">
        <v>244</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300075</v>
      </c>
      <c r="BH10" s="686"/>
      <c r="BI10" s="686"/>
      <c r="BJ10" s="686"/>
      <c r="BK10" s="686"/>
      <c r="BL10" s="686"/>
      <c r="BM10" s="686"/>
      <c r="BN10" s="687"/>
      <c r="BO10" s="688">
        <v>2</v>
      </c>
      <c r="BP10" s="688"/>
      <c r="BQ10" s="688"/>
      <c r="BR10" s="688"/>
      <c r="BS10" s="694">
        <v>23958</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87353</v>
      </c>
      <c r="CS10" s="686"/>
      <c r="CT10" s="686"/>
      <c r="CU10" s="686"/>
      <c r="CV10" s="686"/>
      <c r="CW10" s="686"/>
      <c r="CX10" s="686"/>
      <c r="CY10" s="687"/>
      <c r="CZ10" s="688">
        <v>0.2</v>
      </c>
      <c r="DA10" s="688"/>
      <c r="DB10" s="688"/>
      <c r="DC10" s="688"/>
      <c r="DD10" s="694" t="s">
        <v>129</v>
      </c>
      <c r="DE10" s="686"/>
      <c r="DF10" s="686"/>
      <c r="DG10" s="686"/>
      <c r="DH10" s="686"/>
      <c r="DI10" s="686"/>
      <c r="DJ10" s="686"/>
      <c r="DK10" s="686"/>
      <c r="DL10" s="686"/>
      <c r="DM10" s="686"/>
      <c r="DN10" s="686"/>
      <c r="DO10" s="686"/>
      <c r="DP10" s="687"/>
      <c r="DQ10" s="694">
        <v>4753</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2078544</v>
      </c>
      <c r="S11" s="686"/>
      <c r="T11" s="686"/>
      <c r="U11" s="686"/>
      <c r="V11" s="686"/>
      <c r="W11" s="686"/>
      <c r="X11" s="686"/>
      <c r="Y11" s="687"/>
      <c r="Z11" s="690">
        <v>3.6</v>
      </c>
      <c r="AA11" s="691"/>
      <c r="AB11" s="691"/>
      <c r="AC11" s="703"/>
      <c r="AD11" s="694">
        <v>2078544</v>
      </c>
      <c r="AE11" s="686"/>
      <c r="AF11" s="686"/>
      <c r="AG11" s="686"/>
      <c r="AH11" s="686"/>
      <c r="AI11" s="686"/>
      <c r="AJ11" s="686"/>
      <c r="AK11" s="687"/>
      <c r="AL11" s="690">
        <v>8.3000000000000007</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667432</v>
      </c>
      <c r="BH11" s="686"/>
      <c r="BI11" s="686"/>
      <c r="BJ11" s="686"/>
      <c r="BK11" s="686"/>
      <c r="BL11" s="686"/>
      <c r="BM11" s="686"/>
      <c r="BN11" s="687"/>
      <c r="BO11" s="688">
        <v>4.3</v>
      </c>
      <c r="BP11" s="688"/>
      <c r="BQ11" s="688"/>
      <c r="BR11" s="688"/>
      <c r="BS11" s="694">
        <v>155072</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794405</v>
      </c>
      <c r="CS11" s="686"/>
      <c r="CT11" s="686"/>
      <c r="CU11" s="686"/>
      <c r="CV11" s="686"/>
      <c r="CW11" s="686"/>
      <c r="CX11" s="686"/>
      <c r="CY11" s="687"/>
      <c r="CZ11" s="688">
        <v>1.4</v>
      </c>
      <c r="DA11" s="688"/>
      <c r="DB11" s="688"/>
      <c r="DC11" s="688"/>
      <c r="DD11" s="694">
        <v>95711</v>
      </c>
      <c r="DE11" s="686"/>
      <c r="DF11" s="686"/>
      <c r="DG11" s="686"/>
      <c r="DH11" s="686"/>
      <c r="DI11" s="686"/>
      <c r="DJ11" s="686"/>
      <c r="DK11" s="686"/>
      <c r="DL11" s="686"/>
      <c r="DM11" s="686"/>
      <c r="DN11" s="686"/>
      <c r="DO11" s="686"/>
      <c r="DP11" s="687"/>
      <c r="DQ11" s="694">
        <v>543643</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44347</v>
      </c>
      <c r="S12" s="686"/>
      <c r="T12" s="686"/>
      <c r="U12" s="686"/>
      <c r="V12" s="686"/>
      <c r="W12" s="686"/>
      <c r="X12" s="686"/>
      <c r="Y12" s="687"/>
      <c r="Z12" s="688">
        <v>0.1</v>
      </c>
      <c r="AA12" s="688"/>
      <c r="AB12" s="688"/>
      <c r="AC12" s="688"/>
      <c r="AD12" s="689">
        <v>44347</v>
      </c>
      <c r="AE12" s="689"/>
      <c r="AF12" s="689"/>
      <c r="AG12" s="689"/>
      <c r="AH12" s="689"/>
      <c r="AI12" s="689"/>
      <c r="AJ12" s="689"/>
      <c r="AK12" s="689"/>
      <c r="AL12" s="690">
        <v>0.2</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8702211</v>
      </c>
      <c r="BH12" s="686"/>
      <c r="BI12" s="686"/>
      <c r="BJ12" s="686"/>
      <c r="BK12" s="686"/>
      <c r="BL12" s="686"/>
      <c r="BM12" s="686"/>
      <c r="BN12" s="687"/>
      <c r="BO12" s="688">
        <v>56.6</v>
      </c>
      <c r="BP12" s="688"/>
      <c r="BQ12" s="688"/>
      <c r="BR12" s="688"/>
      <c r="BS12" s="694">
        <v>576979</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1381595</v>
      </c>
      <c r="CS12" s="686"/>
      <c r="CT12" s="686"/>
      <c r="CU12" s="686"/>
      <c r="CV12" s="686"/>
      <c r="CW12" s="686"/>
      <c r="CX12" s="686"/>
      <c r="CY12" s="687"/>
      <c r="CZ12" s="688">
        <v>2.5</v>
      </c>
      <c r="DA12" s="688"/>
      <c r="DB12" s="688"/>
      <c r="DC12" s="688"/>
      <c r="DD12" s="694">
        <v>56721</v>
      </c>
      <c r="DE12" s="686"/>
      <c r="DF12" s="686"/>
      <c r="DG12" s="686"/>
      <c r="DH12" s="686"/>
      <c r="DI12" s="686"/>
      <c r="DJ12" s="686"/>
      <c r="DK12" s="686"/>
      <c r="DL12" s="686"/>
      <c r="DM12" s="686"/>
      <c r="DN12" s="686"/>
      <c r="DO12" s="686"/>
      <c r="DP12" s="687"/>
      <c r="DQ12" s="694">
        <v>713994</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238</v>
      </c>
      <c r="S13" s="686"/>
      <c r="T13" s="686"/>
      <c r="U13" s="686"/>
      <c r="V13" s="686"/>
      <c r="W13" s="686"/>
      <c r="X13" s="686"/>
      <c r="Y13" s="687"/>
      <c r="Z13" s="688" t="s">
        <v>244</v>
      </c>
      <c r="AA13" s="688"/>
      <c r="AB13" s="688"/>
      <c r="AC13" s="688"/>
      <c r="AD13" s="689" t="s">
        <v>244</v>
      </c>
      <c r="AE13" s="689"/>
      <c r="AF13" s="689"/>
      <c r="AG13" s="689"/>
      <c r="AH13" s="689"/>
      <c r="AI13" s="689"/>
      <c r="AJ13" s="689"/>
      <c r="AK13" s="689"/>
      <c r="AL13" s="690" t="s">
        <v>129</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8648887</v>
      </c>
      <c r="BH13" s="686"/>
      <c r="BI13" s="686"/>
      <c r="BJ13" s="686"/>
      <c r="BK13" s="686"/>
      <c r="BL13" s="686"/>
      <c r="BM13" s="686"/>
      <c r="BN13" s="687"/>
      <c r="BO13" s="688">
        <v>56.3</v>
      </c>
      <c r="BP13" s="688"/>
      <c r="BQ13" s="688"/>
      <c r="BR13" s="688"/>
      <c r="BS13" s="694">
        <v>576979</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5864111</v>
      </c>
      <c r="CS13" s="686"/>
      <c r="CT13" s="686"/>
      <c r="CU13" s="686"/>
      <c r="CV13" s="686"/>
      <c r="CW13" s="686"/>
      <c r="CX13" s="686"/>
      <c r="CY13" s="687"/>
      <c r="CZ13" s="688">
        <v>10.4</v>
      </c>
      <c r="DA13" s="688"/>
      <c r="DB13" s="688"/>
      <c r="DC13" s="688"/>
      <c r="DD13" s="694">
        <v>1565196</v>
      </c>
      <c r="DE13" s="686"/>
      <c r="DF13" s="686"/>
      <c r="DG13" s="686"/>
      <c r="DH13" s="686"/>
      <c r="DI13" s="686"/>
      <c r="DJ13" s="686"/>
      <c r="DK13" s="686"/>
      <c r="DL13" s="686"/>
      <c r="DM13" s="686"/>
      <c r="DN13" s="686"/>
      <c r="DO13" s="686"/>
      <c r="DP13" s="687"/>
      <c r="DQ13" s="694">
        <v>4397114</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129</v>
      </c>
      <c r="S14" s="686"/>
      <c r="T14" s="686"/>
      <c r="U14" s="686"/>
      <c r="V14" s="686"/>
      <c r="W14" s="686"/>
      <c r="X14" s="686"/>
      <c r="Y14" s="687"/>
      <c r="Z14" s="688" t="s">
        <v>137</v>
      </c>
      <c r="AA14" s="688"/>
      <c r="AB14" s="688"/>
      <c r="AC14" s="688"/>
      <c r="AD14" s="689" t="s">
        <v>257</v>
      </c>
      <c r="AE14" s="689"/>
      <c r="AF14" s="689"/>
      <c r="AG14" s="689"/>
      <c r="AH14" s="689"/>
      <c r="AI14" s="689"/>
      <c r="AJ14" s="689"/>
      <c r="AK14" s="689"/>
      <c r="AL14" s="690" t="s">
        <v>244</v>
      </c>
      <c r="AM14" s="691"/>
      <c r="AN14" s="691"/>
      <c r="AO14" s="692"/>
      <c r="AP14" s="682" t="s">
        <v>258</v>
      </c>
      <c r="AQ14" s="683"/>
      <c r="AR14" s="683"/>
      <c r="AS14" s="683"/>
      <c r="AT14" s="683"/>
      <c r="AU14" s="683"/>
      <c r="AV14" s="683"/>
      <c r="AW14" s="683"/>
      <c r="AX14" s="683"/>
      <c r="AY14" s="683"/>
      <c r="AZ14" s="683"/>
      <c r="BA14" s="683"/>
      <c r="BB14" s="683"/>
      <c r="BC14" s="683"/>
      <c r="BD14" s="683"/>
      <c r="BE14" s="683"/>
      <c r="BF14" s="684"/>
      <c r="BG14" s="685">
        <v>297715</v>
      </c>
      <c r="BH14" s="686"/>
      <c r="BI14" s="686"/>
      <c r="BJ14" s="686"/>
      <c r="BK14" s="686"/>
      <c r="BL14" s="686"/>
      <c r="BM14" s="686"/>
      <c r="BN14" s="687"/>
      <c r="BO14" s="688">
        <v>1.9</v>
      </c>
      <c r="BP14" s="688"/>
      <c r="BQ14" s="688"/>
      <c r="BR14" s="688"/>
      <c r="BS14" s="694" t="s">
        <v>129</v>
      </c>
      <c r="BT14" s="686"/>
      <c r="BU14" s="686"/>
      <c r="BV14" s="686"/>
      <c r="BW14" s="686"/>
      <c r="BX14" s="686"/>
      <c r="BY14" s="686"/>
      <c r="BZ14" s="686"/>
      <c r="CA14" s="686"/>
      <c r="CB14" s="695"/>
      <c r="CD14" s="700" t="s">
        <v>259</v>
      </c>
      <c r="CE14" s="701"/>
      <c r="CF14" s="701"/>
      <c r="CG14" s="701"/>
      <c r="CH14" s="701"/>
      <c r="CI14" s="701"/>
      <c r="CJ14" s="701"/>
      <c r="CK14" s="701"/>
      <c r="CL14" s="701"/>
      <c r="CM14" s="701"/>
      <c r="CN14" s="701"/>
      <c r="CO14" s="701"/>
      <c r="CP14" s="701"/>
      <c r="CQ14" s="702"/>
      <c r="CR14" s="685">
        <v>1223200</v>
      </c>
      <c r="CS14" s="686"/>
      <c r="CT14" s="686"/>
      <c r="CU14" s="686"/>
      <c r="CV14" s="686"/>
      <c r="CW14" s="686"/>
      <c r="CX14" s="686"/>
      <c r="CY14" s="687"/>
      <c r="CZ14" s="688">
        <v>2.2000000000000002</v>
      </c>
      <c r="DA14" s="688"/>
      <c r="DB14" s="688"/>
      <c r="DC14" s="688"/>
      <c r="DD14" s="694">
        <v>238403</v>
      </c>
      <c r="DE14" s="686"/>
      <c r="DF14" s="686"/>
      <c r="DG14" s="686"/>
      <c r="DH14" s="686"/>
      <c r="DI14" s="686"/>
      <c r="DJ14" s="686"/>
      <c r="DK14" s="686"/>
      <c r="DL14" s="686"/>
      <c r="DM14" s="686"/>
      <c r="DN14" s="686"/>
      <c r="DO14" s="686"/>
      <c r="DP14" s="687"/>
      <c r="DQ14" s="694">
        <v>968015</v>
      </c>
      <c r="DR14" s="686"/>
      <c r="DS14" s="686"/>
      <c r="DT14" s="686"/>
      <c r="DU14" s="686"/>
      <c r="DV14" s="686"/>
      <c r="DW14" s="686"/>
      <c r="DX14" s="686"/>
      <c r="DY14" s="686"/>
      <c r="DZ14" s="686"/>
      <c r="EA14" s="686"/>
      <c r="EB14" s="686"/>
      <c r="EC14" s="695"/>
    </row>
    <row r="15" spans="2:143" ht="11.25" customHeight="1" x14ac:dyDescent="0.15">
      <c r="B15" s="682" t="s">
        <v>260</v>
      </c>
      <c r="C15" s="683"/>
      <c r="D15" s="683"/>
      <c r="E15" s="683"/>
      <c r="F15" s="683"/>
      <c r="G15" s="683"/>
      <c r="H15" s="683"/>
      <c r="I15" s="683"/>
      <c r="J15" s="683"/>
      <c r="K15" s="683"/>
      <c r="L15" s="683"/>
      <c r="M15" s="683"/>
      <c r="N15" s="683"/>
      <c r="O15" s="683"/>
      <c r="P15" s="683"/>
      <c r="Q15" s="684"/>
      <c r="R15" s="685" t="s">
        <v>238</v>
      </c>
      <c r="S15" s="686"/>
      <c r="T15" s="686"/>
      <c r="U15" s="686"/>
      <c r="V15" s="686"/>
      <c r="W15" s="686"/>
      <c r="X15" s="686"/>
      <c r="Y15" s="687"/>
      <c r="Z15" s="688" t="s">
        <v>129</v>
      </c>
      <c r="AA15" s="688"/>
      <c r="AB15" s="688"/>
      <c r="AC15" s="688"/>
      <c r="AD15" s="689" t="s">
        <v>257</v>
      </c>
      <c r="AE15" s="689"/>
      <c r="AF15" s="689"/>
      <c r="AG15" s="689"/>
      <c r="AH15" s="689"/>
      <c r="AI15" s="689"/>
      <c r="AJ15" s="689"/>
      <c r="AK15" s="689"/>
      <c r="AL15" s="690" t="s">
        <v>137</v>
      </c>
      <c r="AM15" s="691"/>
      <c r="AN15" s="691"/>
      <c r="AO15" s="692"/>
      <c r="AP15" s="682" t="s">
        <v>261</v>
      </c>
      <c r="AQ15" s="683"/>
      <c r="AR15" s="683"/>
      <c r="AS15" s="683"/>
      <c r="AT15" s="683"/>
      <c r="AU15" s="683"/>
      <c r="AV15" s="683"/>
      <c r="AW15" s="683"/>
      <c r="AX15" s="683"/>
      <c r="AY15" s="683"/>
      <c r="AZ15" s="683"/>
      <c r="BA15" s="683"/>
      <c r="BB15" s="683"/>
      <c r="BC15" s="683"/>
      <c r="BD15" s="683"/>
      <c r="BE15" s="683"/>
      <c r="BF15" s="684"/>
      <c r="BG15" s="685">
        <v>564518</v>
      </c>
      <c r="BH15" s="686"/>
      <c r="BI15" s="686"/>
      <c r="BJ15" s="686"/>
      <c r="BK15" s="686"/>
      <c r="BL15" s="686"/>
      <c r="BM15" s="686"/>
      <c r="BN15" s="687"/>
      <c r="BO15" s="688">
        <v>3.7</v>
      </c>
      <c r="BP15" s="688"/>
      <c r="BQ15" s="688"/>
      <c r="BR15" s="688"/>
      <c r="BS15" s="694" t="s">
        <v>129</v>
      </c>
      <c r="BT15" s="686"/>
      <c r="BU15" s="686"/>
      <c r="BV15" s="686"/>
      <c r="BW15" s="686"/>
      <c r="BX15" s="686"/>
      <c r="BY15" s="686"/>
      <c r="BZ15" s="686"/>
      <c r="CA15" s="686"/>
      <c r="CB15" s="695"/>
      <c r="CD15" s="700" t="s">
        <v>262</v>
      </c>
      <c r="CE15" s="701"/>
      <c r="CF15" s="701"/>
      <c r="CG15" s="701"/>
      <c r="CH15" s="701"/>
      <c r="CI15" s="701"/>
      <c r="CJ15" s="701"/>
      <c r="CK15" s="701"/>
      <c r="CL15" s="701"/>
      <c r="CM15" s="701"/>
      <c r="CN15" s="701"/>
      <c r="CO15" s="701"/>
      <c r="CP15" s="701"/>
      <c r="CQ15" s="702"/>
      <c r="CR15" s="685">
        <v>4773781</v>
      </c>
      <c r="CS15" s="686"/>
      <c r="CT15" s="686"/>
      <c r="CU15" s="686"/>
      <c r="CV15" s="686"/>
      <c r="CW15" s="686"/>
      <c r="CX15" s="686"/>
      <c r="CY15" s="687"/>
      <c r="CZ15" s="688">
        <v>8.5</v>
      </c>
      <c r="DA15" s="688"/>
      <c r="DB15" s="688"/>
      <c r="DC15" s="688"/>
      <c r="DD15" s="694">
        <v>1948334</v>
      </c>
      <c r="DE15" s="686"/>
      <c r="DF15" s="686"/>
      <c r="DG15" s="686"/>
      <c r="DH15" s="686"/>
      <c r="DI15" s="686"/>
      <c r="DJ15" s="686"/>
      <c r="DK15" s="686"/>
      <c r="DL15" s="686"/>
      <c r="DM15" s="686"/>
      <c r="DN15" s="686"/>
      <c r="DO15" s="686"/>
      <c r="DP15" s="687"/>
      <c r="DQ15" s="694">
        <v>2785083</v>
      </c>
      <c r="DR15" s="686"/>
      <c r="DS15" s="686"/>
      <c r="DT15" s="686"/>
      <c r="DU15" s="686"/>
      <c r="DV15" s="686"/>
      <c r="DW15" s="686"/>
      <c r="DX15" s="686"/>
      <c r="DY15" s="686"/>
      <c r="DZ15" s="686"/>
      <c r="EA15" s="686"/>
      <c r="EB15" s="686"/>
      <c r="EC15" s="695"/>
    </row>
    <row r="16" spans="2:143" ht="11.25" customHeight="1" x14ac:dyDescent="0.15">
      <c r="B16" s="682" t="s">
        <v>263</v>
      </c>
      <c r="C16" s="683"/>
      <c r="D16" s="683"/>
      <c r="E16" s="683"/>
      <c r="F16" s="683"/>
      <c r="G16" s="683"/>
      <c r="H16" s="683"/>
      <c r="I16" s="683"/>
      <c r="J16" s="683"/>
      <c r="K16" s="683"/>
      <c r="L16" s="683"/>
      <c r="M16" s="683"/>
      <c r="N16" s="683"/>
      <c r="O16" s="683"/>
      <c r="P16" s="683"/>
      <c r="Q16" s="684"/>
      <c r="R16" s="685">
        <v>27304</v>
      </c>
      <c r="S16" s="686"/>
      <c r="T16" s="686"/>
      <c r="U16" s="686"/>
      <c r="V16" s="686"/>
      <c r="W16" s="686"/>
      <c r="X16" s="686"/>
      <c r="Y16" s="687"/>
      <c r="Z16" s="688">
        <v>0</v>
      </c>
      <c r="AA16" s="688"/>
      <c r="AB16" s="688"/>
      <c r="AC16" s="688"/>
      <c r="AD16" s="689">
        <v>27304</v>
      </c>
      <c r="AE16" s="689"/>
      <c r="AF16" s="689"/>
      <c r="AG16" s="689"/>
      <c r="AH16" s="689"/>
      <c r="AI16" s="689"/>
      <c r="AJ16" s="689"/>
      <c r="AK16" s="689"/>
      <c r="AL16" s="690">
        <v>0.1</v>
      </c>
      <c r="AM16" s="691"/>
      <c r="AN16" s="691"/>
      <c r="AO16" s="692"/>
      <c r="AP16" s="682" t="s">
        <v>264</v>
      </c>
      <c r="AQ16" s="683"/>
      <c r="AR16" s="683"/>
      <c r="AS16" s="683"/>
      <c r="AT16" s="683"/>
      <c r="AU16" s="683"/>
      <c r="AV16" s="683"/>
      <c r="AW16" s="683"/>
      <c r="AX16" s="683"/>
      <c r="AY16" s="683"/>
      <c r="AZ16" s="683"/>
      <c r="BA16" s="683"/>
      <c r="BB16" s="683"/>
      <c r="BC16" s="683"/>
      <c r="BD16" s="683"/>
      <c r="BE16" s="683"/>
      <c r="BF16" s="684"/>
      <c r="BG16" s="685" t="s">
        <v>129</v>
      </c>
      <c r="BH16" s="686"/>
      <c r="BI16" s="686"/>
      <c r="BJ16" s="686"/>
      <c r="BK16" s="686"/>
      <c r="BL16" s="686"/>
      <c r="BM16" s="686"/>
      <c r="BN16" s="687"/>
      <c r="BO16" s="688" t="s">
        <v>129</v>
      </c>
      <c r="BP16" s="688"/>
      <c r="BQ16" s="688"/>
      <c r="BR16" s="688"/>
      <c r="BS16" s="694" t="s">
        <v>238</v>
      </c>
      <c r="BT16" s="686"/>
      <c r="BU16" s="686"/>
      <c r="BV16" s="686"/>
      <c r="BW16" s="686"/>
      <c r="BX16" s="686"/>
      <c r="BY16" s="686"/>
      <c r="BZ16" s="686"/>
      <c r="CA16" s="686"/>
      <c r="CB16" s="695"/>
      <c r="CD16" s="700" t="s">
        <v>265</v>
      </c>
      <c r="CE16" s="701"/>
      <c r="CF16" s="701"/>
      <c r="CG16" s="701"/>
      <c r="CH16" s="701"/>
      <c r="CI16" s="701"/>
      <c r="CJ16" s="701"/>
      <c r="CK16" s="701"/>
      <c r="CL16" s="701"/>
      <c r="CM16" s="701"/>
      <c r="CN16" s="701"/>
      <c r="CO16" s="701"/>
      <c r="CP16" s="701"/>
      <c r="CQ16" s="702"/>
      <c r="CR16" s="685" t="s">
        <v>129</v>
      </c>
      <c r="CS16" s="686"/>
      <c r="CT16" s="686"/>
      <c r="CU16" s="686"/>
      <c r="CV16" s="686"/>
      <c r="CW16" s="686"/>
      <c r="CX16" s="686"/>
      <c r="CY16" s="687"/>
      <c r="CZ16" s="688" t="s">
        <v>129</v>
      </c>
      <c r="DA16" s="688"/>
      <c r="DB16" s="688"/>
      <c r="DC16" s="688"/>
      <c r="DD16" s="694" t="s">
        <v>129</v>
      </c>
      <c r="DE16" s="686"/>
      <c r="DF16" s="686"/>
      <c r="DG16" s="686"/>
      <c r="DH16" s="686"/>
      <c r="DI16" s="686"/>
      <c r="DJ16" s="686"/>
      <c r="DK16" s="686"/>
      <c r="DL16" s="686"/>
      <c r="DM16" s="686"/>
      <c r="DN16" s="686"/>
      <c r="DO16" s="686"/>
      <c r="DP16" s="687"/>
      <c r="DQ16" s="694" t="s">
        <v>238</v>
      </c>
      <c r="DR16" s="686"/>
      <c r="DS16" s="686"/>
      <c r="DT16" s="686"/>
      <c r="DU16" s="686"/>
      <c r="DV16" s="686"/>
      <c r="DW16" s="686"/>
      <c r="DX16" s="686"/>
      <c r="DY16" s="686"/>
      <c r="DZ16" s="686"/>
      <c r="EA16" s="686"/>
      <c r="EB16" s="686"/>
      <c r="EC16" s="695"/>
    </row>
    <row r="17" spans="2:133" ht="11.25" customHeight="1" x14ac:dyDescent="0.15">
      <c r="B17" s="682" t="s">
        <v>266</v>
      </c>
      <c r="C17" s="683"/>
      <c r="D17" s="683"/>
      <c r="E17" s="683"/>
      <c r="F17" s="683"/>
      <c r="G17" s="683"/>
      <c r="H17" s="683"/>
      <c r="I17" s="683"/>
      <c r="J17" s="683"/>
      <c r="K17" s="683"/>
      <c r="L17" s="683"/>
      <c r="M17" s="683"/>
      <c r="N17" s="683"/>
      <c r="O17" s="683"/>
      <c r="P17" s="683"/>
      <c r="Q17" s="684"/>
      <c r="R17" s="685">
        <v>102432</v>
      </c>
      <c r="S17" s="686"/>
      <c r="T17" s="686"/>
      <c r="U17" s="686"/>
      <c r="V17" s="686"/>
      <c r="W17" s="686"/>
      <c r="X17" s="686"/>
      <c r="Y17" s="687"/>
      <c r="Z17" s="688">
        <v>0.2</v>
      </c>
      <c r="AA17" s="688"/>
      <c r="AB17" s="688"/>
      <c r="AC17" s="688"/>
      <c r="AD17" s="689">
        <v>102432</v>
      </c>
      <c r="AE17" s="689"/>
      <c r="AF17" s="689"/>
      <c r="AG17" s="689"/>
      <c r="AH17" s="689"/>
      <c r="AI17" s="689"/>
      <c r="AJ17" s="689"/>
      <c r="AK17" s="689"/>
      <c r="AL17" s="690">
        <v>0.4</v>
      </c>
      <c r="AM17" s="691"/>
      <c r="AN17" s="691"/>
      <c r="AO17" s="692"/>
      <c r="AP17" s="682" t="s">
        <v>267</v>
      </c>
      <c r="AQ17" s="683"/>
      <c r="AR17" s="683"/>
      <c r="AS17" s="683"/>
      <c r="AT17" s="683"/>
      <c r="AU17" s="683"/>
      <c r="AV17" s="683"/>
      <c r="AW17" s="683"/>
      <c r="AX17" s="683"/>
      <c r="AY17" s="683"/>
      <c r="AZ17" s="683"/>
      <c r="BA17" s="683"/>
      <c r="BB17" s="683"/>
      <c r="BC17" s="683"/>
      <c r="BD17" s="683"/>
      <c r="BE17" s="683"/>
      <c r="BF17" s="684"/>
      <c r="BG17" s="685" t="s">
        <v>129</v>
      </c>
      <c r="BH17" s="686"/>
      <c r="BI17" s="686"/>
      <c r="BJ17" s="686"/>
      <c r="BK17" s="686"/>
      <c r="BL17" s="686"/>
      <c r="BM17" s="686"/>
      <c r="BN17" s="687"/>
      <c r="BO17" s="688" t="s">
        <v>129</v>
      </c>
      <c r="BP17" s="688"/>
      <c r="BQ17" s="688"/>
      <c r="BR17" s="688"/>
      <c r="BS17" s="694" t="s">
        <v>238</v>
      </c>
      <c r="BT17" s="686"/>
      <c r="BU17" s="686"/>
      <c r="BV17" s="686"/>
      <c r="BW17" s="686"/>
      <c r="BX17" s="686"/>
      <c r="BY17" s="686"/>
      <c r="BZ17" s="686"/>
      <c r="CA17" s="686"/>
      <c r="CB17" s="695"/>
      <c r="CD17" s="700" t="s">
        <v>268</v>
      </c>
      <c r="CE17" s="701"/>
      <c r="CF17" s="701"/>
      <c r="CG17" s="701"/>
      <c r="CH17" s="701"/>
      <c r="CI17" s="701"/>
      <c r="CJ17" s="701"/>
      <c r="CK17" s="701"/>
      <c r="CL17" s="701"/>
      <c r="CM17" s="701"/>
      <c r="CN17" s="701"/>
      <c r="CO17" s="701"/>
      <c r="CP17" s="701"/>
      <c r="CQ17" s="702"/>
      <c r="CR17" s="685">
        <v>5134360</v>
      </c>
      <c r="CS17" s="686"/>
      <c r="CT17" s="686"/>
      <c r="CU17" s="686"/>
      <c r="CV17" s="686"/>
      <c r="CW17" s="686"/>
      <c r="CX17" s="686"/>
      <c r="CY17" s="687"/>
      <c r="CZ17" s="688">
        <v>9.1</v>
      </c>
      <c r="DA17" s="688"/>
      <c r="DB17" s="688"/>
      <c r="DC17" s="688"/>
      <c r="DD17" s="694" t="s">
        <v>137</v>
      </c>
      <c r="DE17" s="686"/>
      <c r="DF17" s="686"/>
      <c r="DG17" s="686"/>
      <c r="DH17" s="686"/>
      <c r="DI17" s="686"/>
      <c r="DJ17" s="686"/>
      <c r="DK17" s="686"/>
      <c r="DL17" s="686"/>
      <c r="DM17" s="686"/>
      <c r="DN17" s="686"/>
      <c r="DO17" s="686"/>
      <c r="DP17" s="687"/>
      <c r="DQ17" s="694">
        <v>5094719</v>
      </c>
      <c r="DR17" s="686"/>
      <c r="DS17" s="686"/>
      <c r="DT17" s="686"/>
      <c r="DU17" s="686"/>
      <c r="DV17" s="686"/>
      <c r="DW17" s="686"/>
      <c r="DX17" s="686"/>
      <c r="DY17" s="686"/>
      <c r="DZ17" s="686"/>
      <c r="EA17" s="686"/>
      <c r="EB17" s="686"/>
      <c r="EC17" s="695"/>
    </row>
    <row r="18" spans="2:133" ht="11.25" customHeight="1" x14ac:dyDescent="0.15">
      <c r="B18" s="682" t="s">
        <v>269</v>
      </c>
      <c r="C18" s="683"/>
      <c r="D18" s="683"/>
      <c r="E18" s="683"/>
      <c r="F18" s="683"/>
      <c r="G18" s="683"/>
      <c r="H18" s="683"/>
      <c r="I18" s="683"/>
      <c r="J18" s="683"/>
      <c r="K18" s="683"/>
      <c r="L18" s="683"/>
      <c r="M18" s="683"/>
      <c r="N18" s="683"/>
      <c r="O18" s="683"/>
      <c r="P18" s="683"/>
      <c r="Q18" s="684"/>
      <c r="R18" s="685">
        <v>98330</v>
      </c>
      <c r="S18" s="686"/>
      <c r="T18" s="686"/>
      <c r="U18" s="686"/>
      <c r="V18" s="686"/>
      <c r="W18" s="686"/>
      <c r="X18" s="686"/>
      <c r="Y18" s="687"/>
      <c r="Z18" s="688">
        <v>0.2</v>
      </c>
      <c r="AA18" s="688"/>
      <c r="AB18" s="688"/>
      <c r="AC18" s="688"/>
      <c r="AD18" s="689">
        <v>98330</v>
      </c>
      <c r="AE18" s="689"/>
      <c r="AF18" s="689"/>
      <c r="AG18" s="689"/>
      <c r="AH18" s="689"/>
      <c r="AI18" s="689"/>
      <c r="AJ18" s="689"/>
      <c r="AK18" s="689"/>
      <c r="AL18" s="690">
        <v>0.4</v>
      </c>
      <c r="AM18" s="691"/>
      <c r="AN18" s="691"/>
      <c r="AO18" s="692"/>
      <c r="AP18" s="682" t="s">
        <v>270</v>
      </c>
      <c r="AQ18" s="683"/>
      <c r="AR18" s="683"/>
      <c r="AS18" s="683"/>
      <c r="AT18" s="683"/>
      <c r="AU18" s="683"/>
      <c r="AV18" s="683"/>
      <c r="AW18" s="683"/>
      <c r="AX18" s="683"/>
      <c r="AY18" s="683"/>
      <c r="AZ18" s="683"/>
      <c r="BA18" s="683"/>
      <c r="BB18" s="683"/>
      <c r="BC18" s="683"/>
      <c r="BD18" s="683"/>
      <c r="BE18" s="683"/>
      <c r="BF18" s="684"/>
      <c r="BG18" s="685" t="s">
        <v>238</v>
      </c>
      <c r="BH18" s="686"/>
      <c r="BI18" s="686"/>
      <c r="BJ18" s="686"/>
      <c r="BK18" s="686"/>
      <c r="BL18" s="686"/>
      <c r="BM18" s="686"/>
      <c r="BN18" s="687"/>
      <c r="BO18" s="688" t="s">
        <v>129</v>
      </c>
      <c r="BP18" s="688"/>
      <c r="BQ18" s="688"/>
      <c r="BR18" s="688"/>
      <c r="BS18" s="694" t="s">
        <v>137</v>
      </c>
      <c r="BT18" s="686"/>
      <c r="BU18" s="686"/>
      <c r="BV18" s="686"/>
      <c r="BW18" s="686"/>
      <c r="BX18" s="686"/>
      <c r="BY18" s="686"/>
      <c r="BZ18" s="686"/>
      <c r="CA18" s="686"/>
      <c r="CB18" s="695"/>
      <c r="CD18" s="700" t="s">
        <v>271</v>
      </c>
      <c r="CE18" s="701"/>
      <c r="CF18" s="701"/>
      <c r="CG18" s="701"/>
      <c r="CH18" s="701"/>
      <c r="CI18" s="701"/>
      <c r="CJ18" s="701"/>
      <c r="CK18" s="701"/>
      <c r="CL18" s="701"/>
      <c r="CM18" s="701"/>
      <c r="CN18" s="701"/>
      <c r="CO18" s="701"/>
      <c r="CP18" s="701"/>
      <c r="CQ18" s="702"/>
      <c r="CR18" s="685" t="s">
        <v>244</v>
      </c>
      <c r="CS18" s="686"/>
      <c r="CT18" s="686"/>
      <c r="CU18" s="686"/>
      <c r="CV18" s="686"/>
      <c r="CW18" s="686"/>
      <c r="CX18" s="686"/>
      <c r="CY18" s="687"/>
      <c r="CZ18" s="688" t="s">
        <v>137</v>
      </c>
      <c r="DA18" s="688"/>
      <c r="DB18" s="688"/>
      <c r="DC18" s="688"/>
      <c r="DD18" s="694" t="s">
        <v>129</v>
      </c>
      <c r="DE18" s="686"/>
      <c r="DF18" s="686"/>
      <c r="DG18" s="686"/>
      <c r="DH18" s="686"/>
      <c r="DI18" s="686"/>
      <c r="DJ18" s="686"/>
      <c r="DK18" s="686"/>
      <c r="DL18" s="686"/>
      <c r="DM18" s="686"/>
      <c r="DN18" s="686"/>
      <c r="DO18" s="686"/>
      <c r="DP18" s="687"/>
      <c r="DQ18" s="694" t="s">
        <v>244</v>
      </c>
      <c r="DR18" s="686"/>
      <c r="DS18" s="686"/>
      <c r="DT18" s="686"/>
      <c r="DU18" s="686"/>
      <c r="DV18" s="686"/>
      <c r="DW18" s="686"/>
      <c r="DX18" s="686"/>
      <c r="DY18" s="686"/>
      <c r="DZ18" s="686"/>
      <c r="EA18" s="686"/>
      <c r="EB18" s="686"/>
      <c r="EC18" s="695"/>
    </row>
    <row r="19" spans="2:133" ht="11.25" customHeight="1" x14ac:dyDescent="0.15">
      <c r="B19" s="682" t="s">
        <v>272</v>
      </c>
      <c r="C19" s="683"/>
      <c r="D19" s="683"/>
      <c r="E19" s="683"/>
      <c r="F19" s="683"/>
      <c r="G19" s="683"/>
      <c r="H19" s="683"/>
      <c r="I19" s="683"/>
      <c r="J19" s="683"/>
      <c r="K19" s="683"/>
      <c r="L19" s="683"/>
      <c r="M19" s="683"/>
      <c r="N19" s="683"/>
      <c r="O19" s="683"/>
      <c r="P19" s="683"/>
      <c r="Q19" s="684"/>
      <c r="R19" s="685">
        <v>98330</v>
      </c>
      <c r="S19" s="686"/>
      <c r="T19" s="686"/>
      <c r="U19" s="686"/>
      <c r="V19" s="686"/>
      <c r="W19" s="686"/>
      <c r="X19" s="686"/>
      <c r="Y19" s="687"/>
      <c r="Z19" s="688">
        <v>0.2</v>
      </c>
      <c r="AA19" s="688"/>
      <c r="AB19" s="688"/>
      <c r="AC19" s="688"/>
      <c r="AD19" s="689">
        <v>98330</v>
      </c>
      <c r="AE19" s="689"/>
      <c r="AF19" s="689"/>
      <c r="AG19" s="689"/>
      <c r="AH19" s="689"/>
      <c r="AI19" s="689"/>
      <c r="AJ19" s="689"/>
      <c r="AK19" s="689"/>
      <c r="AL19" s="690">
        <v>0.4</v>
      </c>
      <c r="AM19" s="691"/>
      <c r="AN19" s="691"/>
      <c r="AO19" s="692"/>
      <c r="AP19" s="682" t="s">
        <v>273</v>
      </c>
      <c r="AQ19" s="683"/>
      <c r="AR19" s="683"/>
      <c r="AS19" s="683"/>
      <c r="AT19" s="683"/>
      <c r="AU19" s="683"/>
      <c r="AV19" s="683"/>
      <c r="AW19" s="683"/>
      <c r="AX19" s="683"/>
      <c r="AY19" s="683"/>
      <c r="AZ19" s="683"/>
      <c r="BA19" s="683"/>
      <c r="BB19" s="683"/>
      <c r="BC19" s="683"/>
      <c r="BD19" s="683"/>
      <c r="BE19" s="683"/>
      <c r="BF19" s="684"/>
      <c r="BG19" s="685">
        <v>16161</v>
      </c>
      <c r="BH19" s="686"/>
      <c r="BI19" s="686"/>
      <c r="BJ19" s="686"/>
      <c r="BK19" s="686"/>
      <c r="BL19" s="686"/>
      <c r="BM19" s="686"/>
      <c r="BN19" s="687"/>
      <c r="BO19" s="688">
        <v>0.1</v>
      </c>
      <c r="BP19" s="688"/>
      <c r="BQ19" s="688"/>
      <c r="BR19" s="688"/>
      <c r="BS19" s="694" t="s">
        <v>129</v>
      </c>
      <c r="BT19" s="686"/>
      <c r="BU19" s="686"/>
      <c r="BV19" s="686"/>
      <c r="BW19" s="686"/>
      <c r="BX19" s="686"/>
      <c r="BY19" s="686"/>
      <c r="BZ19" s="686"/>
      <c r="CA19" s="686"/>
      <c r="CB19" s="695"/>
      <c r="CD19" s="700" t="s">
        <v>274</v>
      </c>
      <c r="CE19" s="701"/>
      <c r="CF19" s="701"/>
      <c r="CG19" s="701"/>
      <c r="CH19" s="701"/>
      <c r="CI19" s="701"/>
      <c r="CJ19" s="701"/>
      <c r="CK19" s="701"/>
      <c r="CL19" s="701"/>
      <c r="CM19" s="701"/>
      <c r="CN19" s="701"/>
      <c r="CO19" s="701"/>
      <c r="CP19" s="701"/>
      <c r="CQ19" s="702"/>
      <c r="CR19" s="685" t="s">
        <v>129</v>
      </c>
      <c r="CS19" s="686"/>
      <c r="CT19" s="686"/>
      <c r="CU19" s="686"/>
      <c r="CV19" s="686"/>
      <c r="CW19" s="686"/>
      <c r="CX19" s="686"/>
      <c r="CY19" s="687"/>
      <c r="CZ19" s="688" t="s">
        <v>129</v>
      </c>
      <c r="DA19" s="688"/>
      <c r="DB19" s="688"/>
      <c r="DC19" s="688"/>
      <c r="DD19" s="694" t="s">
        <v>238</v>
      </c>
      <c r="DE19" s="686"/>
      <c r="DF19" s="686"/>
      <c r="DG19" s="686"/>
      <c r="DH19" s="686"/>
      <c r="DI19" s="686"/>
      <c r="DJ19" s="686"/>
      <c r="DK19" s="686"/>
      <c r="DL19" s="686"/>
      <c r="DM19" s="686"/>
      <c r="DN19" s="686"/>
      <c r="DO19" s="686"/>
      <c r="DP19" s="687"/>
      <c r="DQ19" s="694" t="s">
        <v>129</v>
      </c>
      <c r="DR19" s="686"/>
      <c r="DS19" s="686"/>
      <c r="DT19" s="686"/>
      <c r="DU19" s="686"/>
      <c r="DV19" s="686"/>
      <c r="DW19" s="686"/>
      <c r="DX19" s="686"/>
      <c r="DY19" s="686"/>
      <c r="DZ19" s="686"/>
      <c r="EA19" s="686"/>
      <c r="EB19" s="686"/>
      <c r="EC19" s="695"/>
    </row>
    <row r="20" spans="2:133" ht="11.25" customHeight="1" x14ac:dyDescent="0.15">
      <c r="B20" s="682" t="s">
        <v>275</v>
      </c>
      <c r="C20" s="683"/>
      <c r="D20" s="683"/>
      <c r="E20" s="683"/>
      <c r="F20" s="683"/>
      <c r="G20" s="683"/>
      <c r="H20" s="683"/>
      <c r="I20" s="683"/>
      <c r="J20" s="683"/>
      <c r="K20" s="683"/>
      <c r="L20" s="683"/>
      <c r="M20" s="683"/>
      <c r="N20" s="683"/>
      <c r="O20" s="683"/>
      <c r="P20" s="683"/>
      <c r="Q20" s="684"/>
      <c r="R20" s="685" t="s">
        <v>257</v>
      </c>
      <c r="S20" s="686"/>
      <c r="T20" s="686"/>
      <c r="U20" s="686"/>
      <c r="V20" s="686"/>
      <c r="W20" s="686"/>
      <c r="X20" s="686"/>
      <c r="Y20" s="687"/>
      <c r="Z20" s="688" t="s">
        <v>129</v>
      </c>
      <c r="AA20" s="688"/>
      <c r="AB20" s="688"/>
      <c r="AC20" s="688"/>
      <c r="AD20" s="689" t="s">
        <v>129</v>
      </c>
      <c r="AE20" s="689"/>
      <c r="AF20" s="689"/>
      <c r="AG20" s="689"/>
      <c r="AH20" s="689"/>
      <c r="AI20" s="689"/>
      <c r="AJ20" s="689"/>
      <c r="AK20" s="689"/>
      <c r="AL20" s="690" t="s">
        <v>129</v>
      </c>
      <c r="AM20" s="691"/>
      <c r="AN20" s="691"/>
      <c r="AO20" s="692"/>
      <c r="AP20" s="682" t="s">
        <v>276</v>
      </c>
      <c r="AQ20" s="683"/>
      <c r="AR20" s="683"/>
      <c r="AS20" s="683"/>
      <c r="AT20" s="683"/>
      <c r="AU20" s="683"/>
      <c r="AV20" s="683"/>
      <c r="AW20" s="683"/>
      <c r="AX20" s="683"/>
      <c r="AY20" s="683"/>
      <c r="AZ20" s="683"/>
      <c r="BA20" s="683"/>
      <c r="BB20" s="683"/>
      <c r="BC20" s="683"/>
      <c r="BD20" s="683"/>
      <c r="BE20" s="683"/>
      <c r="BF20" s="684"/>
      <c r="BG20" s="685">
        <v>16161</v>
      </c>
      <c r="BH20" s="686"/>
      <c r="BI20" s="686"/>
      <c r="BJ20" s="686"/>
      <c r="BK20" s="686"/>
      <c r="BL20" s="686"/>
      <c r="BM20" s="686"/>
      <c r="BN20" s="687"/>
      <c r="BO20" s="688">
        <v>0.1</v>
      </c>
      <c r="BP20" s="688"/>
      <c r="BQ20" s="688"/>
      <c r="BR20" s="688"/>
      <c r="BS20" s="694" t="s">
        <v>238</v>
      </c>
      <c r="BT20" s="686"/>
      <c r="BU20" s="686"/>
      <c r="BV20" s="686"/>
      <c r="BW20" s="686"/>
      <c r="BX20" s="686"/>
      <c r="BY20" s="686"/>
      <c r="BZ20" s="686"/>
      <c r="CA20" s="686"/>
      <c r="CB20" s="695"/>
      <c r="CD20" s="700" t="s">
        <v>277</v>
      </c>
      <c r="CE20" s="701"/>
      <c r="CF20" s="701"/>
      <c r="CG20" s="701"/>
      <c r="CH20" s="701"/>
      <c r="CI20" s="701"/>
      <c r="CJ20" s="701"/>
      <c r="CK20" s="701"/>
      <c r="CL20" s="701"/>
      <c r="CM20" s="701"/>
      <c r="CN20" s="701"/>
      <c r="CO20" s="701"/>
      <c r="CP20" s="701"/>
      <c r="CQ20" s="702"/>
      <c r="CR20" s="685">
        <v>56156061</v>
      </c>
      <c r="CS20" s="686"/>
      <c r="CT20" s="686"/>
      <c r="CU20" s="686"/>
      <c r="CV20" s="686"/>
      <c r="CW20" s="686"/>
      <c r="CX20" s="686"/>
      <c r="CY20" s="687"/>
      <c r="CZ20" s="688">
        <v>100</v>
      </c>
      <c r="DA20" s="688"/>
      <c r="DB20" s="688"/>
      <c r="DC20" s="688"/>
      <c r="DD20" s="694">
        <v>10911999</v>
      </c>
      <c r="DE20" s="686"/>
      <c r="DF20" s="686"/>
      <c r="DG20" s="686"/>
      <c r="DH20" s="686"/>
      <c r="DI20" s="686"/>
      <c r="DJ20" s="686"/>
      <c r="DK20" s="686"/>
      <c r="DL20" s="686"/>
      <c r="DM20" s="686"/>
      <c r="DN20" s="686"/>
      <c r="DO20" s="686"/>
      <c r="DP20" s="687"/>
      <c r="DQ20" s="694">
        <v>28647979</v>
      </c>
      <c r="DR20" s="686"/>
      <c r="DS20" s="686"/>
      <c r="DT20" s="686"/>
      <c r="DU20" s="686"/>
      <c r="DV20" s="686"/>
      <c r="DW20" s="686"/>
      <c r="DX20" s="686"/>
      <c r="DY20" s="686"/>
      <c r="DZ20" s="686"/>
      <c r="EA20" s="686"/>
      <c r="EB20" s="686"/>
      <c r="EC20" s="695"/>
    </row>
    <row r="21" spans="2:133" ht="11.25" customHeight="1" x14ac:dyDescent="0.15">
      <c r="B21" s="682" t="s">
        <v>278</v>
      </c>
      <c r="C21" s="683"/>
      <c r="D21" s="683"/>
      <c r="E21" s="683"/>
      <c r="F21" s="683"/>
      <c r="G21" s="683"/>
      <c r="H21" s="683"/>
      <c r="I21" s="683"/>
      <c r="J21" s="683"/>
      <c r="K21" s="683"/>
      <c r="L21" s="683"/>
      <c r="M21" s="683"/>
      <c r="N21" s="683"/>
      <c r="O21" s="683"/>
      <c r="P21" s="683"/>
      <c r="Q21" s="684"/>
      <c r="R21" s="685" t="s">
        <v>257</v>
      </c>
      <c r="S21" s="686"/>
      <c r="T21" s="686"/>
      <c r="U21" s="686"/>
      <c r="V21" s="686"/>
      <c r="W21" s="686"/>
      <c r="X21" s="686"/>
      <c r="Y21" s="687"/>
      <c r="Z21" s="688" t="s">
        <v>129</v>
      </c>
      <c r="AA21" s="688"/>
      <c r="AB21" s="688"/>
      <c r="AC21" s="688"/>
      <c r="AD21" s="689" t="s">
        <v>257</v>
      </c>
      <c r="AE21" s="689"/>
      <c r="AF21" s="689"/>
      <c r="AG21" s="689"/>
      <c r="AH21" s="689"/>
      <c r="AI21" s="689"/>
      <c r="AJ21" s="689"/>
      <c r="AK21" s="689"/>
      <c r="AL21" s="690" t="s">
        <v>129</v>
      </c>
      <c r="AM21" s="691"/>
      <c r="AN21" s="691"/>
      <c r="AO21" s="692"/>
      <c r="AP21" s="704" t="s">
        <v>279</v>
      </c>
      <c r="AQ21" s="705"/>
      <c r="AR21" s="705"/>
      <c r="AS21" s="705"/>
      <c r="AT21" s="705"/>
      <c r="AU21" s="705"/>
      <c r="AV21" s="705"/>
      <c r="AW21" s="705"/>
      <c r="AX21" s="705"/>
      <c r="AY21" s="705"/>
      <c r="AZ21" s="705"/>
      <c r="BA21" s="705"/>
      <c r="BB21" s="705"/>
      <c r="BC21" s="705"/>
      <c r="BD21" s="705"/>
      <c r="BE21" s="705"/>
      <c r="BF21" s="706"/>
      <c r="BG21" s="685">
        <v>16161</v>
      </c>
      <c r="BH21" s="686"/>
      <c r="BI21" s="686"/>
      <c r="BJ21" s="686"/>
      <c r="BK21" s="686"/>
      <c r="BL21" s="686"/>
      <c r="BM21" s="686"/>
      <c r="BN21" s="687"/>
      <c r="BO21" s="688">
        <v>0.1</v>
      </c>
      <c r="BP21" s="688"/>
      <c r="BQ21" s="688"/>
      <c r="BR21" s="688"/>
      <c r="BS21" s="694" t="s">
        <v>129</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280</v>
      </c>
      <c r="C22" s="683"/>
      <c r="D22" s="683"/>
      <c r="E22" s="683"/>
      <c r="F22" s="683"/>
      <c r="G22" s="683"/>
      <c r="H22" s="683"/>
      <c r="I22" s="683"/>
      <c r="J22" s="683"/>
      <c r="K22" s="683"/>
      <c r="L22" s="683"/>
      <c r="M22" s="683"/>
      <c r="N22" s="683"/>
      <c r="O22" s="683"/>
      <c r="P22" s="683"/>
      <c r="Q22" s="684"/>
      <c r="R22" s="685">
        <v>8177732</v>
      </c>
      <c r="S22" s="686"/>
      <c r="T22" s="686"/>
      <c r="U22" s="686"/>
      <c r="V22" s="686"/>
      <c r="W22" s="686"/>
      <c r="X22" s="686"/>
      <c r="Y22" s="687"/>
      <c r="Z22" s="688">
        <v>14.2</v>
      </c>
      <c r="AA22" s="688"/>
      <c r="AB22" s="688"/>
      <c r="AC22" s="688"/>
      <c r="AD22" s="689">
        <v>6712086</v>
      </c>
      <c r="AE22" s="689"/>
      <c r="AF22" s="689"/>
      <c r="AG22" s="689"/>
      <c r="AH22" s="689"/>
      <c r="AI22" s="689"/>
      <c r="AJ22" s="689"/>
      <c r="AK22" s="689"/>
      <c r="AL22" s="690">
        <v>26.8</v>
      </c>
      <c r="AM22" s="691"/>
      <c r="AN22" s="691"/>
      <c r="AO22" s="692"/>
      <c r="AP22" s="704" t="s">
        <v>281</v>
      </c>
      <c r="AQ22" s="705"/>
      <c r="AR22" s="705"/>
      <c r="AS22" s="705"/>
      <c r="AT22" s="705"/>
      <c r="AU22" s="705"/>
      <c r="AV22" s="705"/>
      <c r="AW22" s="705"/>
      <c r="AX22" s="705"/>
      <c r="AY22" s="705"/>
      <c r="AZ22" s="705"/>
      <c r="BA22" s="705"/>
      <c r="BB22" s="705"/>
      <c r="BC22" s="705"/>
      <c r="BD22" s="705"/>
      <c r="BE22" s="705"/>
      <c r="BF22" s="706"/>
      <c r="BG22" s="685" t="s">
        <v>257</v>
      </c>
      <c r="BH22" s="686"/>
      <c r="BI22" s="686"/>
      <c r="BJ22" s="686"/>
      <c r="BK22" s="686"/>
      <c r="BL22" s="686"/>
      <c r="BM22" s="686"/>
      <c r="BN22" s="687"/>
      <c r="BO22" s="688" t="s">
        <v>129</v>
      </c>
      <c r="BP22" s="688"/>
      <c r="BQ22" s="688"/>
      <c r="BR22" s="688"/>
      <c r="BS22" s="694" t="s">
        <v>129</v>
      </c>
      <c r="BT22" s="686"/>
      <c r="BU22" s="686"/>
      <c r="BV22" s="686"/>
      <c r="BW22" s="686"/>
      <c r="BX22" s="686"/>
      <c r="BY22" s="686"/>
      <c r="BZ22" s="686"/>
      <c r="CA22" s="686"/>
      <c r="CB22" s="695"/>
      <c r="CD22" s="667" t="s">
        <v>282</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283</v>
      </c>
      <c r="C23" s="683"/>
      <c r="D23" s="683"/>
      <c r="E23" s="683"/>
      <c r="F23" s="683"/>
      <c r="G23" s="683"/>
      <c r="H23" s="683"/>
      <c r="I23" s="683"/>
      <c r="J23" s="683"/>
      <c r="K23" s="683"/>
      <c r="L23" s="683"/>
      <c r="M23" s="683"/>
      <c r="N23" s="683"/>
      <c r="O23" s="683"/>
      <c r="P23" s="683"/>
      <c r="Q23" s="684"/>
      <c r="R23" s="685">
        <v>6712086</v>
      </c>
      <c r="S23" s="686"/>
      <c r="T23" s="686"/>
      <c r="U23" s="686"/>
      <c r="V23" s="686"/>
      <c r="W23" s="686"/>
      <c r="X23" s="686"/>
      <c r="Y23" s="687"/>
      <c r="Z23" s="688">
        <v>11.6</v>
      </c>
      <c r="AA23" s="688"/>
      <c r="AB23" s="688"/>
      <c r="AC23" s="688"/>
      <c r="AD23" s="689">
        <v>6712086</v>
      </c>
      <c r="AE23" s="689"/>
      <c r="AF23" s="689"/>
      <c r="AG23" s="689"/>
      <c r="AH23" s="689"/>
      <c r="AI23" s="689"/>
      <c r="AJ23" s="689"/>
      <c r="AK23" s="689"/>
      <c r="AL23" s="690">
        <v>26.8</v>
      </c>
      <c r="AM23" s="691"/>
      <c r="AN23" s="691"/>
      <c r="AO23" s="692"/>
      <c r="AP23" s="704" t="s">
        <v>284</v>
      </c>
      <c r="AQ23" s="705"/>
      <c r="AR23" s="705"/>
      <c r="AS23" s="705"/>
      <c r="AT23" s="705"/>
      <c r="AU23" s="705"/>
      <c r="AV23" s="705"/>
      <c r="AW23" s="705"/>
      <c r="AX23" s="705"/>
      <c r="AY23" s="705"/>
      <c r="AZ23" s="705"/>
      <c r="BA23" s="705"/>
      <c r="BB23" s="705"/>
      <c r="BC23" s="705"/>
      <c r="BD23" s="705"/>
      <c r="BE23" s="705"/>
      <c r="BF23" s="706"/>
      <c r="BG23" s="685" t="s">
        <v>129</v>
      </c>
      <c r="BH23" s="686"/>
      <c r="BI23" s="686"/>
      <c r="BJ23" s="686"/>
      <c r="BK23" s="686"/>
      <c r="BL23" s="686"/>
      <c r="BM23" s="686"/>
      <c r="BN23" s="687"/>
      <c r="BO23" s="688" t="s">
        <v>129</v>
      </c>
      <c r="BP23" s="688"/>
      <c r="BQ23" s="688"/>
      <c r="BR23" s="688"/>
      <c r="BS23" s="694" t="s">
        <v>129</v>
      </c>
      <c r="BT23" s="686"/>
      <c r="BU23" s="686"/>
      <c r="BV23" s="686"/>
      <c r="BW23" s="686"/>
      <c r="BX23" s="686"/>
      <c r="BY23" s="686"/>
      <c r="BZ23" s="686"/>
      <c r="CA23" s="686"/>
      <c r="CB23" s="695"/>
      <c r="CD23" s="667" t="s">
        <v>221</v>
      </c>
      <c r="CE23" s="668"/>
      <c r="CF23" s="668"/>
      <c r="CG23" s="668"/>
      <c r="CH23" s="668"/>
      <c r="CI23" s="668"/>
      <c r="CJ23" s="668"/>
      <c r="CK23" s="668"/>
      <c r="CL23" s="668"/>
      <c r="CM23" s="668"/>
      <c r="CN23" s="668"/>
      <c r="CO23" s="668"/>
      <c r="CP23" s="668"/>
      <c r="CQ23" s="669"/>
      <c r="CR23" s="667" t="s">
        <v>285</v>
      </c>
      <c r="CS23" s="668"/>
      <c r="CT23" s="668"/>
      <c r="CU23" s="668"/>
      <c r="CV23" s="668"/>
      <c r="CW23" s="668"/>
      <c r="CX23" s="668"/>
      <c r="CY23" s="669"/>
      <c r="CZ23" s="667" t="s">
        <v>286</v>
      </c>
      <c r="DA23" s="668"/>
      <c r="DB23" s="668"/>
      <c r="DC23" s="669"/>
      <c r="DD23" s="667" t="s">
        <v>287</v>
      </c>
      <c r="DE23" s="668"/>
      <c r="DF23" s="668"/>
      <c r="DG23" s="668"/>
      <c r="DH23" s="668"/>
      <c r="DI23" s="668"/>
      <c r="DJ23" s="668"/>
      <c r="DK23" s="669"/>
      <c r="DL23" s="716" t="s">
        <v>288</v>
      </c>
      <c r="DM23" s="717"/>
      <c r="DN23" s="717"/>
      <c r="DO23" s="717"/>
      <c r="DP23" s="717"/>
      <c r="DQ23" s="717"/>
      <c r="DR23" s="717"/>
      <c r="DS23" s="717"/>
      <c r="DT23" s="717"/>
      <c r="DU23" s="717"/>
      <c r="DV23" s="718"/>
      <c r="DW23" s="667" t="s">
        <v>289</v>
      </c>
      <c r="DX23" s="668"/>
      <c r="DY23" s="668"/>
      <c r="DZ23" s="668"/>
      <c r="EA23" s="668"/>
      <c r="EB23" s="668"/>
      <c r="EC23" s="669"/>
    </row>
    <row r="24" spans="2:133" ht="11.25" customHeight="1" x14ac:dyDescent="0.15">
      <c r="B24" s="682" t="s">
        <v>290</v>
      </c>
      <c r="C24" s="683"/>
      <c r="D24" s="683"/>
      <c r="E24" s="683"/>
      <c r="F24" s="683"/>
      <c r="G24" s="683"/>
      <c r="H24" s="683"/>
      <c r="I24" s="683"/>
      <c r="J24" s="683"/>
      <c r="K24" s="683"/>
      <c r="L24" s="683"/>
      <c r="M24" s="683"/>
      <c r="N24" s="683"/>
      <c r="O24" s="683"/>
      <c r="P24" s="683"/>
      <c r="Q24" s="684"/>
      <c r="R24" s="685">
        <v>1465646</v>
      </c>
      <c r="S24" s="686"/>
      <c r="T24" s="686"/>
      <c r="U24" s="686"/>
      <c r="V24" s="686"/>
      <c r="W24" s="686"/>
      <c r="X24" s="686"/>
      <c r="Y24" s="687"/>
      <c r="Z24" s="688">
        <v>2.5</v>
      </c>
      <c r="AA24" s="688"/>
      <c r="AB24" s="688"/>
      <c r="AC24" s="688"/>
      <c r="AD24" s="689" t="s">
        <v>129</v>
      </c>
      <c r="AE24" s="689"/>
      <c r="AF24" s="689"/>
      <c r="AG24" s="689"/>
      <c r="AH24" s="689"/>
      <c r="AI24" s="689"/>
      <c r="AJ24" s="689"/>
      <c r="AK24" s="689"/>
      <c r="AL24" s="690" t="s">
        <v>257</v>
      </c>
      <c r="AM24" s="691"/>
      <c r="AN24" s="691"/>
      <c r="AO24" s="692"/>
      <c r="AP24" s="704" t="s">
        <v>291</v>
      </c>
      <c r="AQ24" s="705"/>
      <c r="AR24" s="705"/>
      <c r="AS24" s="705"/>
      <c r="AT24" s="705"/>
      <c r="AU24" s="705"/>
      <c r="AV24" s="705"/>
      <c r="AW24" s="705"/>
      <c r="AX24" s="705"/>
      <c r="AY24" s="705"/>
      <c r="AZ24" s="705"/>
      <c r="BA24" s="705"/>
      <c r="BB24" s="705"/>
      <c r="BC24" s="705"/>
      <c r="BD24" s="705"/>
      <c r="BE24" s="705"/>
      <c r="BF24" s="706"/>
      <c r="BG24" s="685" t="s">
        <v>129</v>
      </c>
      <c r="BH24" s="686"/>
      <c r="BI24" s="686"/>
      <c r="BJ24" s="686"/>
      <c r="BK24" s="686"/>
      <c r="BL24" s="686"/>
      <c r="BM24" s="686"/>
      <c r="BN24" s="687"/>
      <c r="BO24" s="688" t="s">
        <v>238</v>
      </c>
      <c r="BP24" s="688"/>
      <c r="BQ24" s="688"/>
      <c r="BR24" s="688"/>
      <c r="BS24" s="694" t="s">
        <v>129</v>
      </c>
      <c r="BT24" s="686"/>
      <c r="BU24" s="686"/>
      <c r="BV24" s="686"/>
      <c r="BW24" s="686"/>
      <c r="BX24" s="686"/>
      <c r="BY24" s="686"/>
      <c r="BZ24" s="686"/>
      <c r="CA24" s="686"/>
      <c r="CB24" s="695"/>
      <c r="CD24" s="696" t="s">
        <v>292</v>
      </c>
      <c r="CE24" s="697"/>
      <c r="CF24" s="697"/>
      <c r="CG24" s="697"/>
      <c r="CH24" s="697"/>
      <c r="CI24" s="697"/>
      <c r="CJ24" s="697"/>
      <c r="CK24" s="697"/>
      <c r="CL24" s="697"/>
      <c r="CM24" s="697"/>
      <c r="CN24" s="697"/>
      <c r="CO24" s="697"/>
      <c r="CP24" s="697"/>
      <c r="CQ24" s="698"/>
      <c r="CR24" s="674">
        <v>17565098</v>
      </c>
      <c r="CS24" s="675"/>
      <c r="CT24" s="675"/>
      <c r="CU24" s="675"/>
      <c r="CV24" s="675"/>
      <c r="CW24" s="675"/>
      <c r="CX24" s="675"/>
      <c r="CY24" s="676"/>
      <c r="CZ24" s="679">
        <v>31.3</v>
      </c>
      <c r="DA24" s="680"/>
      <c r="DB24" s="680"/>
      <c r="DC24" s="699"/>
      <c r="DD24" s="723">
        <v>12441086</v>
      </c>
      <c r="DE24" s="675"/>
      <c r="DF24" s="675"/>
      <c r="DG24" s="675"/>
      <c r="DH24" s="675"/>
      <c r="DI24" s="675"/>
      <c r="DJ24" s="675"/>
      <c r="DK24" s="676"/>
      <c r="DL24" s="723">
        <v>11660440</v>
      </c>
      <c r="DM24" s="675"/>
      <c r="DN24" s="675"/>
      <c r="DO24" s="675"/>
      <c r="DP24" s="675"/>
      <c r="DQ24" s="675"/>
      <c r="DR24" s="675"/>
      <c r="DS24" s="675"/>
      <c r="DT24" s="675"/>
      <c r="DU24" s="675"/>
      <c r="DV24" s="676"/>
      <c r="DW24" s="679">
        <v>44.7</v>
      </c>
      <c r="DX24" s="680"/>
      <c r="DY24" s="680"/>
      <c r="DZ24" s="680"/>
      <c r="EA24" s="680"/>
      <c r="EB24" s="680"/>
      <c r="EC24" s="681"/>
    </row>
    <row r="25" spans="2:133" ht="11.25" customHeight="1" x14ac:dyDescent="0.15">
      <c r="B25" s="682" t="s">
        <v>293</v>
      </c>
      <c r="C25" s="683"/>
      <c r="D25" s="683"/>
      <c r="E25" s="683"/>
      <c r="F25" s="683"/>
      <c r="G25" s="683"/>
      <c r="H25" s="683"/>
      <c r="I25" s="683"/>
      <c r="J25" s="683"/>
      <c r="K25" s="683"/>
      <c r="L25" s="683"/>
      <c r="M25" s="683"/>
      <c r="N25" s="683"/>
      <c r="O25" s="683"/>
      <c r="P25" s="683"/>
      <c r="Q25" s="684"/>
      <c r="R25" s="685" t="s">
        <v>129</v>
      </c>
      <c r="S25" s="686"/>
      <c r="T25" s="686"/>
      <c r="U25" s="686"/>
      <c r="V25" s="686"/>
      <c r="W25" s="686"/>
      <c r="X25" s="686"/>
      <c r="Y25" s="687"/>
      <c r="Z25" s="688" t="s">
        <v>129</v>
      </c>
      <c r="AA25" s="688"/>
      <c r="AB25" s="688"/>
      <c r="AC25" s="688"/>
      <c r="AD25" s="689" t="s">
        <v>129</v>
      </c>
      <c r="AE25" s="689"/>
      <c r="AF25" s="689"/>
      <c r="AG25" s="689"/>
      <c r="AH25" s="689"/>
      <c r="AI25" s="689"/>
      <c r="AJ25" s="689"/>
      <c r="AK25" s="689"/>
      <c r="AL25" s="690" t="s">
        <v>129</v>
      </c>
      <c r="AM25" s="691"/>
      <c r="AN25" s="691"/>
      <c r="AO25" s="692"/>
      <c r="AP25" s="704" t="s">
        <v>294</v>
      </c>
      <c r="AQ25" s="705"/>
      <c r="AR25" s="705"/>
      <c r="AS25" s="705"/>
      <c r="AT25" s="705"/>
      <c r="AU25" s="705"/>
      <c r="AV25" s="705"/>
      <c r="AW25" s="705"/>
      <c r="AX25" s="705"/>
      <c r="AY25" s="705"/>
      <c r="AZ25" s="705"/>
      <c r="BA25" s="705"/>
      <c r="BB25" s="705"/>
      <c r="BC25" s="705"/>
      <c r="BD25" s="705"/>
      <c r="BE25" s="705"/>
      <c r="BF25" s="706"/>
      <c r="BG25" s="685" t="s">
        <v>238</v>
      </c>
      <c r="BH25" s="686"/>
      <c r="BI25" s="686"/>
      <c r="BJ25" s="686"/>
      <c r="BK25" s="686"/>
      <c r="BL25" s="686"/>
      <c r="BM25" s="686"/>
      <c r="BN25" s="687"/>
      <c r="BO25" s="688" t="s">
        <v>238</v>
      </c>
      <c r="BP25" s="688"/>
      <c r="BQ25" s="688"/>
      <c r="BR25" s="688"/>
      <c r="BS25" s="694" t="s">
        <v>129</v>
      </c>
      <c r="BT25" s="686"/>
      <c r="BU25" s="686"/>
      <c r="BV25" s="686"/>
      <c r="BW25" s="686"/>
      <c r="BX25" s="686"/>
      <c r="BY25" s="686"/>
      <c r="BZ25" s="686"/>
      <c r="CA25" s="686"/>
      <c r="CB25" s="695"/>
      <c r="CD25" s="700" t="s">
        <v>295</v>
      </c>
      <c r="CE25" s="701"/>
      <c r="CF25" s="701"/>
      <c r="CG25" s="701"/>
      <c r="CH25" s="701"/>
      <c r="CI25" s="701"/>
      <c r="CJ25" s="701"/>
      <c r="CK25" s="701"/>
      <c r="CL25" s="701"/>
      <c r="CM25" s="701"/>
      <c r="CN25" s="701"/>
      <c r="CO25" s="701"/>
      <c r="CP25" s="701"/>
      <c r="CQ25" s="702"/>
      <c r="CR25" s="685">
        <v>5184702</v>
      </c>
      <c r="CS25" s="719"/>
      <c r="CT25" s="719"/>
      <c r="CU25" s="719"/>
      <c r="CV25" s="719"/>
      <c r="CW25" s="719"/>
      <c r="CX25" s="719"/>
      <c r="CY25" s="720"/>
      <c r="CZ25" s="690">
        <v>9.1999999999999993</v>
      </c>
      <c r="DA25" s="721"/>
      <c r="DB25" s="721"/>
      <c r="DC25" s="724"/>
      <c r="DD25" s="694">
        <v>4859082</v>
      </c>
      <c r="DE25" s="719"/>
      <c r="DF25" s="719"/>
      <c r="DG25" s="719"/>
      <c r="DH25" s="719"/>
      <c r="DI25" s="719"/>
      <c r="DJ25" s="719"/>
      <c r="DK25" s="720"/>
      <c r="DL25" s="694">
        <v>4442353</v>
      </c>
      <c r="DM25" s="719"/>
      <c r="DN25" s="719"/>
      <c r="DO25" s="719"/>
      <c r="DP25" s="719"/>
      <c r="DQ25" s="719"/>
      <c r="DR25" s="719"/>
      <c r="DS25" s="719"/>
      <c r="DT25" s="719"/>
      <c r="DU25" s="719"/>
      <c r="DV25" s="720"/>
      <c r="DW25" s="690">
        <v>17</v>
      </c>
      <c r="DX25" s="721"/>
      <c r="DY25" s="721"/>
      <c r="DZ25" s="721"/>
      <c r="EA25" s="721"/>
      <c r="EB25" s="721"/>
      <c r="EC25" s="722"/>
    </row>
    <row r="26" spans="2:133" ht="11.25" customHeight="1" x14ac:dyDescent="0.15">
      <c r="B26" s="682" t="s">
        <v>296</v>
      </c>
      <c r="C26" s="683"/>
      <c r="D26" s="683"/>
      <c r="E26" s="683"/>
      <c r="F26" s="683"/>
      <c r="G26" s="683"/>
      <c r="H26" s="683"/>
      <c r="I26" s="683"/>
      <c r="J26" s="683"/>
      <c r="K26" s="683"/>
      <c r="L26" s="683"/>
      <c r="M26" s="683"/>
      <c r="N26" s="683"/>
      <c r="O26" s="683"/>
      <c r="P26" s="683"/>
      <c r="Q26" s="684"/>
      <c r="R26" s="685">
        <v>26407687</v>
      </c>
      <c r="S26" s="686"/>
      <c r="T26" s="686"/>
      <c r="U26" s="686"/>
      <c r="V26" s="686"/>
      <c r="W26" s="686"/>
      <c r="X26" s="686"/>
      <c r="Y26" s="687"/>
      <c r="Z26" s="688">
        <v>45.7</v>
      </c>
      <c r="AA26" s="688"/>
      <c r="AB26" s="688"/>
      <c r="AC26" s="688"/>
      <c r="AD26" s="689">
        <v>24942041</v>
      </c>
      <c r="AE26" s="689"/>
      <c r="AF26" s="689"/>
      <c r="AG26" s="689"/>
      <c r="AH26" s="689"/>
      <c r="AI26" s="689"/>
      <c r="AJ26" s="689"/>
      <c r="AK26" s="689"/>
      <c r="AL26" s="690">
        <v>99.6</v>
      </c>
      <c r="AM26" s="691"/>
      <c r="AN26" s="691"/>
      <c r="AO26" s="692"/>
      <c r="AP26" s="704" t="s">
        <v>297</v>
      </c>
      <c r="AQ26" s="725"/>
      <c r="AR26" s="725"/>
      <c r="AS26" s="725"/>
      <c r="AT26" s="725"/>
      <c r="AU26" s="725"/>
      <c r="AV26" s="725"/>
      <c r="AW26" s="725"/>
      <c r="AX26" s="725"/>
      <c r="AY26" s="725"/>
      <c r="AZ26" s="725"/>
      <c r="BA26" s="725"/>
      <c r="BB26" s="725"/>
      <c r="BC26" s="725"/>
      <c r="BD26" s="725"/>
      <c r="BE26" s="725"/>
      <c r="BF26" s="706"/>
      <c r="BG26" s="685" t="s">
        <v>129</v>
      </c>
      <c r="BH26" s="686"/>
      <c r="BI26" s="686"/>
      <c r="BJ26" s="686"/>
      <c r="BK26" s="686"/>
      <c r="BL26" s="686"/>
      <c r="BM26" s="686"/>
      <c r="BN26" s="687"/>
      <c r="BO26" s="688" t="s">
        <v>137</v>
      </c>
      <c r="BP26" s="688"/>
      <c r="BQ26" s="688"/>
      <c r="BR26" s="688"/>
      <c r="BS26" s="694" t="s">
        <v>129</v>
      </c>
      <c r="BT26" s="686"/>
      <c r="BU26" s="686"/>
      <c r="BV26" s="686"/>
      <c r="BW26" s="686"/>
      <c r="BX26" s="686"/>
      <c r="BY26" s="686"/>
      <c r="BZ26" s="686"/>
      <c r="CA26" s="686"/>
      <c r="CB26" s="695"/>
      <c r="CD26" s="700" t="s">
        <v>298</v>
      </c>
      <c r="CE26" s="701"/>
      <c r="CF26" s="701"/>
      <c r="CG26" s="701"/>
      <c r="CH26" s="701"/>
      <c r="CI26" s="701"/>
      <c r="CJ26" s="701"/>
      <c r="CK26" s="701"/>
      <c r="CL26" s="701"/>
      <c r="CM26" s="701"/>
      <c r="CN26" s="701"/>
      <c r="CO26" s="701"/>
      <c r="CP26" s="701"/>
      <c r="CQ26" s="702"/>
      <c r="CR26" s="685">
        <v>3286079</v>
      </c>
      <c r="CS26" s="686"/>
      <c r="CT26" s="686"/>
      <c r="CU26" s="686"/>
      <c r="CV26" s="686"/>
      <c r="CW26" s="686"/>
      <c r="CX26" s="686"/>
      <c r="CY26" s="687"/>
      <c r="CZ26" s="690">
        <v>5.9</v>
      </c>
      <c r="DA26" s="721"/>
      <c r="DB26" s="721"/>
      <c r="DC26" s="724"/>
      <c r="DD26" s="694">
        <v>2960459</v>
      </c>
      <c r="DE26" s="686"/>
      <c r="DF26" s="686"/>
      <c r="DG26" s="686"/>
      <c r="DH26" s="686"/>
      <c r="DI26" s="686"/>
      <c r="DJ26" s="686"/>
      <c r="DK26" s="687"/>
      <c r="DL26" s="694" t="s">
        <v>129</v>
      </c>
      <c r="DM26" s="686"/>
      <c r="DN26" s="686"/>
      <c r="DO26" s="686"/>
      <c r="DP26" s="686"/>
      <c r="DQ26" s="686"/>
      <c r="DR26" s="686"/>
      <c r="DS26" s="686"/>
      <c r="DT26" s="686"/>
      <c r="DU26" s="686"/>
      <c r="DV26" s="687"/>
      <c r="DW26" s="690" t="s">
        <v>238</v>
      </c>
      <c r="DX26" s="721"/>
      <c r="DY26" s="721"/>
      <c r="DZ26" s="721"/>
      <c r="EA26" s="721"/>
      <c r="EB26" s="721"/>
      <c r="EC26" s="722"/>
    </row>
    <row r="27" spans="2:133" ht="11.25" customHeight="1" x14ac:dyDescent="0.15">
      <c r="B27" s="682" t="s">
        <v>299</v>
      </c>
      <c r="C27" s="683"/>
      <c r="D27" s="683"/>
      <c r="E27" s="683"/>
      <c r="F27" s="683"/>
      <c r="G27" s="683"/>
      <c r="H27" s="683"/>
      <c r="I27" s="683"/>
      <c r="J27" s="683"/>
      <c r="K27" s="683"/>
      <c r="L27" s="683"/>
      <c r="M27" s="683"/>
      <c r="N27" s="683"/>
      <c r="O27" s="683"/>
      <c r="P27" s="683"/>
      <c r="Q27" s="684"/>
      <c r="R27" s="685">
        <v>12301</v>
      </c>
      <c r="S27" s="686"/>
      <c r="T27" s="686"/>
      <c r="U27" s="686"/>
      <c r="V27" s="686"/>
      <c r="W27" s="686"/>
      <c r="X27" s="686"/>
      <c r="Y27" s="687"/>
      <c r="Z27" s="688">
        <v>0</v>
      </c>
      <c r="AA27" s="688"/>
      <c r="AB27" s="688"/>
      <c r="AC27" s="688"/>
      <c r="AD27" s="689">
        <v>12301</v>
      </c>
      <c r="AE27" s="689"/>
      <c r="AF27" s="689"/>
      <c r="AG27" s="689"/>
      <c r="AH27" s="689"/>
      <c r="AI27" s="689"/>
      <c r="AJ27" s="689"/>
      <c r="AK27" s="689"/>
      <c r="AL27" s="690">
        <v>0</v>
      </c>
      <c r="AM27" s="691"/>
      <c r="AN27" s="691"/>
      <c r="AO27" s="692"/>
      <c r="AP27" s="682" t="s">
        <v>300</v>
      </c>
      <c r="AQ27" s="683"/>
      <c r="AR27" s="683"/>
      <c r="AS27" s="683"/>
      <c r="AT27" s="683"/>
      <c r="AU27" s="683"/>
      <c r="AV27" s="683"/>
      <c r="AW27" s="683"/>
      <c r="AX27" s="683"/>
      <c r="AY27" s="683"/>
      <c r="AZ27" s="683"/>
      <c r="BA27" s="683"/>
      <c r="BB27" s="683"/>
      <c r="BC27" s="683"/>
      <c r="BD27" s="683"/>
      <c r="BE27" s="683"/>
      <c r="BF27" s="684"/>
      <c r="BG27" s="685">
        <v>15374546</v>
      </c>
      <c r="BH27" s="686"/>
      <c r="BI27" s="686"/>
      <c r="BJ27" s="686"/>
      <c r="BK27" s="686"/>
      <c r="BL27" s="686"/>
      <c r="BM27" s="686"/>
      <c r="BN27" s="687"/>
      <c r="BO27" s="688">
        <v>100</v>
      </c>
      <c r="BP27" s="688"/>
      <c r="BQ27" s="688"/>
      <c r="BR27" s="688"/>
      <c r="BS27" s="694">
        <v>756009</v>
      </c>
      <c r="BT27" s="686"/>
      <c r="BU27" s="686"/>
      <c r="BV27" s="686"/>
      <c r="BW27" s="686"/>
      <c r="BX27" s="686"/>
      <c r="BY27" s="686"/>
      <c r="BZ27" s="686"/>
      <c r="CA27" s="686"/>
      <c r="CB27" s="695"/>
      <c r="CD27" s="700" t="s">
        <v>301</v>
      </c>
      <c r="CE27" s="701"/>
      <c r="CF27" s="701"/>
      <c r="CG27" s="701"/>
      <c r="CH27" s="701"/>
      <c r="CI27" s="701"/>
      <c r="CJ27" s="701"/>
      <c r="CK27" s="701"/>
      <c r="CL27" s="701"/>
      <c r="CM27" s="701"/>
      <c r="CN27" s="701"/>
      <c r="CO27" s="701"/>
      <c r="CP27" s="701"/>
      <c r="CQ27" s="702"/>
      <c r="CR27" s="685">
        <v>7246036</v>
      </c>
      <c r="CS27" s="719"/>
      <c r="CT27" s="719"/>
      <c r="CU27" s="719"/>
      <c r="CV27" s="719"/>
      <c r="CW27" s="719"/>
      <c r="CX27" s="719"/>
      <c r="CY27" s="720"/>
      <c r="CZ27" s="690">
        <v>12.9</v>
      </c>
      <c r="DA27" s="721"/>
      <c r="DB27" s="721"/>
      <c r="DC27" s="724"/>
      <c r="DD27" s="694">
        <v>2487285</v>
      </c>
      <c r="DE27" s="719"/>
      <c r="DF27" s="719"/>
      <c r="DG27" s="719"/>
      <c r="DH27" s="719"/>
      <c r="DI27" s="719"/>
      <c r="DJ27" s="719"/>
      <c r="DK27" s="720"/>
      <c r="DL27" s="694">
        <v>2123368</v>
      </c>
      <c r="DM27" s="719"/>
      <c r="DN27" s="719"/>
      <c r="DO27" s="719"/>
      <c r="DP27" s="719"/>
      <c r="DQ27" s="719"/>
      <c r="DR27" s="719"/>
      <c r="DS27" s="719"/>
      <c r="DT27" s="719"/>
      <c r="DU27" s="719"/>
      <c r="DV27" s="720"/>
      <c r="DW27" s="690">
        <v>8.1</v>
      </c>
      <c r="DX27" s="721"/>
      <c r="DY27" s="721"/>
      <c r="DZ27" s="721"/>
      <c r="EA27" s="721"/>
      <c r="EB27" s="721"/>
      <c r="EC27" s="722"/>
    </row>
    <row r="28" spans="2:133" ht="11.25" customHeight="1" x14ac:dyDescent="0.15">
      <c r="B28" s="682" t="s">
        <v>302</v>
      </c>
      <c r="C28" s="683"/>
      <c r="D28" s="683"/>
      <c r="E28" s="683"/>
      <c r="F28" s="683"/>
      <c r="G28" s="683"/>
      <c r="H28" s="683"/>
      <c r="I28" s="683"/>
      <c r="J28" s="683"/>
      <c r="K28" s="683"/>
      <c r="L28" s="683"/>
      <c r="M28" s="683"/>
      <c r="N28" s="683"/>
      <c r="O28" s="683"/>
      <c r="P28" s="683"/>
      <c r="Q28" s="684"/>
      <c r="R28" s="685">
        <v>116785</v>
      </c>
      <c r="S28" s="686"/>
      <c r="T28" s="686"/>
      <c r="U28" s="686"/>
      <c r="V28" s="686"/>
      <c r="W28" s="686"/>
      <c r="X28" s="686"/>
      <c r="Y28" s="687"/>
      <c r="Z28" s="688">
        <v>0.2</v>
      </c>
      <c r="AA28" s="688"/>
      <c r="AB28" s="688"/>
      <c r="AC28" s="688"/>
      <c r="AD28" s="689" t="s">
        <v>257</v>
      </c>
      <c r="AE28" s="689"/>
      <c r="AF28" s="689"/>
      <c r="AG28" s="689"/>
      <c r="AH28" s="689"/>
      <c r="AI28" s="689"/>
      <c r="AJ28" s="689"/>
      <c r="AK28" s="689"/>
      <c r="AL28" s="690" t="s">
        <v>129</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303</v>
      </c>
      <c r="CE28" s="701"/>
      <c r="CF28" s="701"/>
      <c r="CG28" s="701"/>
      <c r="CH28" s="701"/>
      <c r="CI28" s="701"/>
      <c r="CJ28" s="701"/>
      <c r="CK28" s="701"/>
      <c r="CL28" s="701"/>
      <c r="CM28" s="701"/>
      <c r="CN28" s="701"/>
      <c r="CO28" s="701"/>
      <c r="CP28" s="701"/>
      <c r="CQ28" s="702"/>
      <c r="CR28" s="685">
        <v>5134360</v>
      </c>
      <c r="CS28" s="686"/>
      <c r="CT28" s="686"/>
      <c r="CU28" s="686"/>
      <c r="CV28" s="686"/>
      <c r="CW28" s="686"/>
      <c r="CX28" s="686"/>
      <c r="CY28" s="687"/>
      <c r="CZ28" s="690">
        <v>9.1</v>
      </c>
      <c r="DA28" s="721"/>
      <c r="DB28" s="721"/>
      <c r="DC28" s="724"/>
      <c r="DD28" s="694">
        <v>5094719</v>
      </c>
      <c r="DE28" s="686"/>
      <c r="DF28" s="686"/>
      <c r="DG28" s="686"/>
      <c r="DH28" s="686"/>
      <c r="DI28" s="686"/>
      <c r="DJ28" s="686"/>
      <c r="DK28" s="687"/>
      <c r="DL28" s="694">
        <v>5094719</v>
      </c>
      <c r="DM28" s="686"/>
      <c r="DN28" s="686"/>
      <c r="DO28" s="686"/>
      <c r="DP28" s="686"/>
      <c r="DQ28" s="686"/>
      <c r="DR28" s="686"/>
      <c r="DS28" s="686"/>
      <c r="DT28" s="686"/>
      <c r="DU28" s="686"/>
      <c r="DV28" s="687"/>
      <c r="DW28" s="690">
        <v>19.5</v>
      </c>
      <c r="DX28" s="721"/>
      <c r="DY28" s="721"/>
      <c r="DZ28" s="721"/>
      <c r="EA28" s="721"/>
      <c r="EB28" s="721"/>
      <c r="EC28" s="722"/>
    </row>
    <row r="29" spans="2:133" ht="11.25" customHeight="1" x14ac:dyDescent="0.15">
      <c r="B29" s="682" t="s">
        <v>304</v>
      </c>
      <c r="C29" s="683"/>
      <c r="D29" s="683"/>
      <c r="E29" s="683"/>
      <c r="F29" s="683"/>
      <c r="G29" s="683"/>
      <c r="H29" s="683"/>
      <c r="I29" s="683"/>
      <c r="J29" s="683"/>
      <c r="K29" s="683"/>
      <c r="L29" s="683"/>
      <c r="M29" s="683"/>
      <c r="N29" s="683"/>
      <c r="O29" s="683"/>
      <c r="P29" s="683"/>
      <c r="Q29" s="684"/>
      <c r="R29" s="685">
        <v>322673</v>
      </c>
      <c r="S29" s="686"/>
      <c r="T29" s="686"/>
      <c r="U29" s="686"/>
      <c r="V29" s="686"/>
      <c r="W29" s="686"/>
      <c r="X29" s="686"/>
      <c r="Y29" s="687"/>
      <c r="Z29" s="688">
        <v>0.6</v>
      </c>
      <c r="AA29" s="688"/>
      <c r="AB29" s="688"/>
      <c r="AC29" s="688"/>
      <c r="AD29" s="689">
        <v>49950</v>
      </c>
      <c r="AE29" s="689"/>
      <c r="AF29" s="689"/>
      <c r="AG29" s="689"/>
      <c r="AH29" s="689"/>
      <c r="AI29" s="689"/>
      <c r="AJ29" s="689"/>
      <c r="AK29" s="689"/>
      <c r="AL29" s="690">
        <v>0.2</v>
      </c>
      <c r="AM29" s="691"/>
      <c r="AN29" s="691"/>
      <c r="AO29" s="692"/>
      <c r="AP29" s="726"/>
      <c r="AQ29" s="727"/>
      <c r="AR29" s="727"/>
      <c r="AS29" s="727"/>
      <c r="AT29" s="727"/>
      <c r="AU29" s="727"/>
      <c r="AV29" s="727"/>
      <c r="AW29" s="727"/>
      <c r="AX29" s="727"/>
      <c r="AY29" s="727"/>
      <c r="AZ29" s="727"/>
      <c r="BA29" s="727"/>
      <c r="BB29" s="727"/>
      <c r="BC29" s="727"/>
      <c r="BD29" s="727"/>
      <c r="BE29" s="727"/>
      <c r="BF29" s="728"/>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31" t="s">
        <v>305</v>
      </c>
      <c r="CE29" s="732"/>
      <c r="CF29" s="700" t="s">
        <v>306</v>
      </c>
      <c r="CG29" s="701"/>
      <c r="CH29" s="701"/>
      <c r="CI29" s="701"/>
      <c r="CJ29" s="701"/>
      <c r="CK29" s="701"/>
      <c r="CL29" s="701"/>
      <c r="CM29" s="701"/>
      <c r="CN29" s="701"/>
      <c r="CO29" s="701"/>
      <c r="CP29" s="701"/>
      <c r="CQ29" s="702"/>
      <c r="CR29" s="685">
        <v>5133462</v>
      </c>
      <c r="CS29" s="719"/>
      <c r="CT29" s="719"/>
      <c r="CU29" s="719"/>
      <c r="CV29" s="719"/>
      <c r="CW29" s="719"/>
      <c r="CX29" s="719"/>
      <c r="CY29" s="720"/>
      <c r="CZ29" s="690">
        <v>9.1</v>
      </c>
      <c r="DA29" s="721"/>
      <c r="DB29" s="721"/>
      <c r="DC29" s="724"/>
      <c r="DD29" s="694">
        <v>5093821</v>
      </c>
      <c r="DE29" s="719"/>
      <c r="DF29" s="719"/>
      <c r="DG29" s="719"/>
      <c r="DH29" s="719"/>
      <c r="DI29" s="719"/>
      <c r="DJ29" s="719"/>
      <c r="DK29" s="720"/>
      <c r="DL29" s="694">
        <v>5093821</v>
      </c>
      <c r="DM29" s="719"/>
      <c r="DN29" s="719"/>
      <c r="DO29" s="719"/>
      <c r="DP29" s="719"/>
      <c r="DQ29" s="719"/>
      <c r="DR29" s="719"/>
      <c r="DS29" s="719"/>
      <c r="DT29" s="719"/>
      <c r="DU29" s="719"/>
      <c r="DV29" s="720"/>
      <c r="DW29" s="690">
        <v>19.5</v>
      </c>
      <c r="DX29" s="721"/>
      <c r="DY29" s="721"/>
      <c r="DZ29" s="721"/>
      <c r="EA29" s="721"/>
      <c r="EB29" s="721"/>
      <c r="EC29" s="722"/>
    </row>
    <row r="30" spans="2:133" ht="11.25" customHeight="1" x14ac:dyDescent="0.15">
      <c r="B30" s="682" t="s">
        <v>307</v>
      </c>
      <c r="C30" s="683"/>
      <c r="D30" s="683"/>
      <c r="E30" s="683"/>
      <c r="F30" s="683"/>
      <c r="G30" s="683"/>
      <c r="H30" s="683"/>
      <c r="I30" s="683"/>
      <c r="J30" s="683"/>
      <c r="K30" s="683"/>
      <c r="L30" s="683"/>
      <c r="M30" s="683"/>
      <c r="N30" s="683"/>
      <c r="O30" s="683"/>
      <c r="P30" s="683"/>
      <c r="Q30" s="684"/>
      <c r="R30" s="685">
        <v>313213</v>
      </c>
      <c r="S30" s="686"/>
      <c r="T30" s="686"/>
      <c r="U30" s="686"/>
      <c r="V30" s="686"/>
      <c r="W30" s="686"/>
      <c r="X30" s="686"/>
      <c r="Y30" s="687"/>
      <c r="Z30" s="688">
        <v>0.5</v>
      </c>
      <c r="AA30" s="688"/>
      <c r="AB30" s="688"/>
      <c r="AC30" s="688"/>
      <c r="AD30" s="689">
        <v>92</v>
      </c>
      <c r="AE30" s="689"/>
      <c r="AF30" s="689"/>
      <c r="AG30" s="689"/>
      <c r="AH30" s="689"/>
      <c r="AI30" s="689"/>
      <c r="AJ30" s="689"/>
      <c r="AK30" s="689"/>
      <c r="AL30" s="690">
        <v>0</v>
      </c>
      <c r="AM30" s="691"/>
      <c r="AN30" s="691"/>
      <c r="AO30" s="692"/>
      <c r="AP30" s="664" t="s">
        <v>221</v>
      </c>
      <c r="AQ30" s="665"/>
      <c r="AR30" s="665"/>
      <c r="AS30" s="665"/>
      <c r="AT30" s="665"/>
      <c r="AU30" s="665"/>
      <c r="AV30" s="665"/>
      <c r="AW30" s="665"/>
      <c r="AX30" s="665"/>
      <c r="AY30" s="665"/>
      <c r="AZ30" s="665"/>
      <c r="BA30" s="665"/>
      <c r="BB30" s="665"/>
      <c r="BC30" s="665"/>
      <c r="BD30" s="665"/>
      <c r="BE30" s="665"/>
      <c r="BF30" s="666"/>
      <c r="BG30" s="664" t="s">
        <v>308</v>
      </c>
      <c r="BH30" s="729"/>
      <c r="BI30" s="729"/>
      <c r="BJ30" s="729"/>
      <c r="BK30" s="729"/>
      <c r="BL30" s="729"/>
      <c r="BM30" s="729"/>
      <c r="BN30" s="729"/>
      <c r="BO30" s="729"/>
      <c r="BP30" s="729"/>
      <c r="BQ30" s="730"/>
      <c r="BR30" s="664" t="s">
        <v>309</v>
      </c>
      <c r="BS30" s="729"/>
      <c r="BT30" s="729"/>
      <c r="BU30" s="729"/>
      <c r="BV30" s="729"/>
      <c r="BW30" s="729"/>
      <c r="BX30" s="729"/>
      <c r="BY30" s="729"/>
      <c r="BZ30" s="729"/>
      <c r="CA30" s="729"/>
      <c r="CB30" s="730"/>
      <c r="CD30" s="733"/>
      <c r="CE30" s="734"/>
      <c r="CF30" s="700" t="s">
        <v>310</v>
      </c>
      <c r="CG30" s="701"/>
      <c r="CH30" s="701"/>
      <c r="CI30" s="701"/>
      <c r="CJ30" s="701"/>
      <c r="CK30" s="701"/>
      <c r="CL30" s="701"/>
      <c r="CM30" s="701"/>
      <c r="CN30" s="701"/>
      <c r="CO30" s="701"/>
      <c r="CP30" s="701"/>
      <c r="CQ30" s="702"/>
      <c r="CR30" s="685">
        <v>4813787</v>
      </c>
      <c r="CS30" s="686"/>
      <c r="CT30" s="686"/>
      <c r="CU30" s="686"/>
      <c r="CV30" s="686"/>
      <c r="CW30" s="686"/>
      <c r="CX30" s="686"/>
      <c r="CY30" s="687"/>
      <c r="CZ30" s="690">
        <v>8.6</v>
      </c>
      <c r="DA30" s="721"/>
      <c r="DB30" s="721"/>
      <c r="DC30" s="724"/>
      <c r="DD30" s="694">
        <v>4774146</v>
      </c>
      <c r="DE30" s="686"/>
      <c r="DF30" s="686"/>
      <c r="DG30" s="686"/>
      <c r="DH30" s="686"/>
      <c r="DI30" s="686"/>
      <c r="DJ30" s="686"/>
      <c r="DK30" s="687"/>
      <c r="DL30" s="694">
        <v>4774146</v>
      </c>
      <c r="DM30" s="686"/>
      <c r="DN30" s="686"/>
      <c r="DO30" s="686"/>
      <c r="DP30" s="686"/>
      <c r="DQ30" s="686"/>
      <c r="DR30" s="686"/>
      <c r="DS30" s="686"/>
      <c r="DT30" s="686"/>
      <c r="DU30" s="686"/>
      <c r="DV30" s="687"/>
      <c r="DW30" s="690">
        <v>18.3</v>
      </c>
      <c r="DX30" s="721"/>
      <c r="DY30" s="721"/>
      <c r="DZ30" s="721"/>
      <c r="EA30" s="721"/>
      <c r="EB30" s="721"/>
      <c r="EC30" s="722"/>
    </row>
    <row r="31" spans="2:133" ht="11.25" customHeight="1" x14ac:dyDescent="0.15">
      <c r="B31" s="682" t="s">
        <v>311</v>
      </c>
      <c r="C31" s="683"/>
      <c r="D31" s="683"/>
      <c r="E31" s="683"/>
      <c r="F31" s="683"/>
      <c r="G31" s="683"/>
      <c r="H31" s="683"/>
      <c r="I31" s="683"/>
      <c r="J31" s="683"/>
      <c r="K31" s="683"/>
      <c r="L31" s="683"/>
      <c r="M31" s="683"/>
      <c r="N31" s="683"/>
      <c r="O31" s="683"/>
      <c r="P31" s="683"/>
      <c r="Q31" s="684"/>
      <c r="R31" s="685">
        <v>15119327</v>
      </c>
      <c r="S31" s="686"/>
      <c r="T31" s="686"/>
      <c r="U31" s="686"/>
      <c r="V31" s="686"/>
      <c r="W31" s="686"/>
      <c r="X31" s="686"/>
      <c r="Y31" s="687"/>
      <c r="Z31" s="688">
        <v>26.2</v>
      </c>
      <c r="AA31" s="688"/>
      <c r="AB31" s="688"/>
      <c r="AC31" s="688"/>
      <c r="AD31" s="689" t="s">
        <v>257</v>
      </c>
      <c r="AE31" s="689"/>
      <c r="AF31" s="689"/>
      <c r="AG31" s="689"/>
      <c r="AH31" s="689"/>
      <c r="AI31" s="689"/>
      <c r="AJ31" s="689"/>
      <c r="AK31" s="689"/>
      <c r="AL31" s="690" t="s">
        <v>129</v>
      </c>
      <c r="AM31" s="691"/>
      <c r="AN31" s="691"/>
      <c r="AO31" s="692"/>
      <c r="AP31" s="742" t="s">
        <v>312</v>
      </c>
      <c r="AQ31" s="743"/>
      <c r="AR31" s="743"/>
      <c r="AS31" s="743"/>
      <c r="AT31" s="748" t="s">
        <v>313</v>
      </c>
      <c r="AU31" s="231"/>
      <c r="AV31" s="231"/>
      <c r="AW31" s="231"/>
      <c r="AX31" s="671" t="s">
        <v>187</v>
      </c>
      <c r="AY31" s="672"/>
      <c r="AZ31" s="672"/>
      <c r="BA31" s="672"/>
      <c r="BB31" s="672"/>
      <c r="BC31" s="672"/>
      <c r="BD31" s="672"/>
      <c r="BE31" s="672"/>
      <c r="BF31" s="673"/>
      <c r="BG31" s="741">
        <v>99.4</v>
      </c>
      <c r="BH31" s="737"/>
      <c r="BI31" s="737"/>
      <c r="BJ31" s="737"/>
      <c r="BK31" s="737"/>
      <c r="BL31" s="737"/>
      <c r="BM31" s="680">
        <v>97.6</v>
      </c>
      <c r="BN31" s="737"/>
      <c r="BO31" s="737"/>
      <c r="BP31" s="737"/>
      <c r="BQ31" s="738"/>
      <c r="BR31" s="741">
        <v>99.5</v>
      </c>
      <c r="BS31" s="737"/>
      <c r="BT31" s="737"/>
      <c r="BU31" s="737"/>
      <c r="BV31" s="737"/>
      <c r="BW31" s="737"/>
      <c r="BX31" s="680">
        <v>97.5</v>
      </c>
      <c r="BY31" s="737"/>
      <c r="BZ31" s="737"/>
      <c r="CA31" s="737"/>
      <c r="CB31" s="738"/>
      <c r="CD31" s="733"/>
      <c r="CE31" s="734"/>
      <c r="CF31" s="700" t="s">
        <v>314</v>
      </c>
      <c r="CG31" s="701"/>
      <c r="CH31" s="701"/>
      <c r="CI31" s="701"/>
      <c r="CJ31" s="701"/>
      <c r="CK31" s="701"/>
      <c r="CL31" s="701"/>
      <c r="CM31" s="701"/>
      <c r="CN31" s="701"/>
      <c r="CO31" s="701"/>
      <c r="CP31" s="701"/>
      <c r="CQ31" s="702"/>
      <c r="CR31" s="685">
        <v>319675</v>
      </c>
      <c r="CS31" s="719"/>
      <c r="CT31" s="719"/>
      <c r="CU31" s="719"/>
      <c r="CV31" s="719"/>
      <c r="CW31" s="719"/>
      <c r="CX31" s="719"/>
      <c r="CY31" s="720"/>
      <c r="CZ31" s="690">
        <v>0.6</v>
      </c>
      <c r="DA31" s="721"/>
      <c r="DB31" s="721"/>
      <c r="DC31" s="724"/>
      <c r="DD31" s="694">
        <v>319675</v>
      </c>
      <c r="DE31" s="719"/>
      <c r="DF31" s="719"/>
      <c r="DG31" s="719"/>
      <c r="DH31" s="719"/>
      <c r="DI31" s="719"/>
      <c r="DJ31" s="719"/>
      <c r="DK31" s="720"/>
      <c r="DL31" s="694">
        <v>319675</v>
      </c>
      <c r="DM31" s="719"/>
      <c r="DN31" s="719"/>
      <c r="DO31" s="719"/>
      <c r="DP31" s="719"/>
      <c r="DQ31" s="719"/>
      <c r="DR31" s="719"/>
      <c r="DS31" s="719"/>
      <c r="DT31" s="719"/>
      <c r="DU31" s="719"/>
      <c r="DV31" s="720"/>
      <c r="DW31" s="690">
        <v>1.2</v>
      </c>
      <c r="DX31" s="721"/>
      <c r="DY31" s="721"/>
      <c r="DZ31" s="721"/>
      <c r="EA31" s="721"/>
      <c r="EB31" s="721"/>
      <c r="EC31" s="722"/>
    </row>
    <row r="32" spans="2:133" ht="11.25" customHeight="1" x14ac:dyDescent="0.15">
      <c r="B32" s="752" t="s">
        <v>315</v>
      </c>
      <c r="C32" s="753"/>
      <c r="D32" s="753"/>
      <c r="E32" s="753"/>
      <c r="F32" s="753"/>
      <c r="G32" s="753"/>
      <c r="H32" s="753"/>
      <c r="I32" s="753"/>
      <c r="J32" s="753"/>
      <c r="K32" s="753"/>
      <c r="L32" s="753"/>
      <c r="M32" s="753"/>
      <c r="N32" s="753"/>
      <c r="O32" s="753"/>
      <c r="P32" s="753"/>
      <c r="Q32" s="754"/>
      <c r="R32" s="685" t="s">
        <v>137</v>
      </c>
      <c r="S32" s="686"/>
      <c r="T32" s="686"/>
      <c r="U32" s="686"/>
      <c r="V32" s="686"/>
      <c r="W32" s="686"/>
      <c r="X32" s="686"/>
      <c r="Y32" s="687"/>
      <c r="Z32" s="688" t="s">
        <v>129</v>
      </c>
      <c r="AA32" s="688"/>
      <c r="AB32" s="688"/>
      <c r="AC32" s="688"/>
      <c r="AD32" s="689" t="s">
        <v>129</v>
      </c>
      <c r="AE32" s="689"/>
      <c r="AF32" s="689"/>
      <c r="AG32" s="689"/>
      <c r="AH32" s="689"/>
      <c r="AI32" s="689"/>
      <c r="AJ32" s="689"/>
      <c r="AK32" s="689"/>
      <c r="AL32" s="690" t="s">
        <v>129</v>
      </c>
      <c r="AM32" s="691"/>
      <c r="AN32" s="691"/>
      <c r="AO32" s="692"/>
      <c r="AP32" s="744"/>
      <c r="AQ32" s="745"/>
      <c r="AR32" s="745"/>
      <c r="AS32" s="745"/>
      <c r="AT32" s="749"/>
      <c r="AU32" s="230" t="s">
        <v>316</v>
      </c>
      <c r="AV32" s="230"/>
      <c r="AW32" s="230"/>
      <c r="AX32" s="682" t="s">
        <v>317</v>
      </c>
      <c r="AY32" s="683"/>
      <c r="AZ32" s="683"/>
      <c r="BA32" s="683"/>
      <c r="BB32" s="683"/>
      <c r="BC32" s="683"/>
      <c r="BD32" s="683"/>
      <c r="BE32" s="683"/>
      <c r="BF32" s="684"/>
      <c r="BG32" s="751">
        <v>99.4</v>
      </c>
      <c r="BH32" s="719"/>
      <c r="BI32" s="719"/>
      <c r="BJ32" s="719"/>
      <c r="BK32" s="719"/>
      <c r="BL32" s="719"/>
      <c r="BM32" s="691">
        <v>97.2</v>
      </c>
      <c r="BN32" s="739"/>
      <c r="BO32" s="739"/>
      <c r="BP32" s="739"/>
      <c r="BQ32" s="740"/>
      <c r="BR32" s="751">
        <v>99.3</v>
      </c>
      <c r="BS32" s="719"/>
      <c r="BT32" s="719"/>
      <c r="BU32" s="719"/>
      <c r="BV32" s="719"/>
      <c r="BW32" s="719"/>
      <c r="BX32" s="691">
        <v>97.2</v>
      </c>
      <c r="BY32" s="739"/>
      <c r="BZ32" s="739"/>
      <c r="CA32" s="739"/>
      <c r="CB32" s="740"/>
      <c r="CD32" s="735"/>
      <c r="CE32" s="736"/>
      <c r="CF32" s="700" t="s">
        <v>318</v>
      </c>
      <c r="CG32" s="701"/>
      <c r="CH32" s="701"/>
      <c r="CI32" s="701"/>
      <c r="CJ32" s="701"/>
      <c r="CK32" s="701"/>
      <c r="CL32" s="701"/>
      <c r="CM32" s="701"/>
      <c r="CN32" s="701"/>
      <c r="CO32" s="701"/>
      <c r="CP32" s="701"/>
      <c r="CQ32" s="702"/>
      <c r="CR32" s="685">
        <v>898</v>
      </c>
      <c r="CS32" s="686"/>
      <c r="CT32" s="686"/>
      <c r="CU32" s="686"/>
      <c r="CV32" s="686"/>
      <c r="CW32" s="686"/>
      <c r="CX32" s="686"/>
      <c r="CY32" s="687"/>
      <c r="CZ32" s="690">
        <v>0</v>
      </c>
      <c r="DA32" s="721"/>
      <c r="DB32" s="721"/>
      <c r="DC32" s="724"/>
      <c r="DD32" s="694">
        <v>898</v>
      </c>
      <c r="DE32" s="686"/>
      <c r="DF32" s="686"/>
      <c r="DG32" s="686"/>
      <c r="DH32" s="686"/>
      <c r="DI32" s="686"/>
      <c r="DJ32" s="686"/>
      <c r="DK32" s="687"/>
      <c r="DL32" s="694">
        <v>898</v>
      </c>
      <c r="DM32" s="686"/>
      <c r="DN32" s="686"/>
      <c r="DO32" s="686"/>
      <c r="DP32" s="686"/>
      <c r="DQ32" s="686"/>
      <c r="DR32" s="686"/>
      <c r="DS32" s="686"/>
      <c r="DT32" s="686"/>
      <c r="DU32" s="686"/>
      <c r="DV32" s="687"/>
      <c r="DW32" s="690">
        <v>0</v>
      </c>
      <c r="DX32" s="721"/>
      <c r="DY32" s="721"/>
      <c r="DZ32" s="721"/>
      <c r="EA32" s="721"/>
      <c r="EB32" s="721"/>
      <c r="EC32" s="722"/>
    </row>
    <row r="33" spans="2:133" ht="11.25" customHeight="1" x14ac:dyDescent="0.15">
      <c r="B33" s="682" t="s">
        <v>319</v>
      </c>
      <c r="C33" s="683"/>
      <c r="D33" s="683"/>
      <c r="E33" s="683"/>
      <c r="F33" s="683"/>
      <c r="G33" s="683"/>
      <c r="H33" s="683"/>
      <c r="I33" s="683"/>
      <c r="J33" s="683"/>
      <c r="K33" s="683"/>
      <c r="L33" s="683"/>
      <c r="M33" s="683"/>
      <c r="N33" s="683"/>
      <c r="O33" s="683"/>
      <c r="P33" s="683"/>
      <c r="Q33" s="684"/>
      <c r="R33" s="685">
        <v>2517371</v>
      </c>
      <c r="S33" s="686"/>
      <c r="T33" s="686"/>
      <c r="U33" s="686"/>
      <c r="V33" s="686"/>
      <c r="W33" s="686"/>
      <c r="X33" s="686"/>
      <c r="Y33" s="687"/>
      <c r="Z33" s="688">
        <v>4.4000000000000004</v>
      </c>
      <c r="AA33" s="688"/>
      <c r="AB33" s="688"/>
      <c r="AC33" s="688"/>
      <c r="AD33" s="689" t="s">
        <v>129</v>
      </c>
      <c r="AE33" s="689"/>
      <c r="AF33" s="689"/>
      <c r="AG33" s="689"/>
      <c r="AH33" s="689"/>
      <c r="AI33" s="689"/>
      <c r="AJ33" s="689"/>
      <c r="AK33" s="689"/>
      <c r="AL33" s="690" t="s">
        <v>238</v>
      </c>
      <c r="AM33" s="691"/>
      <c r="AN33" s="691"/>
      <c r="AO33" s="692"/>
      <c r="AP33" s="746"/>
      <c r="AQ33" s="747"/>
      <c r="AR33" s="747"/>
      <c r="AS33" s="747"/>
      <c r="AT33" s="750"/>
      <c r="AU33" s="232"/>
      <c r="AV33" s="232"/>
      <c r="AW33" s="232"/>
      <c r="AX33" s="726" t="s">
        <v>320</v>
      </c>
      <c r="AY33" s="727"/>
      <c r="AZ33" s="727"/>
      <c r="BA33" s="727"/>
      <c r="BB33" s="727"/>
      <c r="BC33" s="727"/>
      <c r="BD33" s="727"/>
      <c r="BE33" s="727"/>
      <c r="BF33" s="728"/>
      <c r="BG33" s="755">
        <v>99.4</v>
      </c>
      <c r="BH33" s="756"/>
      <c r="BI33" s="756"/>
      <c r="BJ33" s="756"/>
      <c r="BK33" s="756"/>
      <c r="BL33" s="756"/>
      <c r="BM33" s="757">
        <v>97.7</v>
      </c>
      <c r="BN33" s="756"/>
      <c r="BO33" s="756"/>
      <c r="BP33" s="756"/>
      <c r="BQ33" s="758"/>
      <c r="BR33" s="755">
        <v>99.6</v>
      </c>
      <c r="BS33" s="756"/>
      <c r="BT33" s="756"/>
      <c r="BU33" s="756"/>
      <c r="BV33" s="756"/>
      <c r="BW33" s="756"/>
      <c r="BX33" s="757">
        <v>97.6</v>
      </c>
      <c r="BY33" s="756"/>
      <c r="BZ33" s="756"/>
      <c r="CA33" s="756"/>
      <c r="CB33" s="758"/>
      <c r="CD33" s="700" t="s">
        <v>321</v>
      </c>
      <c r="CE33" s="701"/>
      <c r="CF33" s="701"/>
      <c r="CG33" s="701"/>
      <c r="CH33" s="701"/>
      <c r="CI33" s="701"/>
      <c r="CJ33" s="701"/>
      <c r="CK33" s="701"/>
      <c r="CL33" s="701"/>
      <c r="CM33" s="701"/>
      <c r="CN33" s="701"/>
      <c r="CO33" s="701"/>
      <c r="CP33" s="701"/>
      <c r="CQ33" s="702"/>
      <c r="CR33" s="685">
        <v>27678964</v>
      </c>
      <c r="CS33" s="719"/>
      <c r="CT33" s="719"/>
      <c r="CU33" s="719"/>
      <c r="CV33" s="719"/>
      <c r="CW33" s="719"/>
      <c r="CX33" s="719"/>
      <c r="CY33" s="720"/>
      <c r="CZ33" s="690">
        <v>49.3</v>
      </c>
      <c r="DA33" s="721"/>
      <c r="DB33" s="721"/>
      <c r="DC33" s="724"/>
      <c r="DD33" s="694">
        <v>14563555</v>
      </c>
      <c r="DE33" s="719"/>
      <c r="DF33" s="719"/>
      <c r="DG33" s="719"/>
      <c r="DH33" s="719"/>
      <c r="DI33" s="719"/>
      <c r="DJ33" s="719"/>
      <c r="DK33" s="720"/>
      <c r="DL33" s="694">
        <v>10405533</v>
      </c>
      <c r="DM33" s="719"/>
      <c r="DN33" s="719"/>
      <c r="DO33" s="719"/>
      <c r="DP33" s="719"/>
      <c r="DQ33" s="719"/>
      <c r="DR33" s="719"/>
      <c r="DS33" s="719"/>
      <c r="DT33" s="719"/>
      <c r="DU33" s="719"/>
      <c r="DV33" s="720"/>
      <c r="DW33" s="690">
        <v>39.799999999999997</v>
      </c>
      <c r="DX33" s="721"/>
      <c r="DY33" s="721"/>
      <c r="DZ33" s="721"/>
      <c r="EA33" s="721"/>
      <c r="EB33" s="721"/>
      <c r="EC33" s="722"/>
    </row>
    <row r="34" spans="2:133" ht="11.25" customHeight="1" x14ac:dyDescent="0.15">
      <c r="B34" s="682" t="s">
        <v>322</v>
      </c>
      <c r="C34" s="683"/>
      <c r="D34" s="683"/>
      <c r="E34" s="683"/>
      <c r="F34" s="683"/>
      <c r="G34" s="683"/>
      <c r="H34" s="683"/>
      <c r="I34" s="683"/>
      <c r="J34" s="683"/>
      <c r="K34" s="683"/>
      <c r="L34" s="683"/>
      <c r="M34" s="683"/>
      <c r="N34" s="683"/>
      <c r="O34" s="683"/>
      <c r="P34" s="683"/>
      <c r="Q34" s="684"/>
      <c r="R34" s="685">
        <v>35592</v>
      </c>
      <c r="S34" s="686"/>
      <c r="T34" s="686"/>
      <c r="U34" s="686"/>
      <c r="V34" s="686"/>
      <c r="W34" s="686"/>
      <c r="X34" s="686"/>
      <c r="Y34" s="687"/>
      <c r="Z34" s="688">
        <v>0.1</v>
      </c>
      <c r="AA34" s="688"/>
      <c r="AB34" s="688"/>
      <c r="AC34" s="688"/>
      <c r="AD34" s="689">
        <v>12791</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323</v>
      </c>
      <c r="CE34" s="701"/>
      <c r="CF34" s="701"/>
      <c r="CG34" s="701"/>
      <c r="CH34" s="701"/>
      <c r="CI34" s="701"/>
      <c r="CJ34" s="701"/>
      <c r="CK34" s="701"/>
      <c r="CL34" s="701"/>
      <c r="CM34" s="701"/>
      <c r="CN34" s="701"/>
      <c r="CO34" s="701"/>
      <c r="CP34" s="701"/>
      <c r="CQ34" s="702"/>
      <c r="CR34" s="685">
        <v>5989400</v>
      </c>
      <c r="CS34" s="686"/>
      <c r="CT34" s="686"/>
      <c r="CU34" s="686"/>
      <c r="CV34" s="686"/>
      <c r="CW34" s="686"/>
      <c r="CX34" s="686"/>
      <c r="CY34" s="687"/>
      <c r="CZ34" s="690">
        <v>10.7</v>
      </c>
      <c r="DA34" s="721"/>
      <c r="DB34" s="721"/>
      <c r="DC34" s="724"/>
      <c r="DD34" s="694">
        <v>4728298</v>
      </c>
      <c r="DE34" s="686"/>
      <c r="DF34" s="686"/>
      <c r="DG34" s="686"/>
      <c r="DH34" s="686"/>
      <c r="DI34" s="686"/>
      <c r="DJ34" s="686"/>
      <c r="DK34" s="687"/>
      <c r="DL34" s="694">
        <v>4079233</v>
      </c>
      <c r="DM34" s="686"/>
      <c r="DN34" s="686"/>
      <c r="DO34" s="686"/>
      <c r="DP34" s="686"/>
      <c r="DQ34" s="686"/>
      <c r="DR34" s="686"/>
      <c r="DS34" s="686"/>
      <c r="DT34" s="686"/>
      <c r="DU34" s="686"/>
      <c r="DV34" s="687"/>
      <c r="DW34" s="690">
        <v>15.6</v>
      </c>
      <c r="DX34" s="721"/>
      <c r="DY34" s="721"/>
      <c r="DZ34" s="721"/>
      <c r="EA34" s="721"/>
      <c r="EB34" s="721"/>
      <c r="EC34" s="722"/>
    </row>
    <row r="35" spans="2:133" ht="11.25" customHeight="1" x14ac:dyDescent="0.15">
      <c r="B35" s="682" t="s">
        <v>324</v>
      </c>
      <c r="C35" s="683"/>
      <c r="D35" s="683"/>
      <c r="E35" s="683"/>
      <c r="F35" s="683"/>
      <c r="G35" s="683"/>
      <c r="H35" s="683"/>
      <c r="I35" s="683"/>
      <c r="J35" s="683"/>
      <c r="K35" s="683"/>
      <c r="L35" s="683"/>
      <c r="M35" s="683"/>
      <c r="N35" s="683"/>
      <c r="O35" s="683"/>
      <c r="P35" s="683"/>
      <c r="Q35" s="684"/>
      <c r="R35" s="685">
        <v>286105</v>
      </c>
      <c r="S35" s="686"/>
      <c r="T35" s="686"/>
      <c r="U35" s="686"/>
      <c r="V35" s="686"/>
      <c r="W35" s="686"/>
      <c r="X35" s="686"/>
      <c r="Y35" s="687"/>
      <c r="Z35" s="688">
        <v>0.5</v>
      </c>
      <c r="AA35" s="688"/>
      <c r="AB35" s="688"/>
      <c r="AC35" s="688"/>
      <c r="AD35" s="689" t="s">
        <v>129</v>
      </c>
      <c r="AE35" s="689"/>
      <c r="AF35" s="689"/>
      <c r="AG35" s="689"/>
      <c r="AH35" s="689"/>
      <c r="AI35" s="689"/>
      <c r="AJ35" s="689"/>
      <c r="AK35" s="689"/>
      <c r="AL35" s="690" t="s">
        <v>129</v>
      </c>
      <c r="AM35" s="691"/>
      <c r="AN35" s="691"/>
      <c r="AO35" s="692"/>
      <c r="AP35" s="235"/>
      <c r="AQ35" s="664" t="s">
        <v>325</v>
      </c>
      <c r="AR35" s="665"/>
      <c r="AS35" s="665"/>
      <c r="AT35" s="665"/>
      <c r="AU35" s="665"/>
      <c r="AV35" s="665"/>
      <c r="AW35" s="665"/>
      <c r="AX35" s="665"/>
      <c r="AY35" s="665"/>
      <c r="AZ35" s="665"/>
      <c r="BA35" s="665"/>
      <c r="BB35" s="665"/>
      <c r="BC35" s="665"/>
      <c r="BD35" s="665"/>
      <c r="BE35" s="665"/>
      <c r="BF35" s="666"/>
      <c r="BG35" s="664" t="s">
        <v>326</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327</v>
      </c>
      <c r="CE35" s="701"/>
      <c r="CF35" s="701"/>
      <c r="CG35" s="701"/>
      <c r="CH35" s="701"/>
      <c r="CI35" s="701"/>
      <c r="CJ35" s="701"/>
      <c r="CK35" s="701"/>
      <c r="CL35" s="701"/>
      <c r="CM35" s="701"/>
      <c r="CN35" s="701"/>
      <c r="CO35" s="701"/>
      <c r="CP35" s="701"/>
      <c r="CQ35" s="702"/>
      <c r="CR35" s="685">
        <v>1408416</v>
      </c>
      <c r="CS35" s="719"/>
      <c r="CT35" s="719"/>
      <c r="CU35" s="719"/>
      <c r="CV35" s="719"/>
      <c r="CW35" s="719"/>
      <c r="CX35" s="719"/>
      <c r="CY35" s="720"/>
      <c r="CZ35" s="690">
        <v>2.5</v>
      </c>
      <c r="DA35" s="721"/>
      <c r="DB35" s="721"/>
      <c r="DC35" s="724"/>
      <c r="DD35" s="694">
        <v>1234324</v>
      </c>
      <c r="DE35" s="719"/>
      <c r="DF35" s="719"/>
      <c r="DG35" s="719"/>
      <c r="DH35" s="719"/>
      <c r="DI35" s="719"/>
      <c r="DJ35" s="719"/>
      <c r="DK35" s="720"/>
      <c r="DL35" s="694">
        <v>494824</v>
      </c>
      <c r="DM35" s="719"/>
      <c r="DN35" s="719"/>
      <c r="DO35" s="719"/>
      <c r="DP35" s="719"/>
      <c r="DQ35" s="719"/>
      <c r="DR35" s="719"/>
      <c r="DS35" s="719"/>
      <c r="DT35" s="719"/>
      <c r="DU35" s="719"/>
      <c r="DV35" s="720"/>
      <c r="DW35" s="690">
        <v>1.9</v>
      </c>
      <c r="DX35" s="721"/>
      <c r="DY35" s="721"/>
      <c r="DZ35" s="721"/>
      <c r="EA35" s="721"/>
      <c r="EB35" s="721"/>
      <c r="EC35" s="722"/>
    </row>
    <row r="36" spans="2:133" ht="11.25" customHeight="1" x14ac:dyDescent="0.15">
      <c r="B36" s="682" t="s">
        <v>328</v>
      </c>
      <c r="C36" s="683"/>
      <c r="D36" s="683"/>
      <c r="E36" s="683"/>
      <c r="F36" s="683"/>
      <c r="G36" s="683"/>
      <c r="H36" s="683"/>
      <c r="I36" s="683"/>
      <c r="J36" s="683"/>
      <c r="K36" s="683"/>
      <c r="L36" s="683"/>
      <c r="M36" s="683"/>
      <c r="N36" s="683"/>
      <c r="O36" s="683"/>
      <c r="P36" s="683"/>
      <c r="Q36" s="684"/>
      <c r="R36" s="685">
        <v>818900</v>
      </c>
      <c r="S36" s="686"/>
      <c r="T36" s="686"/>
      <c r="U36" s="686"/>
      <c r="V36" s="686"/>
      <c r="W36" s="686"/>
      <c r="X36" s="686"/>
      <c r="Y36" s="687"/>
      <c r="Z36" s="688">
        <v>1.4</v>
      </c>
      <c r="AA36" s="688"/>
      <c r="AB36" s="688"/>
      <c r="AC36" s="688"/>
      <c r="AD36" s="689" t="s">
        <v>129</v>
      </c>
      <c r="AE36" s="689"/>
      <c r="AF36" s="689"/>
      <c r="AG36" s="689"/>
      <c r="AH36" s="689"/>
      <c r="AI36" s="689"/>
      <c r="AJ36" s="689"/>
      <c r="AK36" s="689"/>
      <c r="AL36" s="690" t="s">
        <v>129</v>
      </c>
      <c r="AM36" s="691"/>
      <c r="AN36" s="691"/>
      <c r="AO36" s="692"/>
      <c r="AP36" s="235"/>
      <c r="AQ36" s="759" t="s">
        <v>329</v>
      </c>
      <c r="AR36" s="760"/>
      <c r="AS36" s="760"/>
      <c r="AT36" s="760"/>
      <c r="AU36" s="760"/>
      <c r="AV36" s="760"/>
      <c r="AW36" s="760"/>
      <c r="AX36" s="760"/>
      <c r="AY36" s="761"/>
      <c r="AZ36" s="674">
        <v>6317164</v>
      </c>
      <c r="BA36" s="675"/>
      <c r="BB36" s="675"/>
      <c r="BC36" s="675"/>
      <c r="BD36" s="675"/>
      <c r="BE36" s="675"/>
      <c r="BF36" s="762"/>
      <c r="BG36" s="696" t="s">
        <v>330</v>
      </c>
      <c r="BH36" s="697"/>
      <c r="BI36" s="697"/>
      <c r="BJ36" s="697"/>
      <c r="BK36" s="697"/>
      <c r="BL36" s="697"/>
      <c r="BM36" s="697"/>
      <c r="BN36" s="697"/>
      <c r="BO36" s="697"/>
      <c r="BP36" s="697"/>
      <c r="BQ36" s="697"/>
      <c r="BR36" s="697"/>
      <c r="BS36" s="697"/>
      <c r="BT36" s="697"/>
      <c r="BU36" s="698"/>
      <c r="BV36" s="674">
        <v>22868</v>
      </c>
      <c r="BW36" s="675"/>
      <c r="BX36" s="675"/>
      <c r="BY36" s="675"/>
      <c r="BZ36" s="675"/>
      <c r="CA36" s="675"/>
      <c r="CB36" s="762"/>
      <c r="CD36" s="700" t="s">
        <v>331</v>
      </c>
      <c r="CE36" s="701"/>
      <c r="CF36" s="701"/>
      <c r="CG36" s="701"/>
      <c r="CH36" s="701"/>
      <c r="CI36" s="701"/>
      <c r="CJ36" s="701"/>
      <c r="CK36" s="701"/>
      <c r="CL36" s="701"/>
      <c r="CM36" s="701"/>
      <c r="CN36" s="701"/>
      <c r="CO36" s="701"/>
      <c r="CP36" s="701"/>
      <c r="CQ36" s="702"/>
      <c r="CR36" s="685">
        <v>14491501</v>
      </c>
      <c r="CS36" s="686"/>
      <c r="CT36" s="686"/>
      <c r="CU36" s="686"/>
      <c r="CV36" s="686"/>
      <c r="CW36" s="686"/>
      <c r="CX36" s="686"/>
      <c r="CY36" s="687"/>
      <c r="CZ36" s="690">
        <v>25.8</v>
      </c>
      <c r="DA36" s="721"/>
      <c r="DB36" s="721"/>
      <c r="DC36" s="724"/>
      <c r="DD36" s="694">
        <v>4190499</v>
      </c>
      <c r="DE36" s="686"/>
      <c r="DF36" s="686"/>
      <c r="DG36" s="686"/>
      <c r="DH36" s="686"/>
      <c r="DI36" s="686"/>
      <c r="DJ36" s="686"/>
      <c r="DK36" s="687"/>
      <c r="DL36" s="694">
        <v>3118574</v>
      </c>
      <c r="DM36" s="686"/>
      <c r="DN36" s="686"/>
      <c r="DO36" s="686"/>
      <c r="DP36" s="686"/>
      <c r="DQ36" s="686"/>
      <c r="DR36" s="686"/>
      <c r="DS36" s="686"/>
      <c r="DT36" s="686"/>
      <c r="DU36" s="686"/>
      <c r="DV36" s="687"/>
      <c r="DW36" s="690">
        <v>11.9</v>
      </c>
      <c r="DX36" s="721"/>
      <c r="DY36" s="721"/>
      <c r="DZ36" s="721"/>
      <c r="EA36" s="721"/>
      <c r="EB36" s="721"/>
      <c r="EC36" s="722"/>
    </row>
    <row r="37" spans="2:133" ht="11.25" customHeight="1" x14ac:dyDescent="0.15">
      <c r="B37" s="682" t="s">
        <v>332</v>
      </c>
      <c r="C37" s="683"/>
      <c r="D37" s="683"/>
      <c r="E37" s="683"/>
      <c r="F37" s="683"/>
      <c r="G37" s="683"/>
      <c r="H37" s="683"/>
      <c r="I37" s="683"/>
      <c r="J37" s="683"/>
      <c r="K37" s="683"/>
      <c r="L37" s="683"/>
      <c r="M37" s="683"/>
      <c r="N37" s="683"/>
      <c r="O37" s="683"/>
      <c r="P37" s="683"/>
      <c r="Q37" s="684"/>
      <c r="R37" s="685">
        <v>1557533</v>
      </c>
      <c r="S37" s="686"/>
      <c r="T37" s="686"/>
      <c r="U37" s="686"/>
      <c r="V37" s="686"/>
      <c r="W37" s="686"/>
      <c r="X37" s="686"/>
      <c r="Y37" s="687"/>
      <c r="Z37" s="688">
        <v>2.7</v>
      </c>
      <c r="AA37" s="688"/>
      <c r="AB37" s="688"/>
      <c r="AC37" s="688"/>
      <c r="AD37" s="689" t="s">
        <v>238</v>
      </c>
      <c r="AE37" s="689"/>
      <c r="AF37" s="689"/>
      <c r="AG37" s="689"/>
      <c r="AH37" s="689"/>
      <c r="AI37" s="689"/>
      <c r="AJ37" s="689"/>
      <c r="AK37" s="689"/>
      <c r="AL37" s="690" t="s">
        <v>257</v>
      </c>
      <c r="AM37" s="691"/>
      <c r="AN37" s="691"/>
      <c r="AO37" s="692"/>
      <c r="AQ37" s="763" t="s">
        <v>333</v>
      </c>
      <c r="AR37" s="764"/>
      <c r="AS37" s="764"/>
      <c r="AT37" s="764"/>
      <c r="AU37" s="764"/>
      <c r="AV37" s="764"/>
      <c r="AW37" s="764"/>
      <c r="AX37" s="764"/>
      <c r="AY37" s="765"/>
      <c r="AZ37" s="685">
        <v>2303275</v>
      </c>
      <c r="BA37" s="686"/>
      <c r="BB37" s="686"/>
      <c r="BC37" s="686"/>
      <c r="BD37" s="719"/>
      <c r="BE37" s="719"/>
      <c r="BF37" s="740"/>
      <c r="BG37" s="700" t="s">
        <v>334</v>
      </c>
      <c r="BH37" s="701"/>
      <c r="BI37" s="701"/>
      <c r="BJ37" s="701"/>
      <c r="BK37" s="701"/>
      <c r="BL37" s="701"/>
      <c r="BM37" s="701"/>
      <c r="BN37" s="701"/>
      <c r="BO37" s="701"/>
      <c r="BP37" s="701"/>
      <c r="BQ37" s="701"/>
      <c r="BR37" s="701"/>
      <c r="BS37" s="701"/>
      <c r="BT37" s="701"/>
      <c r="BU37" s="702"/>
      <c r="BV37" s="685">
        <v>-28339</v>
      </c>
      <c r="BW37" s="686"/>
      <c r="BX37" s="686"/>
      <c r="BY37" s="686"/>
      <c r="BZ37" s="686"/>
      <c r="CA37" s="686"/>
      <c r="CB37" s="695"/>
      <c r="CD37" s="700" t="s">
        <v>335</v>
      </c>
      <c r="CE37" s="701"/>
      <c r="CF37" s="701"/>
      <c r="CG37" s="701"/>
      <c r="CH37" s="701"/>
      <c r="CI37" s="701"/>
      <c r="CJ37" s="701"/>
      <c r="CK37" s="701"/>
      <c r="CL37" s="701"/>
      <c r="CM37" s="701"/>
      <c r="CN37" s="701"/>
      <c r="CO37" s="701"/>
      <c r="CP37" s="701"/>
      <c r="CQ37" s="702"/>
      <c r="CR37" s="685">
        <v>25527</v>
      </c>
      <c r="CS37" s="719"/>
      <c r="CT37" s="719"/>
      <c r="CU37" s="719"/>
      <c r="CV37" s="719"/>
      <c r="CW37" s="719"/>
      <c r="CX37" s="719"/>
      <c r="CY37" s="720"/>
      <c r="CZ37" s="690">
        <v>0</v>
      </c>
      <c r="DA37" s="721"/>
      <c r="DB37" s="721"/>
      <c r="DC37" s="724"/>
      <c r="DD37" s="694">
        <v>25527</v>
      </c>
      <c r="DE37" s="719"/>
      <c r="DF37" s="719"/>
      <c r="DG37" s="719"/>
      <c r="DH37" s="719"/>
      <c r="DI37" s="719"/>
      <c r="DJ37" s="719"/>
      <c r="DK37" s="720"/>
      <c r="DL37" s="694">
        <v>25412</v>
      </c>
      <c r="DM37" s="719"/>
      <c r="DN37" s="719"/>
      <c r="DO37" s="719"/>
      <c r="DP37" s="719"/>
      <c r="DQ37" s="719"/>
      <c r="DR37" s="719"/>
      <c r="DS37" s="719"/>
      <c r="DT37" s="719"/>
      <c r="DU37" s="719"/>
      <c r="DV37" s="720"/>
      <c r="DW37" s="690">
        <v>0.1</v>
      </c>
      <c r="DX37" s="721"/>
      <c r="DY37" s="721"/>
      <c r="DZ37" s="721"/>
      <c r="EA37" s="721"/>
      <c r="EB37" s="721"/>
      <c r="EC37" s="722"/>
    </row>
    <row r="38" spans="2:133" ht="11.25" customHeight="1" x14ac:dyDescent="0.15">
      <c r="B38" s="682" t="s">
        <v>336</v>
      </c>
      <c r="C38" s="683"/>
      <c r="D38" s="683"/>
      <c r="E38" s="683"/>
      <c r="F38" s="683"/>
      <c r="G38" s="683"/>
      <c r="H38" s="683"/>
      <c r="I38" s="683"/>
      <c r="J38" s="683"/>
      <c r="K38" s="683"/>
      <c r="L38" s="683"/>
      <c r="M38" s="683"/>
      <c r="N38" s="683"/>
      <c r="O38" s="683"/>
      <c r="P38" s="683"/>
      <c r="Q38" s="684"/>
      <c r="R38" s="685">
        <v>1871419</v>
      </c>
      <c r="S38" s="686"/>
      <c r="T38" s="686"/>
      <c r="U38" s="686"/>
      <c r="V38" s="686"/>
      <c r="W38" s="686"/>
      <c r="X38" s="686"/>
      <c r="Y38" s="687"/>
      <c r="Z38" s="688">
        <v>3.2</v>
      </c>
      <c r="AA38" s="688"/>
      <c r="AB38" s="688"/>
      <c r="AC38" s="688"/>
      <c r="AD38" s="689">
        <v>21932</v>
      </c>
      <c r="AE38" s="689"/>
      <c r="AF38" s="689"/>
      <c r="AG38" s="689"/>
      <c r="AH38" s="689"/>
      <c r="AI38" s="689"/>
      <c r="AJ38" s="689"/>
      <c r="AK38" s="689"/>
      <c r="AL38" s="690">
        <v>0.1</v>
      </c>
      <c r="AM38" s="691"/>
      <c r="AN38" s="691"/>
      <c r="AO38" s="692"/>
      <c r="AQ38" s="763" t="s">
        <v>337</v>
      </c>
      <c r="AR38" s="764"/>
      <c r="AS38" s="764"/>
      <c r="AT38" s="764"/>
      <c r="AU38" s="764"/>
      <c r="AV38" s="764"/>
      <c r="AW38" s="764"/>
      <c r="AX38" s="764"/>
      <c r="AY38" s="765"/>
      <c r="AZ38" s="685">
        <v>745152</v>
      </c>
      <c r="BA38" s="686"/>
      <c r="BB38" s="686"/>
      <c r="BC38" s="686"/>
      <c r="BD38" s="719"/>
      <c r="BE38" s="719"/>
      <c r="BF38" s="740"/>
      <c r="BG38" s="700" t="s">
        <v>338</v>
      </c>
      <c r="BH38" s="701"/>
      <c r="BI38" s="701"/>
      <c r="BJ38" s="701"/>
      <c r="BK38" s="701"/>
      <c r="BL38" s="701"/>
      <c r="BM38" s="701"/>
      <c r="BN38" s="701"/>
      <c r="BO38" s="701"/>
      <c r="BP38" s="701"/>
      <c r="BQ38" s="701"/>
      <c r="BR38" s="701"/>
      <c r="BS38" s="701"/>
      <c r="BT38" s="701"/>
      <c r="BU38" s="702"/>
      <c r="BV38" s="685">
        <v>10864</v>
      </c>
      <c r="BW38" s="686"/>
      <c r="BX38" s="686"/>
      <c r="BY38" s="686"/>
      <c r="BZ38" s="686"/>
      <c r="CA38" s="686"/>
      <c r="CB38" s="695"/>
      <c r="CD38" s="700" t="s">
        <v>339</v>
      </c>
      <c r="CE38" s="701"/>
      <c r="CF38" s="701"/>
      <c r="CG38" s="701"/>
      <c r="CH38" s="701"/>
      <c r="CI38" s="701"/>
      <c r="CJ38" s="701"/>
      <c r="CK38" s="701"/>
      <c r="CL38" s="701"/>
      <c r="CM38" s="701"/>
      <c r="CN38" s="701"/>
      <c r="CO38" s="701"/>
      <c r="CP38" s="701"/>
      <c r="CQ38" s="702"/>
      <c r="CR38" s="685">
        <v>3251986</v>
      </c>
      <c r="CS38" s="686"/>
      <c r="CT38" s="686"/>
      <c r="CU38" s="686"/>
      <c r="CV38" s="686"/>
      <c r="CW38" s="686"/>
      <c r="CX38" s="686"/>
      <c r="CY38" s="687"/>
      <c r="CZ38" s="690">
        <v>5.8</v>
      </c>
      <c r="DA38" s="721"/>
      <c r="DB38" s="721"/>
      <c r="DC38" s="724"/>
      <c r="DD38" s="694">
        <v>2754981</v>
      </c>
      <c r="DE38" s="686"/>
      <c r="DF38" s="686"/>
      <c r="DG38" s="686"/>
      <c r="DH38" s="686"/>
      <c r="DI38" s="686"/>
      <c r="DJ38" s="686"/>
      <c r="DK38" s="687"/>
      <c r="DL38" s="694">
        <v>2712091</v>
      </c>
      <c r="DM38" s="686"/>
      <c r="DN38" s="686"/>
      <c r="DO38" s="686"/>
      <c r="DP38" s="686"/>
      <c r="DQ38" s="686"/>
      <c r="DR38" s="686"/>
      <c r="DS38" s="686"/>
      <c r="DT38" s="686"/>
      <c r="DU38" s="686"/>
      <c r="DV38" s="687"/>
      <c r="DW38" s="690">
        <v>10.4</v>
      </c>
      <c r="DX38" s="721"/>
      <c r="DY38" s="721"/>
      <c r="DZ38" s="721"/>
      <c r="EA38" s="721"/>
      <c r="EB38" s="721"/>
      <c r="EC38" s="722"/>
    </row>
    <row r="39" spans="2:133" ht="11.25" customHeight="1" x14ac:dyDescent="0.15">
      <c r="B39" s="682" t="s">
        <v>340</v>
      </c>
      <c r="C39" s="683"/>
      <c r="D39" s="683"/>
      <c r="E39" s="683"/>
      <c r="F39" s="683"/>
      <c r="G39" s="683"/>
      <c r="H39" s="683"/>
      <c r="I39" s="683"/>
      <c r="J39" s="683"/>
      <c r="K39" s="683"/>
      <c r="L39" s="683"/>
      <c r="M39" s="683"/>
      <c r="N39" s="683"/>
      <c r="O39" s="683"/>
      <c r="P39" s="683"/>
      <c r="Q39" s="684"/>
      <c r="R39" s="685">
        <v>8405400</v>
      </c>
      <c r="S39" s="686"/>
      <c r="T39" s="686"/>
      <c r="U39" s="686"/>
      <c r="V39" s="686"/>
      <c r="W39" s="686"/>
      <c r="X39" s="686"/>
      <c r="Y39" s="687"/>
      <c r="Z39" s="688">
        <v>14.5</v>
      </c>
      <c r="AA39" s="688"/>
      <c r="AB39" s="688"/>
      <c r="AC39" s="688"/>
      <c r="AD39" s="689" t="s">
        <v>137</v>
      </c>
      <c r="AE39" s="689"/>
      <c r="AF39" s="689"/>
      <c r="AG39" s="689"/>
      <c r="AH39" s="689"/>
      <c r="AI39" s="689"/>
      <c r="AJ39" s="689"/>
      <c r="AK39" s="689"/>
      <c r="AL39" s="690" t="s">
        <v>129</v>
      </c>
      <c r="AM39" s="691"/>
      <c r="AN39" s="691"/>
      <c r="AO39" s="692"/>
      <c r="AQ39" s="763" t="s">
        <v>341</v>
      </c>
      <c r="AR39" s="764"/>
      <c r="AS39" s="764"/>
      <c r="AT39" s="764"/>
      <c r="AU39" s="764"/>
      <c r="AV39" s="764"/>
      <c r="AW39" s="764"/>
      <c r="AX39" s="764"/>
      <c r="AY39" s="765"/>
      <c r="AZ39" s="685">
        <v>16751</v>
      </c>
      <c r="BA39" s="686"/>
      <c r="BB39" s="686"/>
      <c r="BC39" s="686"/>
      <c r="BD39" s="719"/>
      <c r="BE39" s="719"/>
      <c r="BF39" s="740"/>
      <c r="BG39" s="700" t="s">
        <v>342</v>
      </c>
      <c r="BH39" s="701"/>
      <c r="BI39" s="701"/>
      <c r="BJ39" s="701"/>
      <c r="BK39" s="701"/>
      <c r="BL39" s="701"/>
      <c r="BM39" s="701"/>
      <c r="BN39" s="701"/>
      <c r="BO39" s="701"/>
      <c r="BP39" s="701"/>
      <c r="BQ39" s="701"/>
      <c r="BR39" s="701"/>
      <c r="BS39" s="701"/>
      <c r="BT39" s="701"/>
      <c r="BU39" s="702"/>
      <c r="BV39" s="685">
        <v>16661</v>
      </c>
      <c r="BW39" s="686"/>
      <c r="BX39" s="686"/>
      <c r="BY39" s="686"/>
      <c r="BZ39" s="686"/>
      <c r="CA39" s="686"/>
      <c r="CB39" s="695"/>
      <c r="CD39" s="700" t="s">
        <v>343</v>
      </c>
      <c r="CE39" s="701"/>
      <c r="CF39" s="701"/>
      <c r="CG39" s="701"/>
      <c r="CH39" s="701"/>
      <c r="CI39" s="701"/>
      <c r="CJ39" s="701"/>
      <c r="CK39" s="701"/>
      <c r="CL39" s="701"/>
      <c r="CM39" s="701"/>
      <c r="CN39" s="701"/>
      <c r="CO39" s="701"/>
      <c r="CP39" s="701"/>
      <c r="CQ39" s="702"/>
      <c r="CR39" s="685">
        <v>1046767</v>
      </c>
      <c r="CS39" s="719"/>
      <c r="CT39" s="719"/>
      <c r="CU39" s="719"/>
      <c r="CV39" s="719"/>
      <c r="CW39" s="719"/>
      <c r="CX39" s="719"/>
      <c r="CY39" s="720"/>
      <c r="CZ39" s="690">
        <v>1.9</v>
      </c>
      <c r="DA39" s="721"/>
      <c r="DB39" s="721"/>
      <c r="DC39" s="724"/>
      <c r="DD39" s="694">
        <v>822277</v>
      </c>
      <c r="DE39" s="719"/>
      <c r="DF39" s="719"/>
      <c r="DG39" s="719"/>
      <c r="DH39" s="719"/>
      <c r="DI39" s="719"/>
      <c r="DJ39" s="719"/>
      <c r="DK39" s="720"/>
      <c r="DL39" s="694" t="s">
        <v>129</v>
      </c>
      <c r="DM39" s="719"/>
      <c r="DN39" s="719"/>
      <c r="DO39" s="719"/>
      <c r="DP39" s="719"/>
      <c r="DQ39" s="719"/>
      <c r="DR39" s="719"/>
      <c r="DS39" s="719"/>
      <c r="DT39" s="719"/>
      <c r="DU39" s="719"/>
      <c r="DV39" s="720"/>
      <c r="DW39" s="690" t="s">
        <v>129</v>
      </c>
      <c r="DX39" s="721"/>
      <c r="DY39" s="721"/>
      <c r="DZ39" s="721"/>
      <c r="EA39" s="721"/>
      <c r="EB39" s="721"/>
      <c r="EC39" s="722"/>
    </row>
    <row r="40" spans="2:133" ht="11.25" customHeight="1" x14ac:dyDescent="0.15">
      <c r="B40" s="682" t="s">
        <v>344</v>
      </c>
      <c r="C40" s="683"/>
      <c r="D40" s="683"/>
      <c r="E40" s="683"/>
      <c r="F40" s="683"/>
      <c r="G40" s="683"/>
      <c r="H40" s="683"/>
      <c r="I40" s="683"/>
      <c r="J40" s="683"/>
      <c r="K40" s="683"/>
      <c r="L40" s="683"/>
      <c r="M40" s="683"/>
      <c r="N40" s="683"/>
      <c r="O40" s="683"/>
      <c r="P40" s="683"/>
      <c r="Q40" s="684"/>
      <c r="R40" s="685" t="s">
        <v>257</v>
      </c>
      <c r="S40" s="686"/>
      <c r="T40" s="686"/>
      <c r="U40" s="686"/>
      <c r="V40" s="686"/>
      <c r="W40" s="686"/>
      <c r="X40" s="686"/>
      <c r="Y40" s="687"/>
      <c r="Z40" s="688" t="s">
        <v>257</v>
      </c>
      <c r="AA40" s="688"/>
      <c r="AB40" s="688"/>
      <c r="AC40" s="688"/>
      <c r="AD40" s="689" t="s">
        <v>129</v>
      </c>
      <c r="AE40" s="689"/>
      <c r="AF40" s="689"/>
      <c r="AG40" s="689"/>
      <c r="AH40" s="689"/>
      <c r="AI40" s="689"/>
      <c r="AJ40" s="689"/>
      <c r="AK40" s="689"/>
      <c r="AL40" s="690" t="s">
        <v>129</v>
      </c>
      <c r="AM40" s="691"/>
      <c r="AN40" s="691"/>
      <c r="AO40" s="692"/>
      <c r="AQ40" s="763" t="s">
        <v>345</v>
      </c>
      <c r="AR40" s="764"/>
      <c r="AS40" s="764"/>
      <c r="AT40" s="764"/>
      <c r="AU40" s="764"/>
      <c r="AV40" s="764"/>
      <c r="AW40" s="764"/>
      <c r="AX40" s="764"/>
      <c r="AY40" s="765"/>
      <c r="AZ40" s="685" t="s">
        <v>238</v>
      </c>
      <c r="BA40" s="686"/>
      <c r="BB40" s="686"/>
      <c r="BC40" s="686"/>
      <c r="BD40" s="719"/>
      <c r="BE40" s="719"/>
      <c r="BF40" s="740"/>
      <c r="BG40" s="766" t="s">
        <v>346</v>
      </c>
      <c r="BH40" s="767"/>
      <c r="BI40" s="767"/>
      <c r="BJ40" s="767"/>
      <c r="BK40" s="767"/>
      <c r="BL40" s="236"/>
      <c r="BM40" s="701" t="s">
        <v>347</v>
      </c>
      <c r="BN40" s="701"/>
      <c r="BO40" s="701"/>
      <c r="BP40" s="701"/>
      <c r="BQ40" s="701"/>
      <c r="BR40" s="701"/>
      <c r="BS40" s="701"/>
      <c r="BT40" s="701"/>
      <c r="BU40" s="702"/>
      <c r="BV40" s="685">
        <v>89</v>
      </c>
      <c r="BW40" s="686"/>
      <c r="BX40" s="686"/>
      <c r="BY40" s="686"/>
      <c r="BZ40" s="686"/>
      <c r="CA40" s="686"/>
      <c r="CB40" s="695"/>
      <c r="CD40" s="700" t="s">
        <v>348</v>
      </c>
      <c r="CE40" s="701"/>
      <c r="CF40" s="701"/>
      <c r="CG40" s="701"/>
      <c r="CH40" s="701"/>
      <c r="CI40" s="701"/>
      <c r="CJ40" s="701"/>
      <c r="CK40" s="701"/>
      <c r="CL40" s="701"/>
      <c r="CM40" s="701"/>
      <c r="CN40" s="701"/>
      <c r="CO40" s="701"/>
      <c r="CP40" s="701"/>
      <c r="CQ40" s="702"/>
      <c r="CR40" s="685">
        <v>1490894</v>
      </c>
      <c r="CS40" s="686"/>
      <c r="CT40" s="686"/>
      <c r="CU40" s="686"/>
      <c r="CV40" s="686"/>
      <c r="CW40" s="686"/>
      <c r="CX40" s="686"/>
      <c r="CY40" s="687"/>
      <c r="CZ40" s="690">
        <v>2.7</v>
      </c>
      <c r="DA40" s="721"/>
      <c r="DB40" s="721"/>
      <c r="DC40" s="724"/>
      <c r="DD40" s="694">
        <v>833176</v>
      </c>
      <c r="DE40" s="686"/>
      <c r="DF40" s="686"/>
      <c r="DG40" s="686"/>
      <c r="DH40" s="686"/>
      <c r="DI40" s="686"/>
      <c r="DJ40" s="686"/>
      <c r="DK40" s="687"/>
      <c r="DL40" s="694">
        <v>811</v>
      </c>
      <c r="DM40" s="686"/>
      <c r="DN40" s="686"/>
      <c r="DO40" s="686"/>
      <c r="DP40" s="686"/>
      <c r="DQ40" s="686"/>
      <c r="DR40" s="686"/>
      <c r="DS40" s="686"/>
      <c r="DT40" s="686"/>
      <c r="DU40" s="686"/>
      <c r="DV40" s="687"/>
      <c r="DW40" s="690">
        <v>0</v>
      </c>
      <c r="DX40" s="721"/>
      <c r="DY40" s="721"/>
      <c r="DZ40" s="721"/>
      <c r="EA40" s="721"/>
      <c r="EB40" s="721"/>
      <c r="EC40" s="722"/>
    </row>
    <row r="41" spans="2:133" ht="11.25" customHeight="1" x14ac:dyDescent="0.15">
      <c r="B41" s="682" t="s">
        <v>349</v>
      </c>
      <c r="C41" s="683"/>
      <c r="D41" s="683"/>
      <c r="E41" s="683"/>
      <c r="F41" s="683"/>
      <c r="G41" s="683"/>
      <c r="H41" s="683"/>
      <c r="I41" s="683"/>
      <c r="J41" s="683"/>
      <c r="K41" s="683"/>
      <c r="L41" s="683"/>
      <c r="M41" s="683"/>
      <c r="N41" s="683"/>
      <c r="O41" s="683"/>
      <c r="P41" s="683"/>
      <c r="Q41" s="684"/>
      <c r="R41" s="685" t="s">
        <v>129</v>
      </c>
      <c r="S41" s="686"/>
      <c r="T41" s="686"/>
      <c r="U41" s="686"/>
      <c r="V41" s="686"/>
      <c r="W41" s="686"/>
      <c r="X41" s="686"/>
      <c r="Y41" s="687"/>
      <c r="Z41" s="688" t="s">
        <v>129</v>
      </c>
      <c r="AA41" s="688"/>
      <c r="AB41" s="688"/>
      <c r="AC41" s="688"/>
      <c r="AD41" s="689" t="s">
        <v>257</v>
      </c>
      <c r="AE41" s="689"/>
      <c r="AF41" s="689"/>
      <c r="AG41" s="689"/>
      <c r="AH41" s="689"/>
      <c r="AI41" s="689"/>
      <c r="AJ41" s="689"/>
      <c r="AK41" s="689"/>
      <c r="AL41" s="690" t="s">
        <v>129</v>
      </c>
      <c r="AM41" s="691"/>
      <c r="AN41" s="691"/>
      <c r="AO41" s="692"/>
      <c r="AQ41" s="763" t="s">
        <v>350</v>
      </c>
      <c r="AR41" s="764"/>
      <c r="AS41" s="764"/>
      <c r="AT41" s="764"/>
      <c r="AU41" s="764"/>
      <c r="AV41" s="764"/>
      <c r="AW41" s="764"/>
      <c r="AX41" s="764"/>
      <c r="AY41" s="765"/>
      <c r="AZ41" s="685">
        <v>494698</v>
      </c>
      <c r="BA41" s="686"/>
      <c r="BB41" s="686"/>
      <c r="BC41" s="686"/>
      <c r="BD41" s="719"/>
      <c r="BE41" s="719"/>
      <c r="BF41" s="740"/>
      <c r="BG41" s="766"/>
      <c r="BH41" s="767"/>
      <c r="BI41" s="767"/>
      <c r="BJ41" s="767"/>
      <c r="BK41" s="767"/>
      <c r="BL41" s="236"/>
      <c r="BM41" s="701" t="s">
        <v>351</v>
      </c>
      <c r="BN41" s="701"/>
      <c r="BO41" s="701"/>
      <c r="BP41" s="701"/>
      <c r="BQ41" s="701"/>
      <c r="BR41" s="701"/>
      <c r="BS41" s="701"/>
      <c r="BT41" s="701"/>
      <c r="BU41" s="702"/>
      <c r="BV41" s="685">
        <v>1</v>
      </c>
      <c r="BW41" s="686"/>
      <c r="BX41" s="686"/>
      <c r="BY41" s="686"/>
      <c r="BZ41" s="686"/>
      <c r="CA41" s="686"/>
      <c r="CB41" s="695"/>
      <c r="CD41" s="700" t="s">
        <v>352</v>
      </c>
      <c r="CE41" s="701"/>
      <c r="CF41" s="701"/>
      <c r="CG41" s="701"/>
      <c r="CH41" s="701"/>
      <c r="CI41" s="701"/>
      <c r="CJ41" s="701"/>
      <c r="CK41" s="701"/>
      <c r="CL41" s="701"/>
      <c r="CM41" s="701"/>
      <c r="CN41" s="701"/>
      <c r="CO41" s="701"/>
      <c r="CP41" s="701"/>
      <c r="CQ41" s="702"/>
      <c r="CR41" s="685" t="s">
        <v>129</v>
      </c>
      <c r="CS41" s="719"/>
      <c r="CT41" s="719"/>
      <c r="CU41" s="719"/>
      <c r="CV41" s="719"/>
      <c r="CW41" s="719"/>
      <c r="CX41" s="719"/>
      <c r="CY41" s="720"/>
      <c r="CZ41" s="690" t="s">
        <v>129</v>
      </c>
      <c r="DA41" s="721"/>
      <c r="DB41" s="721"/>
      <c r="DC41" s="724"/>
      <c r="DD41" s="694" t="s">
        <v>238</v>
      </c>
      <c r="DE41" s="719"/>
      <c r="DF41" s="719"/>
      <c r="DG41" s="719"/>
      <c r="DH41" s="719"/>
      <c r="DI41" s="719"/>
      <c r="DJ41" s="719"/>
      <c r="DK41" s="720"/>
      <c r="DL41" s="770"/>
      <c r="DM41" s="771"/>
      <c r="DN41" s="771"/>
      <c r="DO41" s="771"/>
      <c r="DP41" s="771"/>
      <c r="DQ41" s="771"/>
      <c r="DR41" s="771"/>
      <c r="DS41" s="771"/>
      <c r="DT41" s="771"/>
      <c r="DU41" s="771"/>
      <c r="DV41" s="772"/>
      <c r="DW41" s="773"/>
      <c r="DX41" s="774"/>
      <c r="DY41" s="774"/>
      <c r="DZ41" s="774"/>
      <c r="EA41" s="774"/>
      <c r="EB41" s="774"/>
      <c r="EC41" s="775"/>
    </row>
    <row r="42" spans="2:133" ht="11.25" customHeight="1" x14ac:dyDescent="0.15">
      <c r="B42" s="682" t="s">
        <v>353</v>
      </c>
      <c r="C42" s="683"/>
      <c r="D42" s="683"/>
      <c r="E42" s="683"/>
      <c r="F42" s="683"/>
      <c r="G42" s="683"/>
      <c r="H42" s="683"/>
      <c r="I42" s="683"/>
      <c r="J42" s="683"/>
      <c r="K42" s="683"/>
      <c r="L42" s="683"/>
      <c r="M42" s="683"/>
      <c r="N42" s="683"/>
      <c r="O42" s="683"/>
      <c r="P42" s="683"/>
      <c r="Q42" s="684"/>
      <c r="R42" s="685">
        <v>1074300</v>
      </c>
      <c r="S42" s="686"/>
      <c r="T42" s="686"/>
      <c r="U42" s="686"/>
      <c r="V42" s="686"/>
      <c r="W42" s="686"/>
      <c r="X42" s="686"/>
      <c r="Y42" s="687"/>
      <c r="Z42" s="688">
        <v>1.9</v>
      </c>
      <c r="AA42" s="688"/>
      <c r="AB42" s="688"/>
      <c r="AC42" s="688"/>
      <c r="AD42" s="689" t="s">
        <v>137</v>
      </c>
      <c r="AE42" s="689"/>
      <c r="AF42" s="689"/>
      <c r="AG42" s="689"/>
      <c r="AH42" s="689"/>
      <c r="AI42" s="689"/>
      <c r="AJ42" s="689"/>
      <c r="AK42" s="689"/>
      <c r="AL42" s="690" t="s">
        <v>129</v>
      </c>
      <c r="AM42" s="691"/>
      <c r="AN42" s="691"/>
      <c r="AO42" s="692"/>
      <c r="AQ42" s="784" t="s">
        <v>354</v>
      </c>
      <c r="AR42" s="785"/>
      <c r="AS42" s="785"/>
      <c r="AT42" s="785"/>
      <c r="AU42" s="785"/>
      <c r="AV42" s="785"/>
      <c r="AW42" s="785"/>
      <c r="AX42" s="785"/>
      <c r="AY42" s="786"/>
      <c r="AZ42" s="776">
        <v>2757288</v>
      </c>
      <c r="BA42" s="777"/>
      <c r="BB42" s="777"/>
      <c r="BC42" s="777"/>
      <c r="BD42" s="756"/>
      <c r="BE42" s="756"/>
      <c r="BF42" s="758"/>
      <c r="BG42" s="768"/>
      <c r="BH42" s="769"/>
      <c r="BI42" s="769"/>
      <c r="BJ42" s="769"/>
      <c r="BK42" s="769"/>
      <c r="BL42" s="237"/>
      <c r="BM42" s="711" t="s">
        <v>355</v>
      </c>
      <c r="BN42" s="711"/>
      <c r="BO42" s="711"/>
      <c r="BP42" s="711"/>
      <c r="BQ42" s="711"/>
      <c r="BR42" s="711"/>
      <c r="BS42" s="711"/>
      <c r="BT42" s="711"/>
      <c r="BU42" s="712"/>
      <c r="BV42" s="776">
        <v>334</v>
      </c>
      <c r="BW42" s="777"/>
      <c r="BX42" s="777"/>
      <c r="BY42" s="777"/>
      <c r="BZ42" s="777"/>
      <c r="CA42" s="777"/>
      <c r="CB42" s="783"/>
      <c r="CD42" s="682" t="s">
        <v>356</v>
      </c>
      <c r="CE42" s="683"/>
      <c r="CF42" s="683"/>
      <c r="CG42" s="683"/>
      <c r="CH42" s="683"/>
      <c r="CI42" s="683"/>
      <c r="CJ42" s="683"/>
      <c r="CK42" s="683"/>
      <c r="CL42" s="683"/>
      <c r="CM42" s="683"/>
      <c r="CN42" s="683"/>
      <c r="CO42" s="683"/>
      <c r="CP42" s="683"/>
      <c r="CQ42" s="684"/>
      <c r="CR42" s="685">
        <v>10911999</v>
      </c>
      <c r="CS42" s="686"/>
      <c r="CT42" s="686"/>
      <c r="CU42" s="686"/>
      <c r="CV42" s="686"/>
      <c r="CW42" s="686"/>
      <c r="CX42" s="686"/>
      <c r="CY42" s="687"/>
      <c r="CZ42" s="690">
        <v>19.399999999999999</v>
      </c>
      <c r="DA42" s="691"/>
      <c r="DB42" s="691"/>
      <c r="DC42" s="703"/>
      <c r="DD42" s="694">
        <v>1643338</v>
      </c>
      <c r="DE42" s="686"/>
      <c r="DF42" s="686"/>
      <c r="DG42" s="686"/>
      <c r="DH42" s="686"/>
      <c r="DI42" s="686"/>
      <c r="DJ42" s="686"/>
      <c r="DK42" s="687"/>
      <c r="DL42" s="770"/>
      <c r="DM42" s="771"/>
      <c r="DN42" s="771"/>
      <c r="DO42" s="771"/>
      <c r="DP42" s="771"/>
      <c r="DQ42" s="771"/>
      <c r="DR42" s="771"/>
      <c r="DS42" s="771"/>
      <c r="DT42" s="771"/>
      <c r="DU42" s="771"/>
      <c r="DV42" s="772"/>
      <c r="DW42" s="773"/>
      <c r="DX42" s="774"/>
      <c r="DY42" s="774"/>
      <c r="DZ42" s="774"/>
      <c r="EA42" s="774"/>
      <c r="EB42" s="774"/>
      <c r="EC42" s="775"/>
    </row>
    <row r="43" spans="2:133" ht="11.25" customHeight="1" x14ac:dyDescent="0.15">
      <c r="B43" s="726" t="s">
        <v>357</v>
      </c>
      <c r="C43" s="727"/>
      <c r="D43" s="727"/>
      <c r="E43" s="727"/>
      <c r="F43" s="727"/>
      <c r="G43" s="727"/>
      <c r="H43" s="727"/>
      <c r="I43" s="727"/>
      <c r="J43" s="727"/>
      <c r="K43" s="727"/>
      <c r="L43" s="727"/>
      <c r="M43" s="727"/>
      <c r="N43" s="727"/>
      <c r="O43" s="727"/>
      <c r="P43" s="727"/>
      <c r="Q43" s="728"/>
      <c r="R43" s="776">
        <v>57784306</v>
      </c>
      <c r="S43" s="777"/>
      <c r="T43" s="777"/>
      <c r="U43" s="777"/>
      <c r="V43" s="777"/>
      <c r="W43" s="777"/>
      <c r="X43" s="777"/>
      <c r="Y43" s="778"/>
      <c r="Z43" s="779">
        <v>100</v>
      </c>
      <c r="AA43" s="779"/>
      <c r="AB43" s="779"/>
      <c r="AC43" s="779"/>
      <c r="AD43" s="780">
        <v>25039107</v>
      </c>
      <c r="AE43" s="780"/>
      <c r="AF43" s="780"/>
      <c r="AG43" s="780"/>
      <c r="AH43" s="780"/>
      <c r="AI43" s="780"/>
      <c r="AJ43" s="780"/>
      <c r="AK43" s="780"/>
      <c r="AL43" s="781">
        <v>100</v>
      </c>
      <c r="AM43" s="757"/>
      <c r="AN43" s="757"/>
      <c r="AO43" s="782"/>
      <c r="BV43" s="238"/>
      <c r="BW43" s="238"/>
      <c r="BX43" s="238"/>
      <c r="BY43" s="238"/>
      <c r="BZ43" s="238"/>
      <c r="CA43" s="238"/>
      <c r="CB43" s="238"/>
      <c r="CD43" s="682" t="s">
        <v>358</v>
      </c>
      <c r="CE43" s="683"/>
      <c r="CF43" s="683"/>
      <c r="CG43" s="683"/>
      <c r="CH43" s="683"/>
      <c r="CI43" s="683"/>
      <c r="CJ43" s="683"/>
      <c r="CK43" s="683"/>
      <c r="CL43" s="683"/>
      <c r="CM43" s="683"/>
      <c r="CN43" s="683"/>
      <c r="CO43" s="683"/>
      <c r="CP43" s="683"/>
      <c r="CQ43" s="684"/>
      <c r="CR43" s="685">
        <v>252738</v>
      </c>
      <c r="CS43" s="719"/>
      <c r="CT43" s="719"/>
      <c r="CU43" s="719"/>
      <c r="CV43" s="719"/>
      <c r="CW43" s="719"/>
      <c r="CX43" s="719"/>
      <c r="CY43" s="720"/>
      <c r="CZ43" s="690">
        <v>0.5</v>
      </c>
      <c r="DA43" s="721"/>
      <c r="DB43" s="721"/>
      <c r="DC43" s="724"/>
      <c r="DD43" s="694">
        <v>252738</v>
      </c>
      <c r="DE43" s="719"/>
      <c r="DF43" s="719"/>
      <c r="DG43" s="719"/>
      <c r="DH43" s="719"/>
      <c r="DI43" s="719"/>
      <c r="DJ43" s="719"/>
      <c r="DK43" s="720"/>
      <c r="DL43" s="770"/>
      <c r="DM43" s="771"/>
      <c r="DN43" s="771"/>
      <c r="DO43" s="771"/>
      <c r="DP43" s="771"/>
      <c r="DQ43" s="771"/>
      <c r="DR43" s="771"/>
      <c r="DS43" s="771"/>
      <c r="DT43" s="771"/>
      <c r="DU43" s="771"/>
      <c r="DV43" s="772"/>
      <c r="DW43" s="773"/>
      <c r="DX43" s="774"/>
      <c r="DY43" s="774"/>
      <c r="DZ43" s="774"/>
      <c r="EA43" s="774"/>
      <c r="EB43" s="774"/>
      <c r="EC43" s="775"/>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305</v>
      </c>
      <c r="CE44" s="798"/>
      <c r="CF44" s="682" t="s">
        <v>359</v>
      </c>
      <c r="CG44" s="683"/>
      <c r="CH44" s="683"/>
      <c r="CI44" s="683"/>
      <c r="CJ44" s="683"/>
      <c r="CK44" s="683"/>
      <c r="CL44" s="683"/>
      <c r="CM44" s="683"/>
      <c r="CN44" s="683"/>
      <c r="CO44" s="683"/>
      <c r="CP44" s="683"/>
      <c r="CQ44" s="684"/>
      <c r="CR44" s="685">
        <v>10911999</v>
      </c>
      <c r="CS44" s="686"/>
      <c r="CT44" s="686"/>
      <c r="CU44" s="686"/>
      <c r="CV44" s="686"/>
      <c r="CW44" s="686"/>
      <c r="CX44" s="686"/>
      <c r="CY44" s="687"/>
      <c r="CZ44" s="690">
        <v>19.399999999999999</v>
      </c>
      <c r="DA44" s="691"/>
      <c r="DB44" s="691"/>
      <c r="DC44" s="703"/>
      <c r="DD44" s="694">
        <v>1643338</v>
      </c>
      <c r="DE44" s="686"/>
      <c r="DF44" s="686"/>
      <c r="DG44" s="686"/>
      <c r="DH44" s="686"/>
      <c r="DI44" s="686"/>
      <c r="DJ44" s="686"/>
      <c r="DK44" s="687"/>
      <c r="DL44" s="770"/>
      <c r="DM44" s="771"/>
      <c r="DN44" s="771"/>
      <c r="DO44" s="771"/>
      <c r="DP44" s="771"/>
      <c r="DQ44" s="771"/>
      <c r="DR44" s="771"/>
      <c r="DS44" s="771"/>
      <c r="DT44" s="771"/>
      <c r="DU44" s="771"/>
      <c r="DV44" s="772"/>
      <c r="DW44" s="773"/>
      <c r="DX44" s="774"/>
      <c r="DY44" s="774"/>
      <c r="DZ44" s="774"/>
      <c r="EA44" s="774"/>
      <c r="EB44" s="774"/>
      <c r="EC44" s="775"/>
    </row>
    <row r="45" spans="2:133" ht="11.25" customHeight="1" x14ac:dyDescent="0.15">
      <c r="B45" s="240" t="s">
        <v>360</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361</v>
      </c>
      <c r="CG45" s="683"/>
      <c r="CH45" s="683"/>
      <c r="CI45" s="683"/>
      <c r="CJ45" s="683"/>
      <c r="CK45" s="683"/>
      <c r="CL45" s="683"/>
      <c r="CM45" s="683"/>
      <c r="CN45" s="683"/>
      <c r="CO45" s="683"/>
      <c r="CP45" s="683"/>
      <c r="CQ45" s="684"/>
      <c r="CR45" s="685">
        <v>4058508</v>
      </c>
      <c r="CS45" s="719"/>
      <c r="CT45" s="719"/>
      <c r="CU45" s="719"/>
      <c r="CV45" s="719"/>
      <c r="CW45" s="719"/>
      <c r="CX45" s="719"/>
      <c r="CY45" s="720"/>
      <c r="CZ45" s="690">
        <v>7.2</v>
      </c>
      <c r="DA45" s="721"/>
      <c r="DB45" s="721"/>
      <c r="DC45" s="724"/>
      <c r="DD45" s="694">
        <v>475482</v>
      </c>
      <c r="DE45" s="719"/>
      <c r="DF45" s="719"/>
      <c r="DG45" s="719"/>
      <c r="DH45" s="719"/>
      <c r="DI45" s="719"/>
      <c r="DJ45" s="719"/>
      <c r="DK45" s="720"/>
      <c r="DL45" s="770"/>
      <c r="DM45" s="771"/>
      <c r="DN45" s="771"/>
      <c r="DO45" s="771"/>
      <c r="DP45" s="771"/>
      <c r="DQ45" s="771"/>
      <c r="DR45" s="771"/>
      <c r="DS45" s="771"/>
      <c r="DT45" s="771"/>
      <c r="DU45" s="771"/>
      <c r="DV45" s="772"/>
      <c r="DW45" s="773"/>
      <c r="DX45" s="774"/>
      <c r="DY45" s="774"/>
      <c r="DZ45" s="774"/>
      <c r="EA45" s="774"/>
      <c r="EB45" s="774"/>
      <c r="EC45" s="775"/>
    </row>
    <row r="46" spans="2:133" ht="11.25" customHeight="1" x14ac:dyDescent="0.15">
      <c r="B46" s="241" t="s">
        <v>362</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363</v>
      </c>
      <c r="CG46" s="683"/>
      <c r="CH46" s="683"/>
      <c r="CI46" s="683"/>
      <c r="CJ46" s="683"/>
      <c r="CK46" s="683"/>
      <c r="CL46" s="683"/>
      <c r="CM46" s="683"/>
      <c r="CN46" s="683"/>
      <c r="CO46" s="683"/>
      <c r="CP46" s="683"/>
      <c r="CQ46" s="684"/>
      <c r="CR46" s="685">
        <v>6725825</v>
      </c>
      <c r="CS46" s="686"/>
      <c r="CT46" s="686"/>
      <c r="CU46" s="686"/>
      <c r="CV46" s="686"/>
      <c r="CW46" s="686"/>
      <c r="CX46" s="686"/>
      <c r="CY46" s="687"/>
      <c r="CZ46" s="690">
        <v>12</v>
      </c>
      <c r="DA46" s="691"/>
      <c r="DB46" s="691"/>
      <c r="DC46" s="703"/>
      <c r="DD46" s="694">
        <v>1127090</v>
      </c>
      <c r="DE46" s="686"/>
      <c r="DF46" s="686"/>
      <c r="DG46" s="686"/>
      <c r="DH46" s="686"/>
      <c r="DI46" s="686"/>
      <c r="DJ46" s="686"/>
      <c r="DK46" s="687"/>
      <c r="DL46" s="770"/>
      <c r="DM46" s="771"/>
      <c r="DN46" s="771"/>
      <c r="DO46" s="771"/>
      <c r="DP46" s="771"/>
      <c r="DQ46" s="771"/>
      <c r="DR46" s="771"/>
      <c r="DS46" s="771"/>
      <c r="DT46" s="771"/>
      <c r="DU46" s="771"/>
      <c r="DV46" s="772"/>
      <c r="DW46" s="773"/>
      <c r="DX46" s="774"/>
      <c r="DY46" s="774"/>
      <c r="DZ46" s="774"/>
      <c r="EA46" s="774"/>
      <c r="EB46" s="774"/>
      <c r="EC46" s="775"/>
    </row>
    <row r="47" spans="2:133" ht="11.25" customHeight="1" x14ac:dyDescent="0.15">
      <c r="B47" s="242" t="s">
        <v>364</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365</v>
      </c>
      <c r="CG47" s="683"/>
      <c r="CH47" s="683"/>
      <c r="CI47" s="683"/>
      <c r="CJ47" s="683"/>
      <c r="CK47" s="683"/>
      <c r="CL47" s="683"/>
      <c r="CM47" s="683"/>
      <c r="CN47" s="683"/>
      <c r="CO47" s="683"/>
      <c r="CP47" s="683"/>
      <c r="CQ47" s="684"/>
      <c r="CR47" s="685" t="s">
        <v>129</v>
      </c>
      <c r="CS47" s="719"/>
      <c r="CT47" s="719"/>
      <c r="CU47" s="719"/>
      <c r="CV47" s="719"/>
      <c r="CW47" s="719"/>
      <c r="CX47" s="719"/>
      <c r="CY47" s="720"/>
      <c r="CZ47" s="690" t="s">
        <v>129</v>
      </c>
      <c r="DA47" s="721"/>
      <c r="DB47" s="721"/>
      <c r="DC47" s="724"/>
      <c r="DD47" s="694" t="s">
        <v>257</v>
      </c>
      <c r="DE47" s="719"/>
      <c r="DF47" s="719"/>
      <c r="DG47" s="719"/>
      <c r="DH47" s="719"/>
      <c r="DI47" s="719"/>
      <c r="DJ47" s="719"/>
      <c r="DK47" s="720"/>
      <c r="DL47" s="770"/>
      <c r="DM47" s="771"/>
      <c r="DN47" s="771"/>
      <c r="DO47" s="771"/>
      <c r="DP47" s="771"/>
      <c r="DQ47" s="771"/>
      <c r="DR47" s="771"/>
      <c r="DS47" s="771"/>
      <c r="DT47" s="771"/>
      <c r="DU47" s="771"/>
      <c r="DV47" s="772"/>
      <c r="DW47" s="773"/>
      <c r="DX47" s="774"/>
      <c r="DY47" s="774"/>
      <c r="DZ47" s="774"/>
      <c r="EA47" s="774"/>
      <c r="EB47" s="774"/>
      <c r="EC47" s="775"/>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366</v>
      </c>
      <c r="CG48" s="683"/>
      <c r="CH48" s="683"/>
      <c r="CI48" s="683"/>
      <c r="CJ48" s="683"/>
      <c r="CK48" s="683"/>
      <c r="CL48" s="683"/>
      <c r="CM48" s="683"/>
      <c r="CN48" s="683"/>
      <c r="CO48" s="683"/>
      <c r="CP48" s="683"/>
      <c r="CQ48" s="684"/>
      <c r="CR48" s="685" t="s">
        <v>129</v>
      </c>
      <c r="CS48" s="686"/>
      <c r="CT48" s="686"/>
      <c r="CU48" s="686"/>
      <c r="CV48" s="686"/>
      <c r="CW48" s="686"/>
      <c r="CX48" s="686"/>
      <c r="CY48" s="687"/>
      <c r="CZ48" s="690" t="s">
        <v>244</v>
      </c>
      <c r="DA48" s="691"/>
      <c r="DB48" s="691"/>
      <c r="DC48" s="703"/>
      <c r="DD48" s="694" t="s">
        <v>129</v>
      </c>
      <c r="DE48" s="686"/>
      <c r="DF48" s="686"/>
      <c r="DG48" s="686"/>
      <c r="DH48" s="686"/>
      <c r="DI48" s="686"/>
      <c r="DJ48" s="686"/>
      <c r="DK48" s="687"/>
      <c r="DL48" s="770"/>
      <c r="DM48" s="771"/>
      <c r="DN48" s="771"/>
      <c r="DO48" s="771"/>
      <c r="DP48" s="771"/>
      <c r="DQ48" s="771"/>
      <c r="DR48" s="771"/>
      <c r="DS48" s="771"/>
      <c r="DT48" s="771"/>
      <c r="DU48" s="771"/>
      <c r="DV48" s="772"/>
      <c r="DW48" s="773"/>
      <c r="DX48" s="774"/>
      <c r="DY48" s="774"/>
      <c r="DZ48" s="774"/>
      <c r="EA48" s="774"/>
      <c r="EB48" s="774"/>
      <c r="EC48" s="775"/>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26" t="s">
        <v>367</v>
      </c>
      <c r="CE49" s="727"/>
      <c r="CF49" s="727"/>
      <c r="CG49" s="727"/>
      <c r="CH49" s="727"/>
      <c r="CI49" s="727"/>
      <c r="CJ49" s="727"/>
      <c r="CK49" s="727"/>
      <c r="CL49" s="727"/>
      <c r="CM49" s="727"/>
      <c r="CN49" s="727"/>
      <c r="CO49" s="727"/>
      <c r="CP49" s="727"/>
      <c r="CQ49" s="728"/>
      <c r="CR49" s="776">
        <v>56156061</v>
      </c>
      <c r="CS49" s="756"/>
      <c r="CT49" s="756"/>
      <c r="CU49" s="756"/>
      <c r="CV49" s="756"/>
      <c r="CW49" s="756"/>
      <c r="CX49" s="756"/>
      <c r="CY49" s="787"/>
      <c r="CZ49" s="781">
        <v>100</v>
      </c>
      <c r="DA49" s="788"/>
      <c r="DB49" s="788"/>
      <c r="DC49" s="789"/>
      <c r="DD49" s="790">
        <v>28647979</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GKdyb8aryVo6mKbZz20g7gHAE2l6+GjQH+UoTuMCI4XxOE/pwqGxGwRnOQknv9Gez51HmYT+aeK1wC1lJV0PUA==" saltValue="c5uOARWWmBds9LUmMner/A=="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CD25:CQ25"/>
    <mergeCell ref="CR25:CY25"/>
    <mergeCell ref="CZ25:DC25"/>
    <mergeCell ref="DD25:DK25"/>
    <mergeCell ref="CD27:CQ27"/>
    <mergeCell ref="CR27:CY27"/>
    <mergeCell ref="CZ27:DC27"/>
    <mergeCell ref="DD27:DK27"/>
    <mergeCell ref="DL27:DV27"/>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368</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369</v>
      </c>
      <c r="DK2" s="833"/>
      <c r="DL2" s="833"/>
      <c r="DM2" s="833"/>
      <c r="DN2" s="833"/>
      <c r="DO2" s="834"/>
      <c r="DP2" s="251"/>
      <c r="DQ2" s="832" t="s">
        <v>370</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371</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372</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373</v>
      </c>
      <c r="B5" s="827"/>
      <c r="C5" s="827"/>
      <c r="D5" s="827"/>
      <c r="E5" s="827"/>
      <c r="F5" s="827"/>
      <c r="G5" s="827"/>
      <c r="H5" s="827"/>
      <c r="I5" s="827"/>
      <c r="J5" s="827"/>
      <c r="K5" s="827"/>
      <c r="L5" s="827"/>
      <c r="M5" s="827"/>
      <c r="N5" s="827"/>
      <c r="O5" s="827"/>
      <c r="P5" s="828"/>
      <c r="Q5" s="803" t="s">
        <v>374</v>
      </c>
      <c r="R5" s="804"/>
      <c r="S5" s="804"/>
      <c r="T5" s="804"/>
      <c r="U5" s="805"/>
      <c r="V5" s="803" t="s">
        <v>375</v>
      </c>
      <c r="W5" s="804"/>
      <c r="X5" s="804"/>
      <c r="Y5" s="804"/>
      <c r="Z5" s="805"/>
      <c r="AA5" s="803" t="s">
        <v>376</v>
      </c>
      <c r="AB5" s="804"/>
      <c r="AC5" s="804"/>
      <c r="AD5" s="804"/>
      <c r="AE5" s="804"/>
      <c r="AF5" s="836" t="s">
        <v>377</v>
      </c>
      <c r="AG5" s="804"/>
      <c r="AH5" s="804"/>
      <c r="AI5" s="804"/>
      <c r="AJ5" s="815"/>
      <c r="AK5" s="804" t="s">
        <v>378</v>
      </c>
      <c r="AL5" s="804"/>
      <c r="AM5" s="804"/>
      <c r="AN5" s="804"/>
      <c r="AO5" s="805"/>
      <c r="AP5" s="803" t="s">
        <v>379</v>
      </c>
      <c r="AQ5" s="804"/>
      <c r="AR5" s="804"/>
      <c r="AS5" s="804"/>
      <c r="AT5" s="805"/>
      <c r="AU5" s="803" t="s">
        <v>380</v>
      </c>
      <c r="AV5" s="804"/>
      <c r="AW5" s="804"/>
      <c r="AX5" s="804"/>
      <c r="AY5" s="815"/>
      <c r="AZ5" s="258"/>
      <c r="BA5" s="258"/>
      <c r="BB5" s="258"/>
      <c r="BC5" s="258"/>
      <c r="BD5" s="258"/>
      <c r="BE5" s="259"/>
      <c r="BF5" s="259"/>
      <c r="BG5" s="259"/>
      <c r="BH5" s="259"/>
      <c r="BI5" s="259"/>
      <c r="BJ5" s="259"/>
      <c r="BK5" s="259"/>
      <c r="BL5" s="259"/>
      <c r="BM5" s="259"/>
      <c r="BN5" s="259"/>
      <c r="BO5" s="259"/>
      <c r="BP5" s="259"/>
      <c r="BQ5" s="826" t="s">
        <v>381</v>
      </c>
      <c r="BR5" s="827"/>
      <c r="BS5" s="827"/>
      <c r="BT5" s="827"/>
      <c r="BU5" s="827"/>
      <c r="BV5" s="827"/>
      <c r="BW5" s="827"/>
      <c r="BX5" s="827"/>
      <c r="BY5" s="827"/>
      <c r="BZ5" s="827"/>
      <c r="CA5" s="827"/>
      <c r="CB5" s="827"/>
      <c r="CC5" s="827"/>
      <c r="CD5" s="827"/>
      <c r="CE5" s="827"/>
      <c r="CF5" s="827"/>
      <c r="CG5" s="828"/>
      <c r="CH5" s="803" t="s">
        <v>382</v>
      </c>
      <c r="CI5" s="804"/>
      <c r="CJ5" s="804"/>
      <c r="CK5" s="804"/>
      <c r="CL5" s="805"/>
      <c r="CM5" s="803" t="s">
        <v>383</v>
      </c>
      <c r="CN5" s="804"/>
      <c r="CO5" s="804"/>
      <c r="CP5" s="804"/>
      <c r="CQ5" s="805"/>
      <c r="CR5" s="803" t="s">
        <v>384</v>
      </c>
      <c r="CS5" s="804"/>
      <c r="CT5" s="804"/>
      <c r="CU5" s="804"/>
      <c r="CV5" s="805"/>
      <c r="CW5" s="803" t="s">
        <v>385</v>
      </c>
      <c r="CX5" s="804"/>
      <c r="CY5" s="804"/>
      <c r="CZ5" s="804"/>
      <c r="DA5" s="805"/>
      <c r="DB5" s="803" t="s">
        <v>386</v>
      </c>
      <c r="DC5" s="804"/>
      <c r="DD5" s="804"/>
      <c r="DE5" s="804"/>
      <c r="DF5" s="805"/>
      <c r="DG5" s="809" t="s">
        <v>387</v>
      </c>
      <c r="DH5" s="810"/>
      <c r="DI5" s="810"/>
      <c r="DJ5" s="810"/>
      <c r="DK5" s="811"/>
      <c r="DL5" s="809" t="s">
        <v>388</v>
      </c>
      <c r="DM5" s="810"/>
      <c r="DN5" s="810"/>
      <c r="DO5" s="810"/>
      <c r="DP5" s="811"/>
      <c r="DQ5" s="803" t="s">
        <v>389</v>
      </c>
      <c r="DR5" s="804"/>
      <c r="DS5" s="804"/>
      <c r="DT5" s="804"/>
      <c r="DU5" s="805"/>
      <c r="DV5" s="803" t="s">
        <v>380</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390</v>
      </c>
      <c r="C7" s="818"/>
      <c r="D7" s="818"/>
      <c r="E7" s="818"/>
      <c r="F7" s="818"/>
      <c r="G7" s="818"/>
      <c r="H7" s="818"/>
      <c r="I7" s="818"/>
      <c r="J7" s="818"/>
      <c r="K7" s="818"/>
      <c r="L7" s="818"/>
      <c r="M7" s="818"/>
      <c r="N7" s="818"/>
      <c r="O7" s="818"/>
      <c r="P7" s="819"/>
      <c r="Q7" s="820">
        <v>57784</v>
      </c>
      <c r="R7" s="821"/>
      <c r="S7" s="821"/>
      <c r="T7" s="821"/>
      <c r="U7" s="821"/>
      <c r="V7" s="821">
        <v>56156</v>
      </c>
      <c r="W7" s="821"/>
      <c r="X7" s="821"/>
      <c r="Y7" s="821"/>
      <c r="Z7" s="821"/>
      <c r="AA7" s="821">
        <v>1628</v>
      </c>
      <c r="AB7" s="821"/>
      <c r="AC7" s="821"/>
      <c r="AD7" s="821"/>
      <c r="AE7" s="822"/>
      <c r="AF7" s="823">
        <v>1331</v>
      </c>
      <c r="AG7" s="824"/>
      <c r="AH7" s="824"/>
      <c r="AI7" s="824"/>
      <c r="AJ7" s="825"/>
      <c r="AK7" s="860">
        <v>819</v>
      </c>
      <c r="AL7" s="861"/>
      <c r="AM7" s="861"/>
      <c r="AN7" s="861"/>
      <c r="AO7" s="861"/>
      <c r="AP7" s="861">
        <v>63823</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-2</v>
      </c>
      <c r="CI7" s="858"/>
      <c r="CJ7" s="858"/>
      <c r="CK7" s="858"/>
      <c r="CL7" s="859"/>
      <c r="CM7" s="857">
        <v>105</v>
      </c>
      <c r="CN7" s="858"/>
      <c r="CO7" s="858"/>
      <c r="CP7" s="858"/>
      <c r="CQ7" s="859"/>
      <c r="CR7" s="857">
        <v>66</v>
      </c>
      <c r="CS7" s="858"/>
      <c r="CT7" s="858"/>
      <c r="CU7" s="858"/>
      <c r="CV7" s="859"/>
      <c r="CW7" s="857">
        <v>33</v>
      </c>
      <c r="CX7" s="858"/>
      <c r="CY7" s="858"/>
      <c r="CZ7" s="858"/>
      <c r="DA7" s="859"/>
      <c r="DB7" s="857" t="s">
        <v>525</v>
      </c>
      <c r="DC7" s="858"/>
      <c r="DD7" s="858"/>
      <c r="DE7" s="858"/>
      <c r="DF7" s="859"/>
      <c r="DG7" s="857" t="s">
        <v>525</v>
      </c>
      <c r="DH7" s="858"/>
      <c r="DI7" s="858"/>
      <c r="DJ7" s="858"/>
      <c r="DK7" s="859"/>
      <c r="DL7" s="857" t="s">
        <v>525</v>
      </c>
      <c r="DM7" s="858"/>
      <c r="DN7" s="858"/>
      <c r="DO7" s="858"/>
      <c r="DP7" s="859"/>
      <c r="DQ7" s="857" t="s">
        <v>525</v>
      </c>
      <c r="DR7" s="858"/>
      <c r="DS7" s="858"/>
      <c r="DT7" s="858"/>
      <c r="DU7" s="859"/>
      <c r="DV7" s="838"/>
      <c r="DW7" s="839"/>
      <c r="DX7" s="839"/>
      <c r="DY7" s="839"/>
      <c r="DZ7" s="840"/>
      <c r="EA7" s="256"/>
    </row>
    <row r="8" spans="1:131" s="257" customFormat="1" ht="26.25" customHeight="1" x14ac:dyDescent="0.15">
      <c r="A8" s="263">
        <v>2</v>
      </c>
      <c r="B8" s="841"/>
      <c r="C8" s="842"/>
      <c r="D8" s="842"/>
      <c r="E8" s="842"/>
      <c r="F8" s="842"/>
      <c r="G8" s="842"/>
      <c r="H8" s="842"/>
      <c r="I8" s="842"/>
      <c r="J8" s="842"/>
      <c r="K8" s="842"/>
      <c r="L8" s="842"/>
      <c r="M8" s="842"/>
      <c r="N8" s="842"/>
      <c r="O8" s="842"/>
      <c r="P8" s="843"/>
      <c r="Q8" s="844"/>
      <c r="R8" s="845"/>
      <c r="S8" s="845"/>
      <c r="T8" s="845"/>
      <c r="U8" s="845"/>
      <c r="V8" s="845"/>
      <c r="W8" s="845"/>
      <c r="X8" s="845"/>
      <c r="Y8" s="845"/>
      <c r="Z8" s="845"/>
      <c r="AA8" s="845"/>
      <c r="AB8" s="845"/>
      <c r="AC8" s="845"/>
      <c r="AD8" s="845"/>
      <c r="AE8" s="846"/>
      <c r="AF8" s="847"/>
      <c r="AG8" s="848"/>
      <c r="AH8" s="848"/>
      <c r="AI8" s="848"/>
      <c r="AJ8" s="849"/>
      <c r="AK8" s="850"/>
      <c r="AL8" s="851"/>
      <c r="AM8" s="851"/>
      <c r="AN8" s="851"/>
      <c r="AO8" s="851"/>
      <c r="AP8" s="851"/>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594</v>
      </c>
      <c r="BS8" s="854" t="s">
        <v>596</v>
      </c>
      <c r="BT8" s="855"/>
      <c r="BU8" s="855"/>
      <c r="BV8" s="855"/>
      <c r="BW8" s="855"/>
      <c r="BX8" s="855"/>
      <c r="BY8" s="855"/>
      <c r="BZ8" s="855"/>
      <c r="CA8" s="855"/>
      <c r="CB8" s="855"/>
      <c r="CC8" s="855"/>
      <c r="CD8" s="855"/>
      <c r="CE8" s="855"/>
      <c r="CF8" s="855"/>
      <c r="CG8" s="856"/>
      <c r="CH8" s="867">
        <v>4</v>
      </c>
      <c r="CI8" s="868"/>
      <c r="CJ8" s="868"/>
      <c r="CK8" s="868"/>
      <c r="CL8" s="869"/>
      <c r="CM8" s="867">
        <v>1015</v>
      </c>
      <c r="CN8" s="868"/>
      <c r="CO8" s="868"/>
      <c r="CP8" s="868"/>
      <c r="CQ8" s="869"/>
      <c r="CR8" s="867">
        <v>8</v>
      </c>
      <c r="CS8" s="868"/>
      <c r="CT8" s="868"/>
      <c r="CU8" s="868"/>
      <c r="CV8" s="869"/>
      <c r="CW8" s="867" t="s">
        <v>525</v>
      </c>
      <c r="CX8" s="868"/>
      <c r="CY8" s="868"/>
      <c r="CZ8" s="868"/>
      <c r="DA8" s="869"/>
      <c r="DB8" s="867" t="s">
        <v>525</v>
      </c>
      <c r="DC8" s="868"/>
      <c r="DD8" s="868"/>
      <c r="DE8" s="868"/>
      <c r="DF8" s="869"/>
      <c r="DG8" s="867">
        <v>1206</v>
      </c>
      <c r="DH8" s="868"/>
      <c r="DI8" s="868"/>
      <c r="DJ8" s="868"/>
      <c r="DK8" s="869"/>
      <c r="DL8" s="867" t="s">
        <v>525</v>
      </c>
      <c r="DM8" s="868"/>
      <c r="DN8" s="868"/>
      <c r="DO8" s="868"/>
      <c r="DP8" s="869"/>
      <c r="DQ8" s="867" t="s">
        <v>525</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0</v>
      </c>
      <c r="CI9" s="868"/>
      <c r="CJ9" s="868"/>
      <c r="CK9" s="868"/>
      <c r="CL9" s="869"/>
      <c r="CM9" s="867">
        <v>30</v>
      </c>
      <c r="CN9" s="868"/>
      <c r="CO9" s="868"/>
      <c r="CP9" s="868"/>
      <c r="CQ9" s="869"/>
      <c r="CR9" s="867">
        <v>5</v>
      </c>
      <c r="CS9" s="868"/>
      <c r="CT9" s="868"/>
      <c r="CU9" s="868"/>
      <c r="CV9" s="869"/>
      <c r="CW9" s="867">
        <v>2</v>
      </c>
      <c r="CX9" s="868"/>
      <c r="CY9" s="868"/>
      <c r="CZ9" s="868"/>
      <c r="DA9" s="869"/>
      <c r="DB9" s="867" t="s">
        <v>525</v>
      </c>
      <c r="DC9" s="868"/>
      <c r="DD9" s="868"/>
      <c r="DE9" s="868"/>
      <c r="DF9" s="869"/>
      <c r="DG9" s="867" t="s">
        <v>525</v>
      </c>
      <c r="DH9" s="868"/>
      <c r="DI9" s="868"/>
      <c r="DJ9" s="868"/>
      <c r="DK9" s="869"/>
      <c r="DL9" s="867" t="s">
        <v>525</v>
      </c>
      <c r="DM9" s="868"/>
      <c r="DN9" s="868"/>
      <c r="DO9" s="868"/>
      <c r="DP9" s="869"/>
      <c r="DQ9" s="867" t="s">
        <v>525</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t="s">
        <v>598</v>
      </c>
      <c r="BT10" s="855"/>
      <c r="BU10" s="855"/>
      <c r="BV10" s="855"/>
      <c r="BW10" s="855"/>
      <c r="BX10" s="855"/>
      <c r="BY10" s="855"/>
      <c r="BZ10" s="855"/>
      <c r="CA10" s="855"/>
      <c r="CB10" s="855"/>
      <c r="CC10" s="855"/>
      <c r="CD10" s="855"/>
      <c r="CE10" s="855"/>
      <c r="CF10" s="855"/>
      <c r="CG10" s="856"/>
      <c r="CH10" s="867">
        <v>1</v>
      </c>
      <c r="CI10" s="868"/>
      <c r="CJ10" s="868"/>
      <c r="CK10" s="868"/>
      <c r="CL10" s="869"/>
      <c r="CM10" s="867">
        <v>90</v>
      </c>
      <c r="CN10" s="868"/>
      <c r="CO10" s="868"/>
      <c r="CP10" s="868"/>
      <c r="CQ10" s="869"/>
      <c r="CR10" s="867">
        <v>77</v>
      </c>
      <c r="CS10" s="868"/>
      <c r="CT10" s="868"/>
      <c r="CU10" s="868"/>
      <c r="CV10" s="869"/>
      <c r="CW10" s="867" t="s">
        <v>525</v>
      </c>
      <c r="CX10" s="868"/>
      <c r="CY10" s="868"/>
      <c r="CZ10" s="868"/>
      <c r="DA10" s="869"/>
      <c r="DB10" s="867" t="s">
        <v>525</v>
      </c>
      <c r="DC10" s="868"/>
      <c r="DD10" s="868"/>
      <c r="DE10" s="868"/>
      <c r="DF10" s="869"/>
      <c r="DG10" s="867" t="s">
        <v>525</v>
      </c>
      <c r="DH10" s="868"/>
      <c r="DI10" s="868"/>
      <c r="DJ10" s="868"/>
      <c r="DK10" s="869"/>
      <c r="DL10" s="867" t="s">
        <v>525</v>
      </c>
      <c r="DM10" s="868"/>
      <c r="DN10" s="868"/>
      <c r="DO10" s="868"/>
      <c r="DP10" s="869"/>
      <c r="DQ10" s="867" t="s">
        <v>525</v>
      </c>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t="s">
        <v>599</v>
      </c>
      <c r="BT11" s="855"/>
      <c r="BU11" s="855"/>
      <c r="BV11" s="855"/>
      <c r="BW11" s="855"/>
      <c r="BX11" s="855"/>
      <c r="BY11" s="855"/>
      <c r="BZ11" s="855"/>
      <c r="CA11" s="855"/>
      <c r="CB11" s="855"/>
      <c r="CC11" s="855"/>
      <c r="CD11" s="855"/>
      <c r="CE11" s="855"/>
      <c r="CF11" s="855"/>
      <c r="CG11" s="856"/>
      <c r="CH11" s="867">
        <v>4</v>
      </c>
      <c r="CI11" s="868"/>
      <c r="CJ11" s="868"/>
      <c r="CK11" s="868"/>
      <c r="CL11" s="869"/>
      <c r="CM11" s="867">
        <v>105</v>
      </c>
      <c r="CN11" s="868"/>
      <c r="CO11" s="868"/>
      <c r="CP11" s="868"/>
      <c r="CQ11" s="869"/>
      <c r="CR11" s="867">
        <v>46</v>
      </c>
      <c r="CS11" s="868"/>
      <c r="CT11" s="868"/>
      <c r="CU11" s="868"/>
      <c r="CV11" s="869"/>
      <c r="CW11" s="867">
        <v>7</v>
      </c>
      <c r="CX11" s="868"/>
      <c r="CY11" s="868"/>
      <c r="CZ11" s="868"/>
      <c r="DA11" s="869"/>
      <c r="DB11" s="867" t="s">
        <v>525</v>
      </c>
      <c r="DC11" s="868"/>
      <c r="DD11" s="868"/>
      <c r="DE11" s="868"/>
      <c r="DF11" s="869"/>
      <c r="DG11" s="867" t="s">
        <v>525</v>
      </c>
      <c r="DH11" s="868"/>
      <c r="DI11" s="868"/>
      <c r="DJ11" s="868"/>
      <c r="DK11" s="869"/>
      <c r="DL11" s="867" t="s">
        <v>525</v>
      </c>
      <c r="DM11" s="868"/>
      <c r="DN11" s="868"/>
      <c r="DO11" s="868"/>
      <c r="DP11" s="869"/>
      <c r="DQ11" s="867" t="s">
        <v>525</v>
      </c>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t="s">
        <v>600</v>
      </c>
      <c r="BT12" s="855"/>
      <c r="BU12" s="855"/>
      <c r="BV12" s="855"/>
      <c r="BW12" s="855"/>
      <c r="BX12" s="855"/>
      <c r="BY12" s="855"/>
      <c r="BZ12" s="855"/>
      <c r="CA12" s="855"/>
      <c r="CB12" s="855"/>
      <c r="CC12" s="855"/>
      <c r="CD12" s="855"/>
      <c r="CE12" s="855"/>
      <c r="CF12" s="855"/>
      <c r="CG12" s="856"/>
      <c r="CH12" s="867">
        <v>5</v>
      </c>
      <c r="CI12" s="868"/>
      <c r="CJ12" s="868"/>
      <c r="CK12" s="868"/>
      <c r="CL12" s="869"/>
      <c r="CM12" s="867">
        <v>835</v>
      </c>
      <c r="CN12" s="868"/>
      <c r="CO12" s="868"/>
      <c r="CP12" s="868"/>
      <c r="CQ12" s="869"/>
      <c r="CR12" s="867">
        <v>14</v>
      </c>
      <c r="CS12" s="868"/>
      <c r="CT12" s="868"/>
      <c r="CU12" s="868"/>
      <c r="CV12" s="869"/>
      <c r="CW12" s="867" t="s">
        <v>525</v>
      </c>
      <c r="CX12" s="868"/>
      <c r="CY12" s="868"/>
      <c r="CZ12" s="868"/>
      <c r="DA12" s="869"/>
      <c r="DB12" s="867" t="s">
        <v>525</v>
      </c>
      <c r="DC12" s="868"/>
      <c r="DD12" s="868"/>
      <c r="DE12" s="868"/>
      <c r="DF12" s="869"/>
      <c r="DG12" s="867" t="s">
        <v>525</v>
      </c>
      <c r="DH12" s="868"/>
      <c r="DI12" s="868"/>
      <c r="DJ12" s="868"/>
      <c r="DK12" s="869"/>
      <c r="DL12" s="867" t="s">
        <v>525</v>
      </c>
      <c r="DM12" s="868"/>
      <c r="DN12" s="868"/>
      <c r="DO12" s="868"/>
      <c r="DP12" s="869"/>
      <c r="DQ12" s="867" t="s">
        <v>525</v>
      </c>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t="s">
        <v>601</v>
      </c>
      <c r="BT13" s="855"/>
      <c r="BU13" s="855"/>
      <c r="BV13" s="855"/>
      <c r="BW13" s="855"/>
      <c r="BX13" s="855"/>
      <c r="BY13" s="855"/>
      <c r="BZ13" s="855"/>
      <c r="CA13" s="855"/>
      <c r="CB13" s="855"/>
      <c r="CC13" s="855"/>
      <c r="CD13" s="855"/>
      <c r="CE13" s="855"/>
      <c r="CF13" s="855"/>
      <c r="CG13" s="856"/>
      <c r="CH13" s="867">
        <v>4</v>
      </c>
      <c r="CI13" s="868"/>
      <c r="CJ13" s="868"/>
      <c r="CK13" s="868"/>
      <c r="CL13" s="869"/>
      <c r="CM13" s="867">
        <v>827</v>
      </c>
      <c r="CN13" s="868"/>
      <c r="CO13" s="868"/>
      <c r="CP13" s="868"/>
      <c r="CQ13" s="869"/>
      <c r="CR13" s="867">
        <v>5</v>
      </c>
      <c r="CS13" s="868"/>
      <c r="CT13" s="868"/>
      <c r="CU13" s="868"/>
      <c r="CV13" s="869"/>
      <c r="CW13" s="867">
        <v>48</v>
      </c>
      <c r="CX13" s="868"/>
      <c r="CY13" s="868"/>
      <c r="CZ13" s="868"/>
      <c r="DA13" s="869"/>
      <c r="DB13" s="867" t="s">
        <v>525</v>
      </c>
      <c r="DC13" s="868"/>
      <c r="DD13" s="868"/>
      <c r="DE13" s="868"/>
      <c r="DF13" s="869"/>
      <c r="DG13" s="867" t="s">
        <v>525</v>
      </c>
      <c r="DH13" s="868"/>
      <c r="DI13" s="868"/>
      <c r="DJ13" s="868"/>
      <c r="DK13" s="869"/>
      <c r="DL13" s="867" t="s">
        <v>525</v>
      </c>
      <c r="DM13" s="868"/>
      <c r="DN13" s="868"/>
      <c r="DO13" s="868"/>
      <c r="DP13" s="869"/>
      <c r="DQ13" s="867" t="s">
        <v>525</v>
      </c>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t="s">
        <v>602</v>
      </c>
      <c r="BT14" s="855"/>
      <c r="BU14" s="855"/>
      <c r="BV14" s="855"/>
      <c r="BW14" s="855"/>
      <c r="BX14" s="855"/>
      <c r="BY14" s="855"/>
      <c r="BZ14" s="855"/>
      <c r="CA14" s="855"/>
      <c r="CB14" s="855"/>
      <c r="CC14" s="855"/>
      <c r="CD14" s="855"/>
      <c r="CE14" s="855"/>
      <c r="CF14" s="855"/>
      <c r="CG14" s="856"/>
      <c r="CH14" s="867">
        <v>-116</v>
      </c>
      <c r="CI14" s="868"/>
      <c r="CJ14" s="868"/>
      <c r="CK14" s="868"/>
      <c r="CL14" s="869"/>
      <c r="CM14" s="867">
        <v>430</v>
      </c>
      <c r="CN14" s="868"/>
      <c r="CO14" s="868"/>
      <c r="CP14" s="868"/>
      <c r="CQ14" s="869"/>
      <c r="CR14" s="867">
        <v>150</v>
      </c>
      <c r="CS14" s="868"/>
      <c r="CT14" s="868"/>
      <c r="CU14" s="868"/>
      <c r="CV14" s="869"/>
      <c r="CW14" s="867">
        <v>111</v>
      </c>
      <c r="CX14" s="868"/>
      <c r="CY14" s="868"/>
      <c r="CZ14" s="868"/>
      <c r="DA14" s="869"/>
      <c r="DB14" s="867">
        <v>53</v>
      </c>
      <c r="DC14" s="868"/>
      <c r="DD14" s="868"/>
      <c r="DE14" s="868"/>
      <c r="DF14" s="869"/>
      <c r="DG14" s="867" t="s">
        <v>525</v>
      </c>
      <c r="DH14" s="868"/>
      <c r="DI14" s="868"/>
      <c r="DJ14" s="868"/>
      <c r="DK14" s="869"/>
      <c r="DL14" s="867" t="s">
        <v>525</v>
      </c>
      <c r="DM14" s="868"/>
      <c r="DN14" s="868"/>
      <c r="DO14" s="868"/>
      <c r="DP14" s="869"/>
      <c r="DQ14" s="867" t="s">
        <v>525</v>
      </c>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t="s">
        <v>594</v>
      </c>
      <c r="BS15" s="854" t="s">
        <v>603</v>
      </c>
      <c r="BT15" s="855"/>
      <c r="BU15" s="855"/>
      <c r="BV15" s="855"/>
      <c r="BW15" s="855"/>
      <c r="BX15" s="855"/>
      <c r="BY15" s="855"/>
      <c r="BZ15" s="855"/>
      <c r="CA15" s="855"/>
      <c r="CB15" s="855"/>
      <c r="CC15" s="855"/>
      <c r="CD15" s="855"/>
      <c r="CE15" s="855"/>
      <c r="CF15" s="855"/>
      <c r="CG15" s="856"/>
      <c r="CH15" s="867">
        <v>-39</v>
      </c>
      <c r="CI15" s="868"/>
      <c r="CJ15" s="868"/>
      <c r="CK15" s="868"/>
      <c r="CL15" s="869"/>
      <c r="CM15" s="867">
        <v>2843</v>
      </c>
      <c r="CN15" s="868"/>
      <c r="CO15" s="868"/>
      <c r="CP15" s="868"/>
      <c r="CQ15" s="869"/>
      <c r="CR15" s="867" t="s">
        <v>525</v>
      </c>
      <c r="CS15" s="868"/>
      <c r="CT15" s="868"/>
      <c r="CU15" s="868"/>
      <c r="CV15" s="869"/>
      <c r="CW15" s="867">
        <v>25</v>
      </c>
      <c r="CX15" s="868"/>
      <c r="CY15" s="868"/>
      <c r="CZ15" s="868"/>
      <c r="DA15" s="869"/>
      <c r="DB15" s="867" t="s">
        <v>525</v>
      </c>
      <c r="DC15" s="868"/>
      <c r="DD15" s="868"/>
      <c r="DE15" s="868"/>
      <c r="DF15" s="869"/>
      <c r="DG15" s="867" t="s">
        <v>525</v>
      </c>
      <c r="DH15" s="868"/>
      <c r="DI15" s="868"/>
      <c r="DJ15" s="868"/>
      <c r="DK15" s="869"/>
      <c r="DL15" s="867">
        <v>50</v>
      </c>
      <c r="DM15" s="868"/>
      <c r="DN15" s="868"/>
      <c r="DO15" s="868"/>
      <c r="DP15" s="869"/>
      <c r="DQ15" s="867">
        <v>5</v>
      </c>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57784</v>
      </c>
      <c r="R23" s="880"/>
      <c r="S23" s="880"/>
      <c r="T23" s="880"/>
      <c r="U23" s="880"/>
      <c r="V23" s="880">
        <v>56156</v>
      </c>
      <c r="W23" s="880"/>
      <c r="X23" s="880"/>
      <c r="Y23" s="880"/>
      <c r="Z23" s="880"/>
      <c r="AA23" s="880">
        <v>1628</v>
      </c>
      <c r="AB23" s="880"/>
      <c r="AC23" s="880"/>
      <c r="AD23" s="880"/>
      <c r="AE23" s="881"/>
      <c r="AF23" s="882">
        <v>1331</v>
      </c>
      <c r="AG23" s="880"/>
      <c r="AH23" s="880"/>
      <c r="AI23" s="880"/>
      <c r="AJ23" s="883"/>
      <c r="AK23" s="884"/>
      <c r="AL23" s="885"/>
      <c r="AM23" s="885"/>
      <c r="AN23" s="885"/>
      <c r="AO23" s="885"/>
      <c r="AP23" s="880">
        <v>63823</v>
      </c>
      <c r="AQ23" s="880"/>
      <c r="AR23" s="880"/>
      <c r="AS23" s="880"/>
      <c r="AT23" s="880"/>
      <c r="AU23" s="886"/>
      <c r="AV23" s="886"/>
      <c r="AW23" s="886"/>
      <c r="AX23" s="886"/>
      <c r="AY23" s="887"/>
      <c r="AZ23" s="895" t="s">
        <v>394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373</v>
      </c>
      <c r="B26" s="827"/>
      <c r="C26" s="827"/>
      <c r="D26" s="827"/>
      <c r="E26" s="827"/>
      <c r="F26" s="827"/>
      <c r="G26" s="827"/>
      <c r="H26" s="827"/>
      <c r="I26" s="827"/>
      <c r="J26" s="827"/>
      <c r="K26" s="827"/>
      <c r="L26" s="827"/>
      <c r="M26" s="827"/>
      <c r="N26" s="827"/>
      <c r="O26" s="827"/>
      <c r="P26" s="828"/>
      <c r="Q26" s="803" t="s">
        <v>397</v>
      </c>
      <c r="R26" s="804"/>
      <c r="S26" s="804"/>
      <c r="T26" s="804"/>
      <c r="U26" s="805"/>
      <c r="V26" s="803" t="s">
        <v>398</v>
      </c>
      <c r="W26" s="804"/>
      <c r="X26" s="804"/>
      <c r="Y26" s="804"/>
      <c r="Z26" s="805"/>
      <c r="AA26" s="803" t="s">
        <v>399</v>
      </c>
      <c r="AB26" s="804"/>
      <c r="AC26" s="804"/>
      <c r="AD26" s="804"/>
      <c r="AE26" s="804"/>
      <c r="AF26" s="898" t="s">
        <v>400</v>
      </c>
      <c r="AG26" s="899"/>
      <c r="AH26" s="899"/>
      <c r="AI26" s="899"/>
      <c r="AJ26" s="900"/>
      <c r="AK26" s="804" t="s">
        <v>401</v>
      </c>
      <c r="AL26" s="804"/>
      <c r="AM26" s="804"/>
      <c r="AN26" s="804"/>
      <c r="AO26" s="805"/>
      <c r="AP26" s="803" t="s">
        <v>402</v>
      </c>
      <c r="AQ26" s="804"/>
      <c r="AR26" s="804"/>
      <c r="AS26" s="804"/>
      <c r="AT26" s="805"/>
      <c r="AU26" s="803" t="s">
        <v>403</v>
      </c>
      <c r="AV26" s="804"/>
      <c r="AW26" s="804"/>
      <c r="AX26" s="804"/>
      <c r="AY26" s="805"/>
      <c r="AZ26" s="803" t="s">
        <v>404</v>
      </c>
      <c r="BA26" s="804"/>
      <c r="BB26" s="804"/>
      <c r="BC26" s="804"/>
      <c r="BD26" s="805"/>
      <c r="BE26" s="803" t="s">
        <v>380</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405</v>
      </c>
      <c r="C28" s="818"/>
      <c r="D28" s="818"/>
      <c r="E28" s="818"/>
      <c r="F28" s="818"/>
      <c r="G28" s="818"/>
      <c r="H28" s="818"/>
      <c r="I28" s="818"/>
      <c r="J28" s="818"/>
      <c r="K28" s="818"/>
      <c r="L28" s="818"/>
      <c r="M28" s="818"/>
      <c r="N28" s="818"/>
      <c r="O28" s="818"/>
      <c r="P28" s="819"/>
      <c r="Q28" s="908">
        <v>7869</v>
      </c>
      <c r="R28" s="909"/>
      <c r="S28" s="909"/>
      <c r="T28" s="909"/>
      <c r="U28" s="909"/>
      <c r="V28" s="909">
        <v>7846</v>
      </c>
      <c r="W28" s="909"/>
      <c r="X28" s="909"/>
      <c r="Y28" s="909"/>
      <c r="Z28" s="909"/>
      <c r="AA28" s="909">
        <v>23</v>
      </c>
      <c r="AB28" s="909"/>
      <c r="AC28" s="909"/>
      <c r="AD28" s="909"/>
      <c r="AE28" s="910"/>
      <c r="AF28" s="911">
        <v>23</v>
      </c>
      <c r="AG28" s="909"/>
      <c r="AH28" s="909"/>
      <c r="AI28" s="909"/>
      <c r="AJ28" s="912"/>
      <c r="AK28" s="913">
        <v>595</v>
      </c>
      <c r="AL28" s="904"/>
      <c r="AM28" s="904"/>
      <c r="AN28" s="904"/>
      <c r="AO28" s="904"/>
      <c r="AP28" s="904" t="s">
        <v>525</v>
      </c>
      <c r="AQ28" s="904"/>
      <c r="AR28" s="904"/>
      <c r="AS28" s="904"/>
      <c r="AT28" s="904"/>
      <c r="AU28" s="904" t="s">
        <v>525</v>
      </c>
      <c r="AV28" s="904"/>
      <c r="AW28" s="904"/>
      <c r="AX28" s="904"/>
      <c r="AY28" s="904"/>
      <c r="AZ28" s="905" t="s">
        <v>525</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406</v>
      </c>
      <c r="C29" s="842"/>
      <c r="D29" s="842"/>
      <c r="E29" s="842"/>
      <c r="F29" s="842"/>
      <c r="G29" s="842"/>
      <c r="H29" s="842"/>
      <c r="I29" s="842"/>
      <c r="J29" s="842"/>
      <c r="K29" s="842"/>
      <c r="L29" s="842"/>
      <c r="M29" s="842"/>
      <c r="N29" s="842"/>
      <c r="O29" s="842"/>
      <c r="P29" s="843"/>
      <c r="Q29" s="844">
        <v>2349</v>
      </c>
      <c r="R29" s="845"/>
      <c r="S29" s="845"/>
      <c r="T29" s="845"/>
      <c r="U29" s="845"/>
      <c r="V29" s="845">
        <v>2344</v>
      </c>
      <c r="W29" s="845"/>
      <c r="X29" s="845"/>
      <c r="Y29" s="845"/>
      <c r="Z29" s="845"/>
      <c r="AA29" s="845">
        <v>5</v>
      </c>
      <c r="AB29" s="845"/>
      <c r="AC29" s="845"/>
      <c r="AD29" s="845"/>
      <c r="AE29" s="846"/>
      <c r="AF29" s="847">
        <v>5</v>
      </c>
      <c r="AG29" s="848"/>
      <c r="AH29" s="848"/>
      <c r="AI29" s="848"/>
      <c r="AJ29" s="849"/>
      <c r="AK29" s="916">
        <v>1326</v>
      </c>
      <c r="AL29" s="917"/>
      <c r="AM29" s="917"/>
      <c r="AN29" s="917"/>
      <c r="AO29" s="917"/>
      <c r="AP29" s="917" t="s">
        <v>525</v>
      </c>
      <c r="AQ29" s="917"/>
      <c r="AR29" s="917"/>
      <c r="AS29" s="917"/>
      <c r="AT29" s="917"/>
      <c r="AU29" s="917" t="s">
        <v>525</v>
      </c>
      <c r="AV29" s="917"/>
      <c r="AW29" s="917"/>
      <c r="AX29" s="917"/>
      <c r="AY29" s="917"/>
      <c r="AZ29" s="918" t="s">
        <v>525</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407</v>
      </c>
      <c r="C30" s="842"/>
      <c r="D30" s="842"/>
      <c r="E30" s="842"/>
      <c r="F30" s="842"/>
      <c r="G30" s="842"/>
      <c r="H30" s="842"/>
      <c r="I30" s="842"/>
      <c r="J30" s="842"/>
      <c r="K30" s="842"/>
      <c r="L30" s="842"/>
      <c r="M30" s="842"/>
      <c r="N30" s="842"/>
      <c r="O30" s="842"/>
      <c r="P30" s="843"/>
      <c r="Q30" s="844">
        <v>9142</v>
      </c>
      <c r="R30" s="845"/>
      <c r="S30" s="845"/>
      <c r="T30" s="845"/>
      <c r="U30" s="845"/>
      <c r="V30" s="845">
        <v>9099</v>
      </c>
      <c r="W30" s="845"/>
      <c r="X30" s="845"/>
      <c r="Y30" s="845"/>
      <c r="Z30" s="845"/>
      <c r="AA30" s="845">
        <v>43</v>
      </c>
      <c r="AB30" s="845"/>
      <c r="AC30" s="845"/>
      <c r="AD30" s="845"/>
      <c r="AE30" s="846"/>
      <c r="AF30" s="847">
        <v>43</v>
      </c>
      <c r="AG30" s="848"/>
      <c r="AH30" s="848"/>
      <c r="AI30" s="848"/>
      <c r="AJ30" s="849"/>
      <c r="AK30" s="916">
        <v>1436</v>
      </c>
      <c r="AL30" s="917"/>
      <c r="AM30" s="917"/>
      <c r="AN30" s="917"/>
      <c r="AO30" s="917"/>
      <c r="AP30" s="917" t="s">
        <v>525</v>
      </c>
      <c r="AQ30" s="917"/>
      <c r="AR30" s="917"/>
      <c r="AS30" s="917"/>
      <c r="AT30" s="917"/>
      <c r="AU30" s="917" t="s">
        <v>525</v>
      </c>
      <c r="AV30" s="917"/>
      <c r="AW30" s="917"/>
      <c r="AX30" s="917"/>
      <c r="AY30" s="917"/>
      <c r="AZ30" s="918" t="s">
        <v>525</v>
      </c>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408</v>
      </c>
      <c r="C31" s="842"/>
      <c r="D31" s="842"/>
      <c r="E31" s="842"/>
      <c r="F31" s="842"/>
      <c r="G31" s="842"/>
      <c r="H31" s="842"/>
      <c r="I31" s="842"/>
      <c r="J31" s="842"/>
      <c r="K31" s="842"/>
      <c r="L31" s="842"/>
      <c r="M31" s="842"/>
      <c r="N31" s="842"/>
      <c r="O31" s="842"/>
      <c r="P31" s="843"/>
      <c r="Q31" s="844">
        <v>2050</v>
      </c>
      <c r="R31" s="845"/>
      <c r="S31" s="845"/>
      <c r="T31" s="845"/>
      <c r="U31" s="845"/>
      <c r="V31" s="845">
        <v>1766</v>
      </c>
      <c r="W31" s="845"/>
      <c r="X31" s="845"/>
      <c r="Y31" s="845"/>
      <c r="Z31" s="845"/>
      <c r="AA31" s="845">
        <v>283</v>
      </c>
      <c r="AB31" s="845"/>
      <c r="AC31" s="845"/>
      <c r="AD31" s="845"/>
      <c r="AE31" s="846"/>
      <c r="AF31" s="847">
        <v>1203</v>
      </c>
      <c r="AG31" s="848"/>
      <c r="AH31" s="848"/>
      <c r="AI31" s="848"/>
      <c r="AJ31" s="849"/>
      <c r="AK31" s="916">
        <v>17</v>
      </c>
      <c r="AL31" s="917"/>
      <c r="AM31" s="917"/>
      <c r="AN31" s="917"/>
      <c r="AO31" s="917"/>
      <c r="AP31" s="917">
        <v>7829</v>
      </c>
      <c r="AQ31" s="917"/>
      <c r="AR31" s="917"/>
      <c r="AS31" s="917"/>
      <c r="AT31" s="917"/>
      <c r="AU31" s="917" t="s">
        <v>525</v>
      </c>
      <c r="AV31" s="917"/>
      <c r="AW31" s="917"/>
      <c r="AX31" s="917"/>
      <c r="AY31" s="917"/>
      <c r="AZ31" s="918" t="s">
        <v>525</v>
      </c>
      <c r="BA31" s="918"/>
      <c r="BB31" s="918"/>
      <c r="BC31" s="918"/>
      <c r="BD31" s="918"/>
      <c r="BE31" s="914" t="s">
        <v>409</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410</v>
      </c>
      <c r="C32" s="842"/>
      <c r="D32" s="842"/>
      <c r="E32" s="842"/>
      <c r="F32" s="842"/>
      <c r="G32" s="842"/>
      <c r="H32" s="842"/>
      <c r="I32" s="842"/>
      <c r="J32" s="842"/>
      <c r="K32" s="842"/>
      <c r="L32" s="842"/>
      <c r="M32" s="842"/>
      <c r="N32" s="842"/>
      <c r="O32" s="842"/>
      <c r="P32" s="843"/>
      <c r="Q32" s="844">
        <v>3943</v>
      </c>
      <c r="R32" s="845"/>
      <c r="S32" s="845"/>
      <c r="T32" s="845"/>
      <c r="U32" s="845"/>
      <c r="V32" s="845">
        <v>3599</v>
      </c>
      <c r="W32" s="845"/>
      <c r="X32" s="845"/>
      <c r="Y32" s="845"/>
      <c r="Z32" s="845"/>
      <c r="AA32" s="845">
        <v>384</v>
      </c>
      <c r="AB32" s="845"/>
      <c r="AC32" s="845"/>
      <c r="AD32" s="845"/>
      <c r="AE32" s="846"/>
      <c r="AF32" s="847">
        <v>889</v>
      </c>
      <c r="AG32" s="848"/>
      <c r="AH32" s="848"/>
      <c r="AI32" s="848"/>
      <c r="AJ32" s="849"/>
      <c r="AK32" s="916">
        <v>2303</v>
      </c>
      <c r="AL32" s="917"/>
      <c r="AM32" s="917"/>
      <c r="AN32" s="917"/>
      <c r="AO32" s="917"/>
      <c r="AP32" s="917">
        <v>25784</v>
      </c>
      <c r="AQ32" s="917"/>
      <c r="AR32" s="917"/>
      <c r="AS32" s="917"/>
      <c r="AT32" s="917"/>
      <c r="AU32" s="917">
        <v>18078</v>
      </c>
      <c r="AV32" s="917"/>
      <c r="AW32" s="917"/>
      <c r="AX32" s="917"/>
      <c r="AY32" s="917"/>
      <c r="AZ32" s="918" t="s">
        <v>525</v>
      </c>
      <c r="BA32" s="918"/>
      <c r="BB32" s="918"/>
      <c r="BC32" s="918"/>
      <c r="BD32" s="918"/>
      <c r="BE32" s="914" t="s">
        <v>411</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412</v>
      </c>
      <c r="C33" s="842"/>
      <c r="D33" s="842"/>
      <c r="E33" s="842"/>
      <c r="F33" s="842"/>
      <c r="G33" s="842"/>
      <c r="H33" s="842"/>
      <c r="I33" s="842"/>
      <c r="J33" s="842"/>
      <c r="K33" s="842"/>
      <c r="L33" s="842"/>
      <c r="M33" s="842"/>
      <c r="N33" s="842"/>
      <c r="O33" s="842"/>
      <c r="P33" s="843"/>
      <c r="Q33" s="844">
        <v>3578</v>
      </c>
      <c r="R33" s="845"/>
      <c r="S33" s="845"/>
      <c r="T33" s="845"/>
      <c r="U33" s="845"/>
      <c r="V33" s="845">
        <v>3866</v>
      </c>
      <c r="W33" s="845"/>
      <c r="X33" s="845"/>
      <c r="Y33" s="845"/>
      <c r="Z33" s="845"/>
      <c r="AA33" s="845">
        <v>-288</v>
      </c>
      <c r="AB33" s="845"/>
      <c r="AC33" s="845"/>
      <c r="AD33" s="845"/>
      <c r="AE33" s="846"/>
      <c r="AF33" s="847">
        <v>-285</v>
      </c>
      <c r="AG33" s="848"/>
      <c r="AH33" s="848"/>
      <c r="AI33" s="848"/>
      <c r="AJ33" s="849"/>
      <c r="AK33" s="916">
        <v>745</v>
      </c>
      <c r="AL33" s="917"/>
      <c r="AM33" s="917"/>
      <c r="AN33" s="917"/>
      <c r="AO33" s="917"/>
      <c r="AP33" s="917">
        <v>5793</v>
      </c>
      <c r="AQ33" s="917"/>
      <c r="AR33" s="917"/>
      <c r="AS33" s="917"/>
      <c r="AT33" s="917"/>
      <c r="AU33" s="917">
        <v>3176</v>
      </c>
      <c r="AV33" s="917"/>
      <c r="AW33" s="917"/>
      <c r="AX33" s="917"/>
      <c r="AY33" s="917"/>
      <c r="AZ33" s="918">
        <v>9.5</v>
      </c>
      <c r="BA33" s="918"/>
      <c r="BB33" s="918"/>
      <c r="BC33" s="918"/>
      <c r="BD33" s="918"/>
      <c r="BE33" s="914" t="s">
        <v>413</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414</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415</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1878</v>
      </c>
      <c r="AG63" s="928"/>
      <c r="AH63" s="928"/>
      <c r="AI63" s="928"/>
      <c r="AJ63" s="929"/>
      <c r="AK63" s="930"/>
      <c r="AL63" s="925"/>
      <c r="AM63" s="925"/>
      <c r="AN63" s="925"/>
      <c r="AO63" s="925"/>
      <c r="AP63" s="928">
        <v>39406</v>
      </c>
      <c r="AQ63" s="928"/>
      <c r="AR63" s="928"/>
      <c r="AS63" s="928"/>
      <c r="AT63" s="928"/>
      <c r="AU63" s="928">
        <v>21254</v>
      </c>
      <c r="AV63" s="928"/>
      <c r="AW63" s="928"/>
      <c r="AX63" s="928"/>
      <c r="AY63" s="928"/>
      <c r="AZ63" s="932"/>
      <c r="BA63" s="932"/>
      <c r="BB63" s="932"/>
      <c r="BC63" s="932"/>
      <c r="BD63" s="932"/>
      <c r="BE63" s="933"/>
      <c r="BF63" s="933"/>
      <c r="BG63" s="933"/>
      <c r="BH63" s="933"/>
      <c r="BI63" s="934"/>
      <c r="BJ63" s="935" t="s">
        <v>416</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418</v>
      </c>
      <c r="B66" s="827"/>
      <c r="C66" s="827"/>
      <c r="D66" s="827"/>
      <c r="E66" s="827"/>
      <c r="F66" s="827"/>
      <c r="G66" s="827"/>
      <c r="H66" s="827"/>
      <c r="I66" s="827"/>
      <c r="J66" s="827"/>
      <c r="K66" s="827"/>
      <c r="L66" s="827"/>
      <c r="M66" s="827"/>
      <c r="N66" s="827"/>
      <c r="O66" s="827"/>
      <c r="P66" s="828"/>
      <c r="Q66" s="803" t="s">
        <v>397</v>
      </c>
      <c r="R66" s="804"/>
      <c r="S66" s="804"/>
      <c r="T66" s="804"/>
      <c r="U66" s="805"/>
      <c r="V66" s="803" t="s">
        <v>419</v>
      </c>
      <c r="W66" s="804"/>
      <c r="X66" s="804"/>
      <c r="Y66" s="804"/>
      <c r="Z66" s="805"/>
      <c r="AA66" s="803" t="s">
        <v>420</v>
      </c>
      <c r="AB66" s="804"/>
      <c r="AC66" s="804"/>
      <c r="AD66" s="804"/>
      <c r="AE66" s="805"/>
      <c r="AF66" s="938" t="s">
        <v>421</v>
      </c>
      <c r="AG66" s="899"/>
      <c r="AH66" s="899"/>
      <c r="AI66" s="899"/>
      <c r="AJ66" s="939"/>
      <c r="AK66" s="803" t="s">
        <v>422</v>
      </c>
      <c r="AL66" s="827"/>
      <c r="AM66" s="827"/>
      <c r="AN66" s="827"/>
      <c r="AO66" s="828"/>
      <c r="AP66" s="803" t="s">
        <v>423</v>
      </c>
      <c r="AQ66" s="804"/>
      <c r="AR66" s="804"/>
      <c r="AS66" s="804"/>
      <c r="AT66" s="805"/>
      <c r="AU66" s="803" t="s">
        <v>424</v>
      </c>
      <c r="AV66" s="804"/>
      <c r="AW66" s="804"/>
      <c r="AX66" s="804"/>
      <c r="AY66" s="805"/>
      <c r="AZ66" s="803" t="s">
        <v>380</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589</v>
      </c>
      <c r="C68" s="956"/>
      <c r="D68" s="956"/>
      <c r="E68" s="956"/>
      <c r="F68" s="956"/>
      <c r="G68" s="956"/>
      <c r="H68" s="956"/>
      <c r="I68" s="956"/>
      <c r="J68" s="956"/>
      <c r="K68" s="956"/>
      <c r="L68" s="956"/>
      <c r="M68" s="956"/>
      <c r="N68" s="956"/>
      <c r="O68" s="956"/>
      <c r="P68" s="957"/>
      <c r="Q68" s="958">
        <v>216</v>
      </c>
      <c r="R68" s="952"/>
      <c r="S68" s="952"/>
      <c r="T68" s="952"/>
      <c r="U68" s="952"/>
      <c r="V68" s="952">
        <v>1881</v>
      </c>
      <c r="W68" s="952"/>
      <c r="X68" s="952"/>
      <c r="Y68" s="952"/>
      <c r="Z68" s="952"/>
      <c r="AA68" s="952">
        <v>35</v>
      </c>
      <c r="AB68" s="952"/>
      <c r="AC68" s="952"/>
      <c r="AD68" s="952"/>
      <c r="AE68" s="952"/>
      <c r="AF68" s="952">
        <v>35</v>
      </c>
      <c r="AG68" s="952"/>
      <c r="AH68" s="952"/>
      <c r="AI68" s="952"/>
      <c r="AJ68" s="952"/>
      <c r="AK68" s="952" t="s">
        <v>525</v>
      </c>
      <c r="AL68" s="952"/>
      <c r="AM68" s="952"/>
      <c r="AN68" s="952"/>
      <c r="AO68" s="952"/>
      <c r="AP68" s="952" t="s">
        <v>525</v>
      </c>
      <c r="AQ68" s="952"/>
      <c r="AR68" s="952"/>
      <c r="AS68" s="952"/>
      <c r="AT68" s="952"/>
      <c r="AU68" s="952" t="s">
        <v>525</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590</v>
      </c>
      <c r="C69" s="960"/>
      <c r="D69" s="960"/>
      <c r="E69" s="960"/>
      <c r="F69" s="960"/>
      <c r="G69" s="960"/>
      <c r="H69" s="960"/>
      <c r="I69" s="960"/>
      <c r="J69" s="960"/>
      <c r="K69" s="960"/>
      <c r="L69" s="960"/>
      <c r="M69" s="960"/>
      <c r="N69" s="960"/>
      <c r="O69" s="960"/>
      <c r="P69" s="961"/>
      <c r="Q69" s="962">
        <v>6171</v>
      </c>
      <c r="R69" s="917"/>
      <c r="S69" s="917"/>
      <c r="T69" s="917"/>
      <c r="U69" s="917"/>
      <c r="V69" s="917">
        <v>5461</v>
      </c>
      <c r="W69" s="917"/>
      <c r="X69" s="917"/>
      <c r="Y69" s="917"/>
      <c r="Z69" s="917"/>
      <c r="AA69" s="917">
        <v>710</v>
      </c>
      <c r="AB69" s="917"/>
      <c r="AC69" s="917"/>
      <c r="AD69" s="917"/>
      <c r="AE69" s="917"/>
      <c r="AF69" s="917">
        <v>710</v>
      </c>
      <c r="AG69" s="917"/>
      <c r="AH69" s="917"/>
      <c r="AI69" s="917"/>
      <c r="AJ69" s="917"/>
      <c r="AK69" s="917">
        <v>0</v>
      </c>
      <c r="AL69" s="917"/>
      <c r="AM69" s="917"/>
      <c r="AN69" s="917"/>
      <c r="AO69" s="917"/>
      <c r="AP69" s="917" t="s">
        <v>525</v>
      </c>
      <c r="AQ69" s="917"/>
      <c r="AR69" s="917"/>
      <c r="AS69" s="917"/>
      <c r="AT69" s="917"/>
      <c r="AU69" s="917" t="s">
        <v>525</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591</v>
      </c>
      <c r="C70" s="960"/>
      <c r="D70" s="960"/>
      <c r="E70" s="960"/>
      <c r="F70" s="960"/>
      <c r="G70" s="960"/>
      <c r="H70" s="960"/>
      <c r="I70" s="960"/>
      <c r="J70" s="960"/>
      <c r="K70" s="960"/>
      <c r="L70" s="960"/>
      <c r="M70" s="960"/>
      <c r="N70" s="960"/>
      <c r="O70" s="960"/>
      <c r="P70" s="961"/>
      <c r="Q70" s="962">
        <v>3</v>
      </c>
      <c r="R70" s="917"/>
      <c r="S70" s="917"/>
      <c r="T70" s="917"/>
      <c r="U70" s="917"/>
      <c r="V70" s="917">
        <v>0</v>
      </c>
      <c r="W70" s="917"/>
      <c r="X70" s="917"/>
      <c r="Y70" s="917"/>
      <c r="Z70" s="917"/>
      <c r="AA70" s="917">
        <v>2</v>
      </c>
      <c r="AB70" s="917"/>
      <c r="AC70" s="917"/>
      <c r="AD70" s="917"/>
      <c r="AE70" s="917"/>
      <c r="AF70" s="917">
        <v>2</v>
      </c>
      <c r="AG70" s="917"/>
      <c r="AH70" s="917"/>
      <c r="AI70" s="917"/>
      <c r="AJ70" s="917"/>
      <c r="AK70" s="917" t="s">
        <v>525</v>
      </c>
      <c r="AL70" s="917"/>
      <c r="AM70" s="917"/>
      <c r="AN70" s="917"/>
      <c r="AO70" s="917"/>
      <c r="AP70" s="917" t="s">
        <v>525</v>
      </c>
      <c r="AQ70" s="917"/>
      <c r="AR70" s="917"/>
      <c r="AS70" s="917"/>
      <c r="AT70" s="917"/>
      <c r="AU70" s="917" t="s">
        <v>525</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592</v>
      </c>
      <c r="C71" s="960"/>
      <c r="D71" s="960"/>
      <c r="E71" s="960"/>
      <c r="F71" s="960"/>
      <c r="G71" s="960"/>
      <c r="H71" s="960"/>
      <c r="I71" s="960"/>
      <c r="J71" s="960"/>
      <c r="K71" s="960"/>
      <c r="L71" s="960"/>
      <c r="M71" s="960"/>
      <c r="N71" s="960"/>
      <c r="O71" s="960"/>
      <c r="P71" s="961"/>
      <c r="Q71" s="962">
        <v>155</v>
      </c>
      <c r="R71" s="917"/>
      <c r="S71" s="917"/>
      <c r="T71" s="917"/>
      <c r="U71" s="917"/>
      <c r="V71" s="917">
        <v>146</v>
      </c>
      <c r="W71" s="917"/>
      <c r="X71" s="917"/>
      <c r="Y71" s="917"/>
      <c r="Z71" s="917"/>
      <c r="AA71" s="917">
        <v>9</v>
      </c>
      <c r="AB71" s="917"/>
      <c r="AC71" s="917"/>
      <c r="AD71" s="917"/>
      <c r="AE71" s="917"/>
      <c r="AF71" s="917">
        <v>9</v>
      </c>
      <c r="AG71" s="917"/>
      <c r="AH71" s="917"/>
      <c r="AI71" s="917"/>
      <c r="AJ71" s="917"/>
      <c r="AK71" s="917" t="s">
        <v>525</v>
      </c>
      <c r="AL71" s="917"/>
      <c r="AM71" s="917"/>
      <c r="AN71" s="917"/>
      <c r="AO71" s="917"/>
      <c r="AP71" s="917" t="s">
        <v>525</v>
      </c>
      <c r="AQ71" s="917"/>
      <c r="AR71" s="917"/>
      <c r="AS71" s="917"/>
      <c r="AT71" s="917"/>
      <c r="AU71" s="917" t="s">
        <v>525</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593</v>
      </c>
      <c r="C72" s="960"/>
      <c r="D72" s="960"/>
      <c r="E72" s="960"/>
      <c r="F72" s="960"/>
      <c r="G72" s="960"/>
      <c r="H72" s="960"/>
      <c r="I72" s="960"/>
      <c r="J72" s="960"/>
      <c r="K72" s="960"/>
      <c r="L72" s="960"/>
      <c r="M72" s="960"/>
      <c r="N72" s="960"/>
      <c r="O72" s="960"/>
      <c r="P72" s="961"/>
      <c r="Q72" s="962">
        <v>159616</v>
      </c>
      <c r="R72" s="917"/>
      <c r="S72" s="917"/>
      <c r="T72" s="917"/>
      <c r="U72" s="917"/>
      <c r="V72" s="917">
        <v>155075</v>
      </c>
      <c r="W72" s="917"/>
      <c r="X72" s="917"/>
      <c r="Y72" s="917"/>
      <c r="Z72" s="917"/>
      <c r="AA72" s="917">
        <v>4541</v>
      </c>
      <c r="AB72" s="917"/>
      <c r="AC72" s="917"/>
      <c r="AD72" s="917"/>
      <c r="AE72" s="917"/>
      <c r="AF72" s="917">
        <v>4541</v>
      </c>
      <c r="AG72" s="917"/>
      <c r="AH72" s="917"/>
      <c r="AI72" s="917"/>
      <c r="AJ72" s="917"/>
      <c r="AK72" s="917" t="s">
        <v>525</v>
      </c>
      <c r="AL72" s="917"/>
      <c r="AM72" s="917"/>
      <c r="AN72" s="917"/>
      <c r="AO72" s="917"/>
      <c r="AP72" s="917" t="s">
        <v>525</v>
      </c>
      <c r="AQ72" s="917"/>
      <c r="AR72" s="917"/>
      <c r="AS72" s="917"/>
      <c r="AT72" s="917"/>
      <c r="AU72" s="917" t="s">
        <v>525</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c r="C73" s="960"/>
      <c r="D73" s="960"/>
      <c r="E73" s="960"/>
      <c r="F73" s="960"/>
      <c r="G73" s="960"/>
      <c r="H73" s="960"/>
      <c r="I73" s="960"/>
      <c r="J73" s="960"/>
      <c r="K73" s="960"/>
      <c r="L73" s="960"/>
      <c r="M73" s="960"/>
      <c r="N73" s="960"/>
      <c r="O73" s="960"/>
      <c r="P73" s="961"/>
      <c r="Q73" s="962"/>
      <c r="R73" s="917"/>
      <c r="S73" s="917"/>
      <c r="T73" s="917"/>
      <c r="U73" s="917"/>
      <c r="V73" s="917"/>
      <c r="W73" s="917"/>
      <c r="X73" s="917"/>
      <c r="Y73" s="917"/>
      <c r="Z73" s="917"/>
      <c r="AA73" s="917"/>
      <c r="AB73" s="917"/>
      <c r="AC73" s="917"/>
      <c r="AD73" s="917"/>
      <c r="AE73" s="917"/>
      <c r="AF73" s="917"/>
      <c r="AG73" s="917"/>
      <c r="AH73" s="917"/>
      <c r="AI73" s="917"/>
      <c r="AJ73" s="917"/>
      <c r="AK73" s="917"/>
      <c r="AL73" s="917"/>
      <c r="AM73" s="917"/>
      <c r="AN73" s="917"/>
      <c r="AO73" s="917"/>
      <c r="AP73" s="917"/>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c r="C74" s="960"/>
      <c r="D74" s="960"/>
      <c r="E74" s="960"/>
      <c r="F74" s="960"/>
      <c r="G74" s="960"/>
      <c r="H74" s="960"/>
      <c r="I74" s="960"/>
      <c r="J74" s="960"/>
      <c r="K74" s="960"/>
      <c r="L74" s="960"/>
      <c r="M74" s="960"/>
      <c r="N74" s="960"/>
      <c r="O74" s="960"/>
      <c r="P74" s="961"/>
      <c r="Q74" s="962"/>
      <c r="R74" s="917"/>
      <c r="S74" s="917"/>
      <c r="T74" s="917"/>
      <c r="U74" s="917"/>
      <c r="V74" s="917"/>
      <c r="W74" s="917"/>
      <c r="X74" s="917"/>
      <c r="Y74" s="917"/>
      <c r="Z74" s="917"/>
      <c r="AA74" s="917"/>
      <c r="AB74" s="917"/>
      <c r="AC74" s="917"/>
      <c r="AD74" s="917"/>
      <c r="AE74" s="917"/>
      <c r="AF74" s="917"/>
      <c r="AG74" s="917"/>
      <c r="AH74" s="917"/>
      <c r="AI74" s="917"/>
      <c r="AJ74" s="917"/>
      <c r="AK74" s="917"/>
      <c r="AL74" s="917"/>
      <c r="AM74" s="917"/>
      <c r="AN74" s="917"/>
      <c r="AO74" s="917"/>
      <c r="AP74" s="917"/>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425</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5297</v>
      </c>
      <c r="AG88" s="928"/>
      <c r="AH88" s="928"/>
      <c r="AI88" s="928"/>
      <c r="AJ88" s="928"/>
      <c r="AK88" s="925"/>
      <c r="AL88" s="925"/>
      <c r="AM88" s="925"/>
      <c r="AN88" s="925"/>
      <c r="AO88" s="925"/>
      <c r="AP88" s="928" t="s">
        <v>525</v>
      </c>
      <c r="AQ88" s="928"/>
      <c r="AR88" s="928"/>
      <c r="AS88" s="928"/>
      <c r="AT88" s="928"/>
      <c r="AU88" s="928" t="s">
        <v>525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426</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371</v>
      </c>
      <c r="CS102" s="936"/>
      <c r="CT102" s="936"/>
      <c r="CU102" s="936"/>
      <c r="CV102" s="979"/>
      <c r="CW102" s="978">
        <v>226</v>
      </c>
      <c r="CX102" s="936"/>
      <c r="CY102" s="936"/>
      <c r="CZ102" s="936"/>
      <c r="DA102" s="979"/>
      <c r="DB102" s="978">
        <v>53</v>
      </c>
      <c r="DC102" s="936"/>
      <c r="DD102" s="936"/>
      <c r="DE102" s="936"/>
      <c r="DF102" s="979"/>
      <c r="DG102" s="978">
        <v>1206</v>
      </c>
      <c r="DH102" s="936"/>
      <c r="DI102" s="936"/>
      <c r="DJ102" s="936"/>
      <c r="DK102" s="979"/>
      <c r="DL102" s="978">
        <v>50</v>
      </c>
      <c r="DM102" s="936"/>
      <c r="DN102" s="936"/>
      <c r="DO102" s="936"/>
      <c r="DP102" s="979"/>
      <c r="DQ102" s="978">
        <v>5</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429</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430</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433</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434</v>
      </c>
      <c r="AB109" s="981"/>
      <c r="AC109" s="981"/>
      <c r="AD109" s="981"/>
      <c r="AE109" s="982"/>
      <c r="AF109" s="980" t="s">
        <v>435</v>
      </c>
      <c r="AG109" s="981"/>
      <c r="AH109" s="981"/>
      <c r="AI109" s="981"/>
      <c r="AJ109" s="982"/>
      <c r="AK109" s="980" t="s">
        <v>308</v>
      </c>
      <c r="AL109" s="981"/>
      <c r="AM109" s="981"/>
      <c r="AN109" s="981"/>
      <c r="AO109" s="982"/>
      <c r="AP109" s="980" t="s">
        <v>436</v>
      </c>
      <c r="AQ109" s="981"/>
      <c r="AR109" s="981"/>
      <c r="AS109" s="981"/>
      <c r="AT109" s="983"/>
      <c r="AU109" s="1000" t="s">
        <v>433</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434</v>
      </c>
      <c r="BR109" s="981"/>
      <c r="BS109" s="981"/>
      <c r="BT109" s="981"/>
      <c r="BU109" s="982"/>
      <c r="BV109" s="980" t="s">
        <v>435</v>
      </c>
      <c r="BW109" s="981"/>
      <c r="BX109" s="981"/>
      <c r="BY109" s="981"/>
      <c r="BZ109" s="982"/>
      <c r="CA109" s="980" t="s">
        <v>308</v>
      </c>
      <c r="CB109" s="981"/>
      <c r="CC109" s="981"/>
      <c r="CD109" s="981"/>
      <c r="CE109" s="982"/>
      <c r="CF109" s="1001" t="s">
        <v>436</v>
      </c>
      <c r="CG109" s="1001"/>
      <c r="CH109" s="1001"/>
      <c r="CI109" s="1001"/>
      <c r="CJ109" s="1001"/>
      <c r="CK109" s="980" t="s">
        <v>437</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434</v>
      </c>
      <c r="DH109" s="981"/>
      <c r="DI109" s="981"/>
      <c r="DJ109" s="981"/>
      <c r="DK109" s="982"/>
      <c r="DL109" s="980" t="s">
        <v>435</v>
      </c>
      <c r="DM109" s="981"/>
      <c r="DN109" s="981"/>
      <c r="DO109" s="981"/>
      <c r="DP109" s="982"/>
      <c r="DQ109" s="980" t="s">
        <v>308</v>
      </c>
      <c r="DR109" s="981"/>
      <c r="DS109" s="981"/>
      <c r="DT109" s="981"/>
      <c r="DU109" s="982"/>
      <c r="DV109" s="980" t="s">
        <v>436</v>
      </c>
      <c r="DW109" s="981"/>
      <c r="DX109" s="981"/>
      <c r="DY109" s="981"/>
      <c r="DZ109" s="983"/>
    </row>
    <row r="110" spans="1:131" s="248" customFormat="1" ht="26.25" customHeight="1" x14ac:dyDescent="0.15">
      <c r="A110" s="984" t="s">
        <v>438</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5322995</v>
      </c>
      <c r="AB110" s="988"/>
      <c r="AC110" s="988"/>
      <c r="AD110" s="988"/>
      <c r="AE110" s="989"/>
      <c r="AF110" s="990">
        <v>5311193</v>
      </c>
      <c r="AG110" s="988"/>
      <c r="AH110" s="988"/>
      <c r="AI110" s="988"/>
      <c r="AJ110" s="989"/>
      <c r="AK110" s="990">
        <v>5133462</v>
      </c>
      <c r="AL110" s="988"/>
      <c r="AM110" s="988"/>
      <c r="AN110" s="988"/>
      <c r="AO110" s="989"/>
      <c r="AP110" s="991">
        <v>25.8</v>
      </c>
      <c r="AQ110" s="992"/>
      <c r="AR110" s="992"/>
      <c r="AS110" s="992"/>
      <c r="AT110" s="993"/>
      <c r="AU110" s="994" t="s">
        <v>74</v>
      </c>
      <c r="AV110" s="995"/>
      <c r="AW110" s="995"/>
      <c r="AX110" s="995"/>
      <c r="AY110" s="995"/>
      <c r="AZ110" s="1036" t="s">
        <v>439</v>
      </c>
      <c r="BA110" s="985"/>
      <c r="BB110" s="985"/>
      <c r="BC110" s="985"/>
      <c r="BD110" s="985"/>
      <c r="BE110" s="985"/>
      <c r="BF110" s="985"/>
      <c r="BG110" s="985"/>
      <c r="BH110" s="985"/>
      <c r="BI110" s="985"/>
      <c r="BJ110" s="985"/>
      <c r="BK110" s="985"/>
      <c r="BL110" s="985"/>
      <c r="BM110" s="985"/>
      <c r="BN110" s="985"/>
      <c r="BO110" s="985"/>
      <c r="BP110" s="986"/>
      <c r="BQ110" s="1022">
        <v>60135671</v>
      </c>
      <c r="BR110" s="1023"/>
      <c r="BS110" s="1023"/>
      <c r="BT110" s="1023"/>
      <c r="BU110" s="1023"/>
      <c r="BV110" s="1023">
        <v>60231157</v>
      </c>
      <c r="BW110" s="1023"/>
      <c r="BX110" s="1023"/>
      <c r="BY110" s="1023"/>
      <c r="BZ110" s="1023"/>
      <c r="CA110" s="1023">
        <v>63822772</v>
      </c>
      <c r="CB110" s="1023"/>
      <c r="CC110" s="1023"/>
      <c r="CD110" s="1023"/>
      <c r="CE110" s="1023"/>
      <c r="CF110" s="1037">
        <v>321.10000000000002</v>
      </c>
      <c r="CG110" s="1038"/>
      <c r="CH110" s="1038"/>
      <c r="CI110" s="1038"/>
      <c r="CJ110" s="1038"/>
      <c r="CK110" s="1039" t="s">
        <v>440</v>
      </c>
      <c r="CL110" s="1040"/>
      <c r="CM110" s="1019" t="s">
        <v>441</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442</v>
      </c>
      <c r="DH110" s="1023"/>
      <c r="DI110" s="1023"/>
      <c r="DJ110" s="1023"/>
      <c r="DK110" s="1023"/>
      <c r="DL110" s="1023" t="s">
        <v>443</v>
      </c>
      <c r="DM110" s="1023"/>
      <c r="DN110" s="1023"/>
      <c r="DO110" s="1023"/>
      <c r="DP110" s="1023"/>
      <c r="DQ110" s="1023" t="s">
        <v>444</v>
      </c>
      <c r="DR110" s="1023"/>
      <c r="DS110" s="1023"/>
      <c r="DT110" s="1023"/>
      <c r="DU110" s="1023"/>
      <c r="DV110" s="1024" t="s">
        <v>443</v>
      </c>
      <c r="DW110" s="1024"/>
      <c r="DX110" s="1024"/>
      <c r="DY110" s="1024"/>
      <c r="DZ110" s="1025"/>
    </row>
    <row r="111" spans="1:131" s="248" customFormat="1" ht="26.25" customHeight="1" x14ac:dyDescent="0.15">
      <c r="A111" s="1026" t="s">
        <v>445</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443</v>
      </c>
      <c r="AB111" s="1030"/>
      <c r="AC111" s="1030"/>
      <c r="AD111" s="1030"/>
      <c r="AE111" s="1031"/>
      <c r="AF111" s="1032" t="s">
        <v>416</v>
      </c>
      <c r="AG111" s="1030"/>
      <c r="AH111" s="1030"/>
      <c r="AI111" s="1030"/>
      <c r="AJ111" s="1031"/>
      <c r="AK111" s="1032" t="s">
        <v>443</v>
      </c>
      <c r="AL111" s="1030"/>
      <c r="AM111" s="1030"/>
      <c r="AN111" s="1030"/>
      <c r="AO111" s="1031"/>
      <c r="AP111" s="1033" t="s">
        <v>444</v>
      </c>
      <c r="AQ111" s="1034"/>
      <c r="AR111" s="1034"/>
      <c r="AS111" s="1034"/>
      <c r="AT111" s="1035"/>
      <c r="AU111" s="996"/>
      <c r="AV111" s="997"/>
      <c r="AW111" s="997"/>
      <c r="AX111" s="997"/>
      <c r="AY111" s="997"/>
      <c r="AZ111" s="1045" t="s">
        <v>446</v>
      </c>
      <c r="BA111" s="1046"/>
      <c r="BB111" s="1046"/>
      <c r="BC111" s="1046"/>
      <c r="BD111" s="1046"/>
      <c r="BE111" s="1046"/>
      <c r="BF111" s="1046"/>
      <c r="BG111" s="1046"/>
      <c r="BH111" s="1046"/>
      <c r="BI111" s="1046"/>
      <c r="BJ111" s="1046"/>
      <c r="BK111" s="1046"/>
      <c r="BL111" s="1046"/>
      <c r="BM111" s="1046"/>
      <c r="BN111" s="1046"/>
      <c r="BO111" s="1046"/>
      <c r="BP111" s="1047"/>
      <c r="BQ111" s="1015">
        <v>428096</v>
      </c>
      <c r="BR111" s="1016"/>
      <c r="BS111" s="1016"/>
      <c r="BT111" s="1016"/>
      <c r="BU111" s="1016"/>
      <c r="BV111" s="1016">
        <v>344282</v>
      </c>
      <c r="BW111" s="1016"/>
      <c r="BX111" s="1016"/>
      <c r="BY111" s="1016"/>
      <c r="BZ111" s="1016"/>
      <c r="CA111" s="1016">
        <v>264464</v>
      </c>
      <c r="CB111" s="1016"/>
      <c r="CC111" s="1016"/>
      <c r="CD111" s="1016"/>
      <c r="CE111" s="1016"/>
      <c r="CF111" s="1010">
        <v>1.3</v>
      </c>
      <c r="CG111" s="1011"/>
      <c r="CH111" s="1011"/>
      <c r="CI111" s="1011"/>
      <c r="CJ111" s="1011"/>
      <c r="CK111" s="1041"/>
      <c r="CL111" s="1042"/>
      <c r="CM111" s="1012" t="s">
        <v>447</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448</v>
      </c>
      <c r="DH111" s="1016"/>
      <c r="DI111" s="1016"/>
      <c r="DJ111" s="1016"/>
      <c r="DK111" s="1016"/>
      <c r="DL111" s="1016" t="s">
        <v>443</v>
      </c>
      <c r="DM111" s="1016"/>
      <c r="DN111" s="1016"/>
      <c r="DO111" s="1016"/>
      <c r="DP111" s="1016"/>
      <c r="DQ111" s="1016" t="s">
        <v>416</v>
      </c>
      <c r="DR111" s="1016"/>
      <c r="DS111" s="1016"/>
      <c r="DT111" s="1016"/>
      <c r="DU111" s="1016"/>
      <c r="DV111" s="1017" t="s">
        <v>444</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451</v>
      </c>
      <c r="AB112" s="1055"/>
      <c r="AC112" s="1055"/>
      <c r="AD112" s="1055"/>
      <c r="AE112" s="1056"/>
      <c r="AF112" s="1057" t="s">
        <v>444</v>
      </c>
      <c r="AG112" s="1055"/>
      <c r="AH112" s="1055"/>
      <c r="AI112" s="1055"/>
      <c r="AJ112" s="1056"/>
      <c r="AK112" s="1057" t="s">
        <v>416</v>
      </c>
      <c r="AL112" s="1055"/>
      <c r="AM112" s="1055"/>
      <c r="AN112" s="1055"/>
      <c r="AO112" s="1056"/>
      <c r="AP112" s="1058" t="s">
        <v>416</v>
      </c>
      <c r="AQ112" s="1059"/>
      <c r="AR112" s="1059"/>
      <c r="AS112" s="1059"/>
      <c r="AT112" s="1060"/>
      <c r="AU112" s="996"/>
      <c r="AV112" s="997"/>
      <c r="AW112" s="997"/>
      <c r="AX112" s="997"/>
      <c r="AY112" s="997"/>
      <c r="AZ112" s="1045" t="s">
        <v>452</v>
      </c>
      <c r="BA112" s="1046"/>
      <c r="BB112" s="1046"/>
      <c r="BC112" s="1046"/>
      <c r="BD112" s="1046"/>
      <c r="BE112" s="1046"/>
      <c r="BF112" s="1046"/>
      <c r="BG112" s="1046"/>
      <c r="BH112" s="1046"/>
      <c r="BI112" s="1046"/>
      <c r="BJ112" s="1046"/>
      <c r="BK112" s="1046"/>
      <c r="BL112" s="1046"/>
      <c r="BM112" s="1046"/>
      <c r="BN112" s="1046"/>
      <c r="BO112" s="1046"/>
      <c r="BP112" s="1047"/>
      <c r="BQ112" s="1015">
        <v>22044635</v>
      </c>
      <c r="BR112" s="1016"/>
      <c r="BS112" s="1016"/>
      <c r="BT112" s="1016"/>
      <c r="BU112" s="1016"/>
      <c r="BV112" s="1016">
        <v>21052063</v>
      </c>
      <c r="BW112" s="1016"/>
      <c r="BX112" s="1016"/>
      <c r="BY112" s="1016"/>
      <c r="BZ112" s="1016"/>
      <c r="CA112" s="1016">
        <v>19556341</v>
      </c>
      <c r="CB112" s="1016"/>
      <c r="CC112" s="1016"/>
      <c r="CD112" s="1016"/>
      <c r="CE112" s="1016"/>
      <c r="CF112" s="1010">
        <v>98.4</v>
      </c>
      <c r="CG112" s="1011"/>
      <c r="CH112" s="1011"/>
      <c r="CI112" s="1011"/>
      <c r="CJ112" s="1011"/>
      <c r="CK112" s="1041"/>
      <c r="CL112" s="1042"/>
      <c r="CM112" s="1012" t="s">
        <v>453</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444</v>
      </c>
      <c r="DH112" s="1016"/>
      <c r="DI112" s="1016"/>
      <c r="DJ112" s="1016"/>
      <c r="DK112" s="1016"/>
      <c r="DL112" s="1016" t="s">
        <v>448</v>
      </c>
      <c r="DM112" s="1016"/>
      <c r="DN112" s="1016"/>
      <c r="DO112" s="1016"/>
      <c r="DP112" s="1016"/>
      <c r="DQ112" s="1016" t="s">
        <v>129</v>
      </c>
      <c r="DR112" s="1016"/>
      <c r="DS112" s="1016"/>
      <c r="DT112" s="1016"/>
      <c r="DU112" s="1016"/>
      <c r="DV112" s="1017" t="s">
        <v>448</v>
      </c>
      <c r="DW112" s="1017"/>
      <c r="DX112" s="1017"/>
      <c r="DY112" s="1017"/>
      <c r="DZ112" s="1018"/>
    </row>
    <row r="113" spans="1:130" s="248" customFormat="1" ht="26.25" customHeight="1" x14ac:dyDescent="0.15">
      <c r="A113" s="1050"/>
      <c r="B113" s="1051"/>
      <c r="C113" s="1046" t="s">
        <v>454</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1953077</v>
      </c>
      <c r="AB113" s="1030"/>
      <c r="AC113" s="1030"/>
      <c r="AD113" s="1030"/>
      <c r="AE113" s="1031"/>
      <c r="AF113" s="1032">
        <v>1938937</v>
      </c>
      <c r="AG113" s="1030"/>
      <c r="AH113" s="1030"/>
      <c r="AI113" s="1030"/>
      <c r="AJ113" s="1031"/>
      <c r="AK113" s="1032">
        <v>1901680</v>
      </c>
      <c r="AL113" s="1030"/>
      <c r="AM113" s="1030"/>
      <c r="AN113" s="1030"/>
      <c r="AO113" s="1031"/>
      <c r="AP113" s="1033">
        <v>9.6</v>
      </c>
      <c r="AQ113" s="1034"/>
      <c r="AR113" s="1034"/>
      <c r="AS113" s="1034"/>
      <c r="AT113" s="1035"/>
      <c r="AU113" s="996"/>
      <c r="AV113" s="997"/>
      <c r="AW113" s="997"/>
      <c r="AX113" s="997"/>
      <c r="AY113" s="997"/>
      <c r="AZ113" s="1045" t="s">
        <v>455</v>
      </c>
      <c r="BA113" s="1046"/>
      <c r="BB113" s="1046"/>
      <c r="BC113" s="1046"/>
      <c r="BD113" s="1046"/>
      <c r="BE113" s="1046"/>
      <c r="BF113" s="1046"/>
      <c r="BG113" s="1046"/>
      <c r="BH113" s="1046"/>
      <c r="BI113" s="1046"/>
      <c r="BJ113" s="1046"/>
      <c r="BK113" s="1046"/>
      <c r="BL113" s="1046"/>
      <c r="BM113" s="1046"/>
      <c r="BN113" s="1046"/>
      <c r="BO113" s="1046"/>
      <c r="BP113" s="1047"/>
      <c r="BQ113" s="1015" t="s">
        <v>443</v>
      </c>
      <c r="BR113" s="1016"/>
      <c r="BS113" s="1016"/>
      <c r="BT113" s="1016"/>
      <c r="BU113" s="1016"/>
      <c r="BV113" s="1016" t="s">
        <v>444</v>
      </c>
      <c r="BW113" s="1016"/>
      <c r="BX113" s="1016"/>
      <c r="BY113" s="1016"/>
      <c r="BZ113" s="1016"/>
      <c r="CA113" s="1016" t="s">
        <v>444</v>
      </c>
      <c r="CB113" s="1016"/>
      <c r="CC113" s="1016"/>
      <c r="CD113" s="1016"/>
      <c r="CE113" s="1016"/>
      <c r="CF113" s="1010" t="s">
        <v>444</v>
      </c>
      <c r="CG113" s="1011"/>
      <c r="CH113" s="1011"/>
      <c r="CI113" s="1011"/>
      <c r="CJ113" s="1011"/>
      <c r="CK113" s="1041"/>
      <c r="CL113" s="1042"/>
      <c r="CM113" s="1012" t="s">
        <v>456</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457</v>
      </c>
      <c r="DH113" s="1055"/>
      <c r="DI113" s="1055"/>
      <c r="DJ113" s="1055"/>
      <c r="DK113" s="1056"/>
      <c r="DL113" s="1057" t="s">
        <v>444</v>
      </c>
      <c r="DM113" s="1055"/>
      <c r="DN113" s="1055"/>
      <c r="DO113" s="1055"/>
      <c r="DP113" s="1056"/>
      <c r="DQ113" s="1057" t="s">
        <v>443</v>
      </c>
      <c r="DR113" s="1055"/>
      <c r="DS113" s="1055"/>
      <c r="DT113" s="1055"/>
      <c r="DU113" s="1056"/>
      <c r="DV113" s="1058" t="s">
        <v>444</v>
      </c>
      <c r="DW113" s="1059"/>
      <c r="DX113" s="1059"/>
      <c r="DY113" s="1059"/>
      <c r="DZ113" s="1060"/>
    </row>
    <row r="114" spans="1:130" s="248" customFormat="1" ht="26.25" customHeight="1" x14ac:dyDescent="0.15">
      <c r="A114" s="1050"/>
      <c r="B114" s="1051"/>
      <c r="C114" s="1046" t="s">
        <v>458</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t="s">
        <v>442</v>
      </c>
      <c r="AB114" s="1055"/>
      <c r="AC114" s="1055"/>
      <c r="AD114" s="1055"/>
      <c r="AE114" s="1056"/>
      <c r="AF114" s="1057" t="s">
        <v>457</v>
      </c>
      <c r="AG114" s="1055"/>
      <c r="AH114" s="1055"/>
      <c r="AI114" s="1055"/>
      <c r="AJ114" s="1056"/>
      <c r="AK114" s="1057" t="s">
        <v>448</v>
      </c>
      <c r="AL114" s="1055"/>
      <c r="AM114" s="1055"/>
      <c r="AN114" s="1055"/>
      <c r="AO114" s="1056"/>
      <c r="AP114" s="1058" t="s">
        <v>444</v>
      </c>
      <c r="AQ114" s="1059"/>
      <c r="AR114" s="1059"/>
      <c r="AS114" s="1059"/>
      <c r="AT114" s="1060"/>
      <c r="AU114" s="996"/>
      <c r="AV114" s="997"/>
      <c r="AW114" s="997"/>
      <c r="AX114" s="997"/>
      <c r="AY114" s="997"/>
      <c r="AZ114" s="1045" t="s">
        <v>459</v>
      </c>
      <c r="BA114" s="1046"/>
      <c r="BB114" s="1046"/>
      <c r="BC114" s="1046"/>
      <c r="BD114" s="1046"/>
      <c r="BE114" s="1046"/>
      <c r="BF114" s="1046"/>
      <c r="BG114" s="1046"/>
      <c r="BH114" s="1046"/>
      <c r="BI114" s="1046"/>
      <c r="BJ114" s="1046"/>
      <c r="BK114" s="1046"/>
      <c r="BL114" s="1046"/>
      <c r="BM114" s="1046"/>
      <c r="BN114" s="1046"/>
      <c r="BO114" s="1046"/>
      <c r="BP114" s="1047"/>
      <c r="BQ114" s="1015">
        <v>4385335</v>
      </c>
      <c r="BR114" s="1016"/>
      <c r="BS114" s="1016"/>
      <c r="BT114" s="1016"/>
      <c r="BU114" s="1016"/>
      <c r="BV114" s="1016">
        <v>4168577</v>
      </c>
      <c r="BW114" s="1016"/>
      <c r="BX114" s="1016"/>
      <c r="BY114" s="1016"/>
      <c r="BZ114" s="1016"/>
      <c r="CA114" s="1016">
        <v>4100776</v>
      </c>
      <c r="CB114" s="1016"/>
      <c r="CC114" s="1016"/>
      <c r="CD114" s="1016"/>
      <c r="CE114" s="1016"/>
      <c r="CF114" s="1010">
        <v>20.6</v>
      </c>
      <c r="CG114" s="1011"/>
      <c r="CH114" s="1011"/>
      <c r="CI114" s="1011"/>
      <c r="CJ114" s="1011"/>
      <c r="CK114" s="1041"/>
      <c r="CL114" s="1042"/>
      <c r="CM114" s="1012" t="s">
        <v>460</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443</v>
      </c>
      <c r="DH114" s="1055"/>
      <c r="DI114" s="1055"/>
      <c r="DJ114" s="1055"/>
      <c r="DK114" s="1056"/>
      <c r="DL114" s="1057" t="s">
        <v>444</v>
      </c>
      <c r="DM114" s="1055"/>
      <c r="DN114" s="1055"/>
      <c r="DO114" s="1055"/>
      <c r="DP114" s="1056"/>
      <c r="DQ114" s="1057" t="s">
        <v>444</v>
      </c>
      <c r="DR114" s="1055"/>
      <c r="DS114" s="1055"/>
      <c r="DT114" s="1055"/>
      <c r="DU114" s="1056"/>
      <c r="DV114" s="1058" t="s">
        <v>448</v>
      </c>
      <c r="DW114" s="1059"/>
      <c r="DX114" s="1059"/>
      <c r="DY114" s="1059"/>
      <c r="DZ114" s="1060"/>
    </row>
    <row r="115" spans="1:130" s="248" customFormat="1" ht="26.25" customHeight="1" x14ac:dyDescent="0.15">
      <c r="A115" s="1050"/>
      <c r="B115" s="1051"/>
      <c r="C115" s="1046" t="s">
        <v>461</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94996</v>
      </c>
      <c r="AB115" s="1030"/>
      <c r="AC115" s="1030"/>
      <c r="AD115" s="1030"/>
      <c r="AE115" s="1031"/>
      <c r="AF115" s="1032">
        <v>85101</v>
      </c>
      <c r="AG115" s="1030"/>
      <c r="AH115" s="1030"/>
      <c r="AI115" s="1030"/>
      <c r="AJ115" s="1031"/>
      <c r="AK115" s="1032">
        <v>80705</v>
      </c>
      <c r="AL115" s="1030"/>
      <c r="AM115" s="1030"/>
      <c r="AN115" s="1030"/>
      <c r="AO115" s="1031"/>
      <c r="AP115" s="1033">
        <v>0.4</v>
      </c>
      <c r="AQ115" s="1034"/>
      <c r="AR115" s="1034"/>
      <c r="AS115" s="1034"/>
      <c r="AT115" s="1035"/>
      <c r="AU115" s="996"/>
      <c r="AV115" s="997"/>
      <c r="AW115" s="997"/>
      <c r="AX115" s="997"/>
      <c r="AY115" s="997"/>
      <c r="AZ115" s="1045" t="s">
        <v>462</v>
      </c>
      <c r="BA115" s="1046"/>
      <c r="BB115" s="1046"/>
      <c r="BC115" s="1046"/>
      <c r="BD115" s="1046"/>
      <c r="BE115" s="1046"/>
      <c r="BF115" s="1046"/>
      <c r="BG115" s="1046"/>
      <c r="BH115" s="1046"/>
      <c r="BI115" s="1046"/>
      <c r="BJ115" s="1046"/>
      <c r="BK115" s="1046"/>
      <c r="BL115" s="1046"/>
      <c r="BM115" s="1046"/>
      <c r="BN115" s="1046"/>
      <c r="BO115" s="1046"/>
      <c r="BP115" s="1047"/>
      <c r="BQ115" s="1015">
        <v>7514</v>
      </c>
      <c r="BR115" s="1016"/>
      <c r="BS115" s="1016"/>
      <c r="BT115" s="1016"/>
      <c r="BU115" s="1016"/>
      <c r="BV115" s="1016">
        <v>6265</v>
      </c>
      <c r="BW115" s="1016"/>
      <c r="BX115" s="1016"/>
      <c r="BY115" s="1016"/>
      <c r="BZ115" s="1016"/>
      <c r="CA115" s="1016">
        <v>5016</v>
      </c>
      <c r="CB115" s="1016"/>
      <c r="CC115" s="1016"/>
      <c r="CD115" s="1016"/>
      <c r="CE115" s="1016"/>
      <c r="CF115" s="1010">
        <v>0</v>
      </c>
      <c r="CG115" s="1011"/>
      <c r="CH115" s="1011"/>
      <c r="CI115" s="1011"/>
      <c r="CJ115" s="1011"/>
      <c r="CK115" s="1041"/>
      <c r="CL115" s="1042"/>
      <c r="CM115" s="1045" t="s">
        <v>463</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129</v>
      </c>
      <c r="DH115" s="1055"/>
      <c r="DI115" s="1055"/>
      <c r="DJ115" s="1055"/>
      <c r="DK115" s="1056"/>
      <c r="DL115" s="1057" t="s">
        <v>444</v>
      </c>
      <c r="DM115" s="1055"/>
      <c r="DN115" s="1055"/>
      <c r="DO115" s="1055"/>
      <c r="DP115" s="1056"/>
      <c r="DQ115" s="1057" t="s">
        <v>448</v>
      </c>
      <c r="DR115" s="1055"/>
      <c r="DS115" s="1055"/>
      <c r="DT115" s="1055"/>
      <c r="DU115" s="1056"/>
      <c r="DV115" s="1058" t="s">
        <v>416</v>
      </c>
      <c r="DW115" s="1059"/>
      <c r="DX115" s="1059"/>
      <c r="DY115" s="1059"/>
      <c r="DZ115" s="1060"/>
    </row>
    <row r="116" spans="1:130" s="248" customFormat="1" ht="26.25" customHeight="1" x14ac:dyDescent="0.15">
      <c r="A116" s="1052"/>
      <c r="B116" s="1053"/>
      <c r="C116" s="1061" t="s">
        <v>464</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t="s">
        <v>442</v>
      </c>
      <c r="AB116" s="1055"/>
      <c r="AC116" s="1055"/>
      <c r="AD116" s="1055"/>
      <c r="AE116" s="1056"/>
      <c r="AF116" s="1057">
        <v>1</v>
      </c>
      <c r="AG116" s="1055"/>
      <c r="AH116" s="1055"/>
      <c r="AI116" s="1055"/>
      <c r="AJ116" s="1056"/>
      <c r="AK116" s="1057">
        <v>63</v>
      </c>
      <c r="AL116" s="1055"/>
      <c r="AM116" s="1055"/>
      <c r="AN116" s="1055"/>
      <c r="AO116" s="1056"/>
      <c r="AP116" s="1058">
        <v>0</v>
      </c>
      <c r="AQ116" s="1059"/>
      <c r="AR116" s="1059"/>
      <c r="AS116" s="1059"/>
      <c r="AT116" s="1060"/>
      <c r="AU116" s="996"/>
      <c r="AV116" s="997"/>
      <c r="AW116" s="997"/>
      <c r="AX116" s="997"/>
      <c r="AY116" s="997"/>
      <c r="AZ116" s="1063" t="s">
        <v>465</v>
      </c>
      <c r="BA116" s="1064"/>
      <c r="BB116" s="1064"/>
      <c r="BC116" s="1064"/>
      <c r="BD116" s="1064"/>
      <c r="BE116" s="1064"/>
      <c r="BF116" s="1064"/>
      <c r="BG116" s="1064"/>
      <c r="BH116" s="1064"/>
      <c r="BI116" s="1064"/>
      <c r="BJ116" s="1064"/>
      <c r="BK116" s="1064"/>
      <c r="BL116" s="1064"/>
      <c r="BM116" s="1064"/>
      <c r="BN116" s="1064"/>
      <c r="BO116" s="1064"/>
      <c r="BP116" s="1065"/>
      <c r="BQ116" s="1015" t="s">
        <v>443</v>
      </c>
      <c r="BR116" s="1016"/>
      <c r="BS116" s="1016"/>
      <c r="BT116" s="1016"/>
      <c r="BU116" s="1016"/>
      <c r="BV116" s="1016" t="s">
        <v>444</v>
      </c>
      <c r="BW116" s="1016"/>
      <c r="BX116" s="1016"/>
      <c r="BY116" s="1016"/>
      <c r="BZ116" s="1016"/>
      <c r="CA116" s="1016" t="s">
        <v>129</v>
      </c>
      <c r="CB116" s="1016"/>
      <c r="CC116" s="1016"/>
      <c r="CD116" s="1016"/>
      <c r="CE116" s="1016"/>
      <c r="CF116" s="1010" t="s">
        <v>416</v>
      </c>
      <c r="CG116" s="1011"/>
      <c r="CH116" s="1011"/>
      <c r="CI116" s="1011"/>
      <c r="CJ116" s="1011"/>
      <c r="CK116" s="1041"/>
      <c r="CL116" s="1042"/>
      <c r="CM116" s="1012" t="s">
        <v>466</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v>428048</v>
      </c>
      <c r="DH116" s="1055"/>
      <c r="DI116" s="1055"/>
      <c r="DJ116" s="1055"/>
      <c r="DK116" s="1056"/>
      <c r="DL116" s="1057">
        <v>344267</v>
      </c>
      <c r="DM116" s="1055"/>
      <c r="DN116" s="1055"/>
      <c r="DO116" s="1055"/>
      <c r="DP116" s="1056"/>
      <c r="DQ116" s="1057">
        <v>264464</v>
      </c>
      <c r="DR116" s="1055"/>
      <c r="DS116" s="1055"/>
      <c r="DT116" s="1055"/>
      <c r="DU116" s="1056"/>
      <c r="DV116" s="1058">
        <v>1.3</v>
      </c>
      <c r="DW116" s="1059"/>
      <c r="DX116" s="1059"/>
      <c r="DY116" s="1059"/>
      <c r="DZ116" s="1060"/>
    </row>
    <row r="117" spans="1:130" s="248" customFormat="1" ht="26.25" customHeight="1" x14ac:dyDescent="0.15">
      <c r="A117" s="1000" t="s">
        <v>187</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467</v>
      </c>
      <c r="Z117" s="982"/>
      <c r="AA117" s="1072">
        <v>7371068</v>
      </c>
      <c r="AB117" s="1073"/>
      <c r="AC117" s="1073"/>
      <c r="AD117" s="1073"/>
      <c r="AE117" s="1074"/>
      <c r="AF117" s="1075">
        <v>7335232</v>
      </c>
      <c r="AG117" s="1073"/>
      <c r="AH117" s="1073"/>
      <c r="AI117" s="1073"/>
      <c r="AJ117" s="1074"/>
      <c r="AK117" s="1075">
        <v>7115910</v>
      </c>
      <c r="AL117" s="1073"/>
      <c r="AM117" s="1073"/>
      <c r="AN117" s="1073"/>
      <c r="AO117" s="1074"/>
      <c r="AP117" s="1076"/>
      <c r="AQ117" s="1077"/>
      <c r="AR117" s="1077"/>
      <c r="AS117" s="1077"/>
      <c r="AT117" s="1078"/>
      <c r="AU117" s="996"/>
      <c r="AV117" s="997"/>
      <c r="AW117" s="997"/>
      <c r="AX117" s="997"/>
      <c r="AY117" s="997"/>
      <c r="AZ117" s="1063" t="s">
        <v>468</v>
      </c>
      <c r="BA117" s="1064"/>
      <c r="BB117" s="1064"/>
      <c r="BC117" s="1064"/>
      <c r="BD117" s="1064"/>
      <c r="BE117" s="1064"/>
      <c r="BF117" s="1064"/>
      <c r="BG117" s="1064"/>
      <c r="BH117" s="1064"/>
      <c r="BI117" s="1064"/>
      <c r="BJ117" s="1064"/>
      <c r="BK117" s="1064"/>
      <c r="BL117" s="1064"/>
      <c r="BM117" s="1064"/>
      <c r="BN117" s="1064"/>
      <c r="BO117" s="1064"/>
      <c r="BP117" s="1065"/>
      <c r="BQ117" s="1015" t="s">
        <v>444</v>
      </c>
      <c r="BR117" s="1016"/>
      <c r="BS117" s="1016"/>
      <c r="BT117" s="1016"/>
      <c r="BU117" s="1016"/>
      <c r="BV117" s="1016" t="s">
        <v>443</v>
      </c>
      <c r="BW117" s="1016"/>
      <c r="BX117" s="1016"/>
      <c r="BY117" s="1016"/>
      <c r="BZ117" s="1016"/>
      <c r="CA117" s="1016" t="s">
        <v>448</v>
      </c>
      <c r="CB117" s="1016"/>
      <c r="CC117" s="1016"/>
      <c r="CD117" s="1016"/>
      <c r="CE117" s="1016"/>
      <c r="CF117" s="1010" t="s">
        <v>443</v>
      </c>
      <c r="CG117" s="1011"/>
      <c r="CH117" s="1011"/>
      <c r="CI117" s="1011"/>
      <c r="CJ117" s="1011"/>
      <c r="CK117" s="1041"/>
      <c r="CL117" s="1042"/>
      <c r="CM117" s="1012" t="s">
        <v>469</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129</v>
      </c>
      <c r="DH117" s="1055"/>
      <c r="DI117" s="1055"/>
      <c r="DJ117" s="1055"/>
      <c r="DK117" s="1056"/>
      <c r="DL117" s="1057" t="s">
        <v>443</v>
      </c>
      <c r="DM117" s="1055"/>
      <c r="DN117" s="1055"/>
      <c r="DO117" s="1055"/>
      <c r="DP117" s="1056"/>
      <c r="DQ117" s="1057" t="s">
        <v>443</v>
      </c>
      <c r="DR117" s="1055"/>
      <c r="DS117" s="1055"/>
      <c r="DT117" s="1055"/>
      <c r="DU117" s="1056"/>
      <c r="DV117" s="1058" t="s">
        <v>448</v>
      </c>
      <c r="DW117" s="1059"/>
      <c r="DX117" s="1059"/>
      <c r="DY117" s="1059"/>
      <c r="DZ117" s="1060"/>
    </row>
    <row r="118" spans="1:130" s="248" customFormat="1" ht="26.25" customHeight="1" x14ac:dyDescent="0.15">
      <c r="A118" s="1000" t="s">
        <v>437</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434</v>
      </c>
      <c r="AB118" s="981"/>
      <c r="AC118" s="981"/>
      <c r="AD118" s="981"/>
      <c r="AE118" s="982"/>
      <c r="AF118" s="980" t="s">
        <v>435</v>
      </c>
      <c r="AG118" s="981"/>
      <c r="AH118" s="981"/>
      <c r="AI118" s="981"/>
      <c r="AJ118" s="982"/>
      <c r="AK118" s="980" t="s">
        <v>308</v>
      </c>
      <c r="AL118" s="981"/>
      <c r="AM118" s="981"/>
      <c r="AN118" s="981"/>
      <c r="AO118" s="982"/>
      <c r="AP118" s="1067" t="s">
        <v>436</v>
      </c>
      <c r="AQ118" s="1068"/>
      <c r="AR118" s="1068"/>
      <c r="AS118" s="1068"/>
      <c r="AT118" s="1069"/>
      <c r="AU118" s="996"/>
      <c r="AV118" s="997"/>
      <c r="AW118" s="997"/>
      <c r="AX118" s="997"/>
      <c r="AY118" s="997"/>
      <c r="AZ118" s="1070" t="s">
        <v>470</v>
      </c>
      <c r="BA118" s="1061"/>
      <c r="BB118" s="1061"/>
      <c r="BC118" s="1061"/>
      <c r="BD118" s="1061"/>
      <c r="BE118" s="1061"/>
      <c r="BF118" s="1061"/>
      <c r="BG118" s="1061"/>
      <c r="BH118" s="1061"/>
      <c r="BI118" s="1061"/>
      <c r="BJ118" s="1061"/>
      <c r="BK118" s="1061"/>
      <c r="BL118" s="1061"/>
      <c r="BM118" s="1061"/>
      <c r="BN118" s="1061"/>
      <c r="BO118" s="1061"/>
      <c r="BP118" s="1062"/>
      <c r="BQ118" s="1093" t="s">
        <v>448</v>
      </c>
      <c r="BR118" s="1094"/>
      <c r="BS118" s="1094"/>
      <c r="BT118" s="1094"/>
      <c r="BU118" s="1094"/>
      <c r="BV118" s="1094" t="s">
        <v>457</v>
      </c>
      <c r="BW118" s="1094"/>
      <c r="BX118" s="1094"/>
      <c r="BY118" s="1094"/>
      <c r="BZ118" s="1094"/>
      <c r="CA118" s="1094" t="s">
        <v>448</v>
      </c>
      <c r="CB118" s="1094"/>
      <c r="CC118" s="1094"/>
      <c r="CD118" s="1094"/>
      <c r="CE118" s="1094"/>
      <c r="CF118" s="1010" t="s">
        <v>457</v>
      </c>
      <c r="CG118" s="1011"/>
      <c r="CH118" s="1011"/>
      <c r="CI118" s="1011"/>
      <c r="CJ118" s="1011"/>
      <c r="CK118" s="1041"/>
      <c r="CL118" s="1042"/>
      <c r="CM118" s="1012" t="s">
        <v>471</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129</v>
      </c>
      <c r="DH118" s="1055"/>
      <c r="DI118" s="1055"/>
      <c r="DJ118" s="1055"/>
      <c r="DK118" s="1056"/>
      <c r="DL118" s="1057" t="s">
        <v>443</v>
      </c>
      <c r="DM118" s="1055"/>
      <c r="DN118" s="1055"/>
      <c r="DO118" s="1055"/>
      <c r="DP118" s="1056"/>
      <c r="DQ118" s="1057" t="s">
        <v>416</v>
      </c>
      <c r="DR118" s="1055"/>
      <c r="DS118" s="1055"/>
      <c r="DT118" s="1055"/>
      <c r="DU118" s="1056"/>
      <c r="DV118" s="1058" t="s">
        <v>444</v>
      </c>
      <c r="DW118" s="1059"/>
      <c r="DX118" s="1059"/>
      <c r="DY118" s="1059"/>
      <c r="DZ118" s="1060"/>
    </row>
    <row r="119" spans="1:130" s="248" customFormat="1" ht="26.25" customHeight="1" x14ac:dyDescent="0.15">
      <c r="A119" s="1155" t="s">
        <v>440</v>
      </c>
      <c r="B119" s="1040"/>
      <c r="C119" s="1019" t="s">
        <v>441</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444</v>
      </c>
      <c r="AB119" s="988"/>
      <c r="AC119" s="988"/>
      <c r="AD119" s="988"/>
      <c r="AE119" s="989"/>
      <c r="AF119" s="990" t="s">
        <v>448</v>
      </c>
      <c r="AG119" s="988"/>
      <c r="AH119" s="988"/>
      <c r="AI119" s="988"/>
      <c r="AJ119" s="989"/>
      <c r="AK119" s="990" t="s">
        <v>448</v>
      </c>
      <c r="AL119" s="988"/>
      <c r="AM119" s="988"/>
      <c r="AN119" s="988"/>
      <c r="AO119" s="989"/>
      <c r="AP119" s="991" t="s">
        <v>443</v>
      </c>
      <c r="AQ119" s="992"/>
      <c r="AR119" s="992"/>
      <c r="AS119" s="992"/>
      <c r="AT119" s="993"/>
      <c r="AU119" s="998"/>
      <c r="AV119" s="999"/>
      <c r="AW119" s="999"/>
      <c r="AX119" s="999"/>
      <c r="AY119" s="999"/>
      <c r="AZ119" s="279" t="s">
        <v>187</v>
      </c>
      <c r="BA119" s="279"/>
      <c r="BB119" s="279"/>
      <c r="BC119" s="279"/>
      <c r="BD119" s="279"/>
      <c r="BE119" s="279"/>
      <c r="BF119" s="279"/>
      <c r="BG119" s="279"/>
      <c r="BH119" s="279"/>
      <c r="BI119" s="279"/>
      <c r="BJ119" s="279"/>
      <c r="BK119" s="279"/>
      <c r="BL119" s="279"/>
      <c r="BM119" s="279"/>
      <c r="BN119" s="279"/>
      <c r="BO119" s="1071" t="s">
        <v>472</v>
      </c>
      <c r="BP119" s="1102"/>
      <c r="BQ119" s="1093">
        <v>87001251</v>
      </c>
      <c r="BR119" s="1094"/>
      <c r="BS119" s="1094"/>
      <c r="BT119" s="1094"/>
      <c r="BU119" s="1094"/>
      <c r="BV119" s="1094">
        <v>85802344</v>
      </c>
      <c r="BW119" s="1094"/>
      <c r="BX119" s="1094"/>
      <c r="BY119" s="1094"/>
      <c r="BZ119" s="1094"/>
      <c r="CA119" s="1094">
        <v>87749369</v>
      </c>
      <c r="CB119" s="1094"/>
      <c r="CC119" s="1094"/>
      <c r="CD119" s="1094"/>
      <c r="CE119" s="1094"/>
      <c r="CF119" s="1095"/>
      <c r="CG119" s="1096"/>
      <c r="CH119" s="1096"/>
      <c r="CI119" s="1096"/>
      <c r="CJ119" s="1097"/>
      <c r="CK119" s="1043"/>
      <c r="CL119" s="1044"/>
      <c r="CM119" s="1098" t="s">
        <v>473</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v>48</v>
      </c>
      <c r="DH119" s="1080"/>
      <c r="DI119" s="1080"/>
      <c r="DJ119" s="1080"/>
      <c r="DK119" s="1081"/>
      <c r="DL119" s="1079">
        <v>15</v>
      </c>
      <c r="DM119" s="1080"/>
      <c r="DN119" s="1080"/>
      <c r="DO119" s="1080"/>
      <c r="DP119" s="1081"/>
      <c r="DQ119" s="1079" t="s">
        <v>443</v>
      </c>
      <c r="DR119" s="1080"/>
      <c r="DS119" s="1080"/>
      <c r="DT119" s="1080"/>
      <c r="DU119" s="1081"/>
      <c r="DV119" s="1082" t="s">
        <v>448</v>
      </c>
      <c r="DW119" s="1083"/>
      <c r="DX119" s="1083"/>
      <c r="DY119" s="1083"/>
      <c r="DZ119" s="1084"/>
    </row>
    <row r="120" spans="1:130" s="248" customFormat="1" ht="26.25" customHeight="1" x14ac:dyDescent="0.15">
      <c r="A120" s="1156"/>
      <c r="B120" s="1042"/>
      <c r="C120" s="1012" t="s">
        <v>447</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444</v>
      </c>
      <c r="AB120" s="1055"/>
      <c r="AC120" s="1055"/>
      <c r="AD120" s="1055"/>
      <c r="AE120" s="1056"/>
      <c r="AF120" s="1057" t="s">
        <v>444</v>
      </c>
      <c r="AG120" s="1055"/>
      <c r="AH120" s="1055"/>
      <c r="AI120" s="1055"/>
      <c r="AJ120" s="1056"/>
      <c r="AK120" s="1057" t="s">
        <v>444</v>
      </c>
      <c r="AL120" s="1055"/>
      <c r="AM120" s="1055"/>
      <c r="AN120" s="1055"/>
      <c r="AO120" s="1056"/>
      <c r="AP120" s="1058" t="s">
        <v>448</v>
      </c>
      <c r="AQ120" s="1059"/>
      <c r="AR120" s="1059"/>
      <c r="AS120" s="1059"/>
      <c r="AT120" s="1060"/>
      <c r="AU120" s="1085" t="s">
        <v>474</v>
      </c>
      <c r="AV120" s="1086"/>
      <c r="AW120" s="1086"/>
      <c r="AX120" s="1086"/>
      <c r="AY120" s="1087"/>
      <c r="AZ120" s="1036" t="s">
        <v>475</v>
      </c>
      <c r="BA120" s="985"/>
      <c r="BB120" s="985"/>
      <c r="BC120" s="985"/>
      <c r="BD120" s="985"/>
      <c r="BE120" s="985"/>
      <c r="BF120" s="985"/>
      <c r="BG120" s="985"/>
      <c r="BH120" s="985"/>
      <c r="BI120" s="985"/>
      <c r="BJ120" s="985"/>
      <c r="BK120" s="985"/>
      <c r="BL120" s="985"/>
      <c r="BM120" s="985"/>
      <c r="BN120" s="985"/>
      <c r="BO120" s="985"/>
      <c r="BP120" s="986"/>
      <c r="BQ120" s="1022">
        <v>7981542</v>
      </c>
      <c r="BR120" s="1023"/>
      <c r="BS120" s="1023"/>
      <c r="BT120" s="1023"/>
      <c r="BU120" s="1023"/>
      <c r="BV120" s="1023">
        <v>8029199</v>
      </c>
      <c r="BW120" s="1023"/>
      <c r="BX120" s="1023"/>
      <c r="BY120" s="1023"/>
      <c r="BZ120" s="1023"/>
      <c r="CA120" s="1023">
        <v>8638398</v>
      </c>
      <c r="CB120" s="1023"/>
      <c r="CC120" s="1023"/>
      <c r="CD120" s="1023"/>
      <c r="CE120" s="1023"/>
      <c r="CF120" s="1037">
        <v>43.5</v>
      </c>
      <c r="CG120" s="1038"/>
      <c r="CH120" s="1038"/>
      <c r="CI120" s="1038"/>
      <c r="CJ120" s="1038"/>
      <c r="CK120" s="1103" t="s">
        <v>476</v>
      </c>
      <c r="CL120" s="1104"/>
      <c r="CM120" s="1104"/>
      <c r="CN120" s="1104"/>
      <c r="CO120" s="1105"/>
      <c r="CP120" s="1111" t="s">
        <v>477</v>
      </c>
      <c r="CQ120" s="1112"/>
      <c r="CR120" s="1112"/>
      <c r="CS120" s="1112"/>
      <c r="CT120" s="1112"/>
      <c r="CU120" s="1112"/>
      <c r="CV120" s="1112"/>
      <c r="CW120" s="1112"/>
      <c r="CX120" s="1112"/>
      <c r="CY120" s="1112"/>
      <c r="CZ120" s="1112"/>
      <c r="DA120" s="1112"/>
      <c r="DB120" s="1112"/>
      <c r="DC120" s="1112"/>
      <c r="DD120" s="1112"/>
      <c r="DE120" s="1112"/>
      <c r="DF120" s="1113"/>
      <c r="DG120" s="1022">
        <v>18137893</v>
      </c>
      <c r="DH120" s="1023"/>
      <c r="DI120" s="1023"/>
      <c r="DJ120" s="1023"/>
      <c r="DK120" s="1023"/>
      <c r="DL120" s="1023">
        <v>17394797</v>
      </c>
      <c r="DM120" s="1023"/>
      <c r="DN120" s="1023"/>
      <c r="DO120" s="1023"/>
      <c r="DP120" s="1023"/>
      <c r="DQ120" s="1023">
        <v>16063126</v>
      </c>
      <c r="DR120" s="1023"/>
      <c r="DS120" s="1023"/>
      <c r="DT120" s="1023"/>
      <c r="DU120" s="1023"/>
      <c r="DV120" s="1024">
        <v>80.8</v>
      </c>
      <c r="DW120" s="1024"/>
      <c r="DX120" s="1024"/>
      <c r="DY120" s="1024"/>
      <c r="DZ120" s="1025"/>
    </row>
    <row r="121" spans="1:130" s="248" customFormat="1" ht="26.25" customHeight="1" x14ac:dyDescent="0.15">
      <c r="A121" s="1156"/>
      <c r="B121" s="1042"/>
      <c r="C121" s="1063" t="s">
        <v>478</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v>87</v>
      </c>
      <c r="AB121" s="1055"/>
      <c r="AC121" s="1055"/>
      <c r="AD121" s="1055"/>
      <c r="AE121" s="1056"/>
      <c r="AF121" s="1057">
        <v>34</v>
      </c>
      <c r="AG121" s="1055"/>
      <c r="AH121" s="1055"/>
      <c r="AI121" s="1055"/>
      <c r="AJ121" s="1056"/>
      <c r="AK121" s="1057">
        <v>15</v>
      </c>
      <c r="AL121" s="1055"/>
      <c r="AM121" s="1055"/>
      <c r="AN121" s="1055"/>
      <c r="AO121" s="1056"/>
      <c r="AP121" s="1058">
        <v>0</v>
      </c>
      <c r="AQ121" s="1059"/>
      <c r="AR121" s="1059"/>
      <c r="AS121" s="1059"/>
      <c r="AT121" s="1060"/>
      <c r="AU121" s="1088"/>
      <c r="AV121" s="1089"/>
      <c r="AW121" s="1089"/>
      <c r="AX121" s="1089"/>
      <c r="AY121" s="1090"/>
      <c r="AZ121" s="1045" t="s">
        <v>479</v>
      </c>
      <c r="BA121" s="1046"/>
      <c r="BB121" s="1046"/>
      <c r="BC121" s="1046"/>
      <c r="BD121" s="1046"/>
      <c r="BE121" s="1046"/>
      <c r="BF121" s="1046"/>
      <c r="BG121" s="1046"/>
      <c r="BH121" s="1046"/>
      <c r="BI121" s="1046"/>
      <c r="BJ121" s="1046"/>
      <c r="BK121" s="1046"/>
      <c r="BL121" s="1046"/>
      <c r="BM121" s="1046"/>
      <c r="BN121" s="1046"/>
      <c r="BO121" s="1046"/>
      <c r="BP121" s="1047"/>
      <c r="BQ121" s="1015">
        <v>317203</v>
      </c>
      <c r="BR121" s="1016"/>
      <c r="BS121" s="1016"/>
      <c r="BT121" s="1016"/>
      <c r="BU121" s="1016"/>
      <c r="BV121" s="1016">
        <v>178382</v>
      </c>
      <c r="BW121" s="1016"/>
      <c r="BX121" s="1016"/>
      <c r="BY121" s="1016"/>
      <c r="BZ121" s="1016"/>
      <c r="CA121" s="1016">
        <v>173158</v>
      </c>
      <c r="CB121" s="1016"/>
      <c r="CC121" s="1016"/>
      <c r="CD121" s="1016"/>
      <c r="CE121" s="1016"/>
      <c r="CF121" s="1010">
        <v>0.9</v>
      </c>
      <c r="CG121" s="1011"/>
      <c r="CH121" s="1011"/>
      <c r="CI121" s="1011"/>
      <c r="CJ121" s="1011"/>
      <c r="CK121" s="1106"/>
      <c r="CL121" s="1107"/>
      <c r="CM121" s="1107"/>
      <c r="CN121" s="1107"/>
      <c r="CO121" s="1108"/>
      <c r="CP121" s="1116" t="s">
        <v>480</v>
      </c>
      <c r="CQ121" s="1117"/>
      <c r="CR121" s="1117"/>
      <c r="CS121" s="1117"/>
      <c r="CT121" s="1117"/>
      <c r="CU121" s="1117"/>
      <c r="CV121" s="1117"/>
      <c r="CW121" s="1117"/>
      <c r="CX121" s="1117"/>
      <c r="CY121" s="1117"/>
      <c r="CZ121" s="1117"/>
      <c r="DA121" s="1117"/>
      <c r="DB121" s="1117"/>
      <c r="DC121" s="1117"/>
      <c r="DD121" s="1117"/>
      <c r="DE121" s="1117"/>
      <c r="DF121" s="1118"/>
      <c r="DG121" s="1015">
        <v>3843208</v>
      </c>
      <c r="DH121" s="1016"/>
      <c r="DI121" s="1016"/>
      <c r="DJ121" s="1016"/>
      <c r="DK121" s="1016"/>
      <c r="DL121" s="1016">
        <v>3625867</v>
      </c>
      <c r="DM121" s="1016"/>
      <c r="DN121" s="1016"/>
      <c r="DO121" s="1016"/>
      <c r="DP121" s="1016"/>
      <c r="DQ121" s="1016">
        <v>3469729</v>
      </c>
      <c r="DR121" s="1016"/>
      <c r="DS121" s="1016"/>
      <c r="DT121" s="1016"/>
      <c r="DU121" s="1016"/>
      <c r="DV121" s="1017">
        <v>17.5</v>
      </c>
      <c r="DW121" s="1017"/>
      <c r="DX121" s="1017"/>
      <c r="DY121" s="1017"/>
      <c r="DZ121" s="1018"/>
    </row>
    <row r="122" spans="1:130" s="248" customFormat="1" ht="26.25" customHeight="1" x14ac:dyDescent="0.15">
      <c r="A122" s="1156"/>
      <c r="B122" s="1042"/>
      <c r="C122" s="1012" t="s">
        <v>460</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129</v>
      </c>
      <c r="AB122" s="1055"/>
      <c r="AC122" s="1055"/>
      <c r="AD122" s="1055"/>
      <c r="AE122" s="1056"/>
      <c r="AF122" s="1057" t="s">
        <v>444</v>
      </c>
      <c r="AG122" s="1055"/>
      <c r="AH122" s="1055"/>
      <c r="AI122" s="1055"/>
      <c r="AJ122" s="1056"/>
      <c r="AK122" s="1057" t="s">
        <v>448</v>
      </c>
      <c r="AL122" s="1055"/>
      <c r="AM122" s="1055"/>
      <c r="AN122" s="1055"/>
      <c r="AO122" s="1056"/>
      <c r="AP122" s="1058" t="s">
        <v>443</v>
      </c>
      <c r="AQ122" s="1059"/>
      <c r="AR122" s="1059"/>
      <c r="AS122" s="1059"/>
      <c r="AT122" s="1060"/>
      <c r="AU122" s="1088"/>
      <c r="AV122" s="1089"/>
      <c r="AW122" s="1089"/>
      <c r="AX122" s="1089"/>
      <c r="AY122" s="1090"/>
      <c r="AZ122" s="1070" t="s">
        <v>481</v>
      </c>
      <c r="BA122" s="1061"/>
      <c r="BB122" s="1061"/>
      <c r="BC122" s="1061"/>
      <c r="BD122" s="1061"/>
      <c r="BE122" s="1061"/>
      <c r="BF122" s="1061"/>
      <c r="BG122" s="1061"/>
      <c r="BH122" s="1061"/>
      <c r="BI122" s="1061"/>
      <c r="BJ122" s="1061"/>
      <c r="BK122" s="1061"/>
      <c r="BL122" s="1061"/>
      <c r="BM122" s="1061"/>
      <c r="BN122" s="1061"/>
      <c r="BO122" s="1061"/>
      <c r="BP122" s="1062"/>
      <c r="BQ122" s="1093">
        <v>61352265</v>
      </c>
      <c r="BR122" s="1094"/>
      <c r="BS122" s="1094"/>
      <c r="BT122" s="1094"/>
      <c r="BU122" s="1094"/>
      <c r="BV122" s="1094">
        <v>60129973</v>
      </c>
      <c r="BW122" s="1094"/>
      <c r="BX122" s="1094"/>
      <c r="BY122" s="1094"/>
      <c r="BZ122" s="1094"/>
      <c r="CA122" s="1094">
        <v>61272241</v>
      </c>
      <c r="CB122" s="1094"/>
      <c r="CC122" s="1094"/>
      <c r="CD122" s="1094"/>
      <c r="CE122" s="1094"/>
      <c r="CF122" s="1114">
        <v>308.3</v>
      </c>
      <c r="CG122" s="1115"/>
      <c r="CH122" s="1115"/>
      <c r="CI122" s="1115"/>
      <c r="CJ122" s="1115"/>
      <c r="CK122" s="1106"/>
      <c r="CL122" s="1107"/>
      <c r="CM122" s="1107"/>
      <c r="CN122" s="1107"/>
      <c r="CO122" s="1108"/>
      <c r="CP122" s="1116" t="s">
        <v>482</v>
      </c>
      <c r="CQ122" s="1117"/>
      <c r="CR122" s="1117"/>
      <c r="CS122" s="1117"/>
      <c r="CT122" s="1117"/>
      <c r="CU122" s="1117"/>
      <c r="CV122" s="1117"/>
      <c r="CW122" s="1117"/>
      <c r="CX122" s="1117"/>
      <c r="CY122" s="1117"/>
      <c r="CZ122" s="1117"/>
      <c r="DA122" s="1117"/>
      <c r="DB122" s="1117"/>
      <c r="DC122" s="1117"/>
      <c r="DD122" s="1117"/>
      <c r="DE122" s="1117"/>
      <c r="DF122" s="1118"/>
      <c r="DG122" s="1015">
        <v>63534</v>
      </c>
      <c r="DH122" s="1016"/>
      <c r="DI122" s="1016"/>
      <c r="DJ122" s="1016"/>
      <c r="DK122" s="1016"/>
      <c r="DL122" s="1016">
        <v>31399</v>
      </c>
      <c r="DM122" s="1016"/>
      <c r="DN122" s="1016"/>
      <c r="DO122" s="1016"/>
      <c r="DP122" s="1016"/>
      <c r="DQ122" s="1016">
        <v>23486</v>
      </c>
      <c r="DR122" s="1016"/>
      <c r="DS122" s="1016"/>
      <c r="DT122" s="1016"/>
      <c r="DU122" s="1016"/>
      <c r="DV122" s="1017">
        <v>0.1</v>
      </c>
      <c r="DW122" s="1017"/>
      <c r="DX122" s="1017"/>
      <c r="DY122" s="1017"/>
      <c r="DZ122" s="1018"/>
    </row>
    <row r="123" spans="1:130" s="248" customFormat="1" ht="26.25" customHeight="1" x14ac:dyDescent="0.15">
      <c r="A123" s="1156"/>
      <c r="B123" s="1042"/>
      <c r="C123" s="1012" t="s">
        <v>466</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94909</v>
      </c>
      <c r="AB123" s="1055"/>
      <c r="AC123" s="1055"/>
      <c r="AD123" s="1055"/>
      <c r="AE123" s="1056"/>
      <c r="AF123" s="1057">
        <v>85067</v>
      </c>
      <c r="AG123" s="1055"/>
      <c r="AH123" s="1055"/>
      <c r="AI123" s="1055"/>
      <c r="AJ123" s="1056"/>
      <c r="AK123" s="1057">
        <v>80690</v>
      </c>
      <c r="AL123" s="1055"/>
      <c r="AM123" s="1055"/>
      <c r="AN123" s="1055"/>
      <c r="AO123" s="1056"/>
      <c r="AP123" s="1058">
        <v>0.4</v>
      </c>
      <c r="AQ123" s="1059"/>
      <c r="AR123" s="1059"/>
      <c r="AS123" s="1059"/>
      <c r="AT123" s="1060"/>
      <c r="AU123" s="1091"/>
      <c r="AV123" s="1092"/>
      <c r="AW123" s="1092"/>
      <c r="AX123" s="1092"/>
      <c r="AY123" s="1092"/>
      <c r="AZ123" s="279" t="s">
        <v>187</v>
      </c>
      <c r="BA123" s="279"/>
      <c r="BB123" s="279"/>
      <c r="BC123" s="279"/>
      <c r="BD123" s="279"/>
      <c r="BE123" s="279"/>
      <c r="BF123" s="279"/>
      <c r="BG123" s="279"/>
      <c r="BH123" s="279"/>
      <c r="BI123" s="279"/>
      <c r="BJ123" s="279"/>
      <c r="BK123" s="279"/>
      <c r="BL123" s="279"/>
      <c r="BM123" s="279"/>
      <c r="BN123" s="279"/>
      <c r="BO123" s="1071" t="s">
        <v>483</v>
      </c>
      <c r="BP123" s="1102"/>
      <c r="BQ123" s="1162">
        <v>69651010</v>
      </c>
      <c r="BR123" s="1128"/>
      <c r="BS123" s="1128"/>
      <c r="BT123" s="1128"/>
      <c r="BU123" s="1128"/>
      <c r="BV123" s="1128">
        <v>68337554</v>
      </c>
      <c r="BW123" s="1128"/>
      <c r="BX123" s="1128"/>
      <c r="BY123" s="1128"/>
      <c r="BZ123" s="1128"/>
      <c r="CA123" s="1128">
        <v>70083797</v>
      </c>
      <c r="CB123" s="1128"/>
      <c r="CC123" s="1128"/>
      <c r="CD123" s="1128"/>
      <c r="CE123" s="1128"/>
      <c r="CF123" s="1095"/>
      <c r="CG123" s="1096"/>
      <c r="CH123" s="1096"/>
      <c r="CI123" s="1096"/>
      <c r="CJ123" s="1097"/>
      <c r="CK123" s="1106"/>
      <c r="CL123" s="1107"/>
      <c r="CM123" s="1107"/>
      <c r="CN123" s="1107"/>
      <c r="CO123" s="1108"/>
      <c r="CP123" s="1116" t="s">
        <v>407</v>
      </c>
      <c r="CQ123" s="1117"/>
      <c r="CR123" s="1117"/>
      <c r="CS123" s="1117"/>
      <c r="CT123" s="1117"/>
      <c r="CU123" s="1117"/>
      <c r="CV123" s="1117"/>
      <c r="CW123" s="1117"/>
      <c r="CX123" s="1117"/>
      <c r="CY123" s="1117"/>
      <c r="CZ123" s="1117"/>
      <c r="DA123" s="1117"/>
      <c r="DB123" s="1117"/>
      <c r="DC123" s="1117"/>
      <c r="DD123" s="1117"/>
      <c r="DE123" s="1117"/>
      <c r="DF123" s="1118"/>
      <c r="DG123" s="1054" t="s">
        <v>448</v>
      </c>
      <c r="DH123" s="1055"/>
      <c r="DI123" s="1055"/>
      <c r="DJ123" s="1055"/>
      <c r="DK123" s="1056"/>
      <c r="DL123" s="1057" t="s">
        <v>444</v>
      </c>
      <c r="DM123" s="1055"/>
      <c r="DN123" s="1055"/>
      <c r="DO123" s="1055"/>
      <c r="DP123" s="1056"/>
      <c r="DQ123" s="1057" t="s">
        <v>129</v>
      </c>
      <c r="DR123" s="1055"/>
      <c r="DS123" s="1055"/>
      <c r="DT123" s="1055"/>
      <c r="DU123" s="1056"/>
      <c r="DV123" s="1058" t="s">
        <v>129</v>
      </c>
      <c r="DW123" s="1059"/>
      <c r="DX123" s="1059"/>
      <c r="DY123" s="1059"/>
      <c r="DZ123" s="1060"/>
    </row>
    <row r="124" spans="1:130" s="248" customFormat="1" ht="26.25" customHeight="1" thickBot="1" x14ac:dyDescent="0.2">
      <c r="A124" s="1156"/>
      <c r="B124" s="1042"/>
      <c r="C124" s="1012" t="s">
        <v>469</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448</v>
      </c>
      <c r="AB124" s="1055"/>
      <c r="AC124" s="1055"/>
      <c r="AD124" s="1055"/>
      <c r="AE124" s="1056"/>
      <c r="AF124" s="1057" t="s">
        <v>129</v>
      </c>
      <c r="AG124" s="1055"/>
      <c r="AH124" s="1055"/>
      <c r="AI124" s="1055"/>
      <c r="AJ124" s="1056"/>
      <c r="AK124" s="1057" t="s">
        <v>129</v>
      </c>
      <c r="AL124" s="1055"/>
      <c r="AM124" s="1055"/>
      <c r="AN124" s="1055"/>
      <c r="AO124" s="1056"/>
      <c r="AP124" s="1058" t="s">
        <v>448</v>
      </c>
      <c r="AQ124" s="1059"/>
      <c r="AR124" s="1059"/>
      <c r="AS124" s="1059"/>
      <c r="AT124" s="1060"/>
      <c r="AU124" s="1158" t="s">
        <v>484</v>
      </c>
      <c r="AV124" s="1159"/>
      <c r="AW124" s="1159"/>
      <c r="AX124" s="1159"/>
      <c r="AY124" s="1159"/>
      <c r="AZ124" s="1159"/>
      <c r="BA124" s="1159"/>
      <c r="BB124" s="1159"/>
      <c r="BC124" s="1159"/>
      <c r="BD124" s="1159"/>
      <c r="BE124" s="1159"/>
      <c r="BF124" s="1159"/>
      <c r="BG124" s="1159"/>
      <c r="BH124" s="1159"/>
      <c r="BI124" s="1159"/>
      <c r="BJ124" s="1159"/>
      <c r="BK124" s="1159"/>
      <c r="BL124" s="1159"/>
      <c r="BM124" s="1159"/>
      <c r="BN124" s="1159"/>
      <c r="BO124" s="1159"/>
      <c r="BP124" s="1160"/>
      <c r="BQ124" s="1161">
        <v>90.2</v>
      </c>
      <c r="BR124" s="1124"/>
      <c r="BS124" s="1124"/>
      <c r="BT124" s="1124"/>
      <c r="BU124" s="1124"/>
      <c r="BV124" s="1124">
        <v>89.7</v>
      </c>
      <c r="BW124" s="1124"/>
      <c r="BX124" s="1124"/>
      <c r="BY124" s="1124"/>
      <c r="BZ124" s="1124"/>
      <c r="CA124" s="1124">
        <v>88.8</v>
      </c>
      <c r="CB124" s="1124"/>
      <c r="CC124" s="1124"/>
      <c r="CD124" s="1124"/>
      <c r="CE124" s="1124"/>
      <c r="CF124" s="1125"/>
      <c r="CG124" s="1126"/>
      <c r="CH124" s="1126"/>
      <c r="CI124" s="1126"/>
      <c r="CJ124" s="1127"/>
      <c r="CK124" s="1109"/>
      <c r="CL124" s="1109"/>
      <c r="CM124" s="1109"/>
      <c r="CN124" s="1109"/>
      <c r="CO124" s="1110"/>
      <c r="CP124" s="1116" t="s">
        <v>485</v>
      </c>
      <c r="CQ124" s="1117"/>
      <c r="CR124" s="1117"/>
      <c r="CS124" s="1117"/>
      <c r="CT124" s="1117"/>
      <c r="CU124" s="1117"/>
      <c r="CV124" s="1117"/>
      <c r="CW124" s="1117"/>
      <c r="CX124" s="1117"/>
      <c r="CY124" s="1117"/>
      <c r="CZ124" s="1117"/>
      <c r="DA124" s="1117"/>
      <c r="DB124" s="1117"/>
      <c r="DC124" s="1117"/>
      <c r="DD124" s="1117"/>
      <c r="DE124" s="1117"/>
      <c r="DF124" s="1118"/>
      <c r="DG124" s="1101" t="s">
        <v>129</v>
      </c>
      <c r="DH124" s="1080"/>
      <c r="DI124" s="1080"/>
      <c r="DJ124" s="1080"/>
      <c r="DK124" s="1081"/>
      <c r="DL124" s="1079" t="s">
        <v>416</v>
      </c>
      <c r="DM124" s="1080"/>
      <c r="DN124" s="1080"/>
      <c r="DO124" s="1080"/>
      <c r="DP124" s="1081"/>
      <c r="DQ124" s="1079" t="s">
        <v>486</v>
      </c>
      <c r="DR124" s="1080"/>
      <c r="DS124" s="1080"/>
      <c r="DT124" s="1080"/>
      <c r="DU124" s="1081"/>
      <c r="DV124" s="1082" t="s">
        <v>129</v>
      </c>
      <c r="DW124" s="1083"/>
      <c r="DX124" s="1083"/>
      <c r="DY124" s="1083"/>
      <c r="DZ124" s="1084"/>
    </row>
    <row r="125" spans="1:130" s="248" customFormat="1" ht="26.25" customHeight="1" x14ac:dyDescent="0.15">
      <c r="A125" s="1156"/>
      <c r="B125" s="1042"/>
      <c r="C125" s="1012" t="s">
        <v>471</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487</v>
      </c>
      <c r="AB125" s="1055"/>
      <c r="AC125" s="1055"/>
      <c r="AD125" s="1055"/>
      <c r="AE125" s="1056"/>
      <c r="AF125" s="1057" t="s">
        <v>129</v>
      </c>
      <c r="AG125" s="1055"/>
      <c r="AH125" s="1055"/>
      <c r="AI125" s="1055"/>
      <c r="AJ125" s="1056"/>
      <c r="AK125" s="1057" t="s">
        <v>448</v>
      </c>
      <c r="AL125" s="1055"/>
      <c r="AM125" s="1055"/>
      <c r="AN125" s="1055"/>
      <c r="AO125" s="1056"/>
      <c r="AP125" s="1058" t="s">
        <v>394</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488</v>
      </c>
      <c r="CL125" s="1104"/>
      <c r="CM125" s="1104"/>
      <c r="CN125" s="1104"/>
      <c r="CO125" s="1105"/>
      <c r="CP125" s="1036" t="s">
        <v>489</v>
      </c>
      <c r="CQ125" s="985"/>
      <c r="CR125" s="985"/>
      <c r="CS125" s="985"/>
      <c r="CT125" s="985"/>
      <c r="CU125" s="985"/>
      <c r="CV125" s="985"/>
      <c r="CW125" s="985"/>
      <c r="CX125" s="985"/>
      <c r="CY125" s="985"/>
      <c r="CZ125" s="985"/>
      <c r="DA125" s="985"/>
      <c r="DB125" s="985"/>
      <c r="DC125" s="985"/>
      <c r="DD125" s="985"/>
      <c r="DE125" s="985"/>
      <c r="DF125" s="986"/>
      <c r="DG125" s="1022" t="s">
        <v>490</v>
      </c>
      <c r="DH125" s="1023"/>
      <c r="DI125" s="1023"/>
      <c r="DJ125" s="1023"/>
      <c r="DK125" s="1023"/>
      <c r="DL125" s="1023" t="s">
        <v>490</v>
      </c>
      <c r="DM125" s="1023"/>
      <c r="DN125" s="1023"/>
      <c r="DO125" s="1023"/>
      <c r="DP125" s="1023"/>
      <c r="DQ125" s="1023" t="s">
        <v>129</v>
      </c>
      <c r="DR125" s="1023"/>
      <c r="DS125" s="1023"/>
      <c r="DT125" s="1023"/>
      <c r="DU125" s="1023"/>
      <c r="DV125" s="1024" t="s">
        <v>486</v>
      </c>
      <c r="DW125" s="1024"/>
      <c r="DX125" s="1024"/>
      <c r="DY125" s="1024"/>
      <c r="DZ125" s="1025"/>
    </row>
    <row r="126" spans="1:130" s="248" customFormat="1" ht="26.25" customHeight="1" thickBot="1" x14ac:dyDescent="0.2">
      <c r="A126" s="1156"/>
      <c r="B126" s="1042"/>
      <c r="C126" s="1012" t="s">
        <v>473</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486</v>
      </c>
      <c r="AB126" s="1055"/>
      <c r="AC126" s="1055"/>
      <c r="AD126" s="1055"/>
      <c r="AE126" s="1056"/>
      <c r="AF126" s="1057" t="s">
        <v>129</v>
      </c>
      <c r="AG126" s="1055"/>
      <c r="AH126" s="1055"/>
      <c r="AI126" s="1055"/>
      <c r="AJ126" s="1056"/>
      <c r="AK126" s="1057" t="s">
        <v>129</v>
      </c>
      <c r="AL126" s="1055"/>
      <c r="AM126" s="1055"/>
      <c r="AN126" s="1055"/>
      <c r="AO126" s="1056"/>
      <c r="AP126" s="1058" t="s">
        <v>487</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491</v>
      </c>
      <c r="CQ126" s="1046"/>
      <c r="CR126" s="1046"/>
      <c r="CS126" s="1046"/>
      <c r="CT126" s="1046"/>
      <c r="CU126" s="1046"/>
      <c r="CV126" s="1046"/>
      <c r="CW126" s="1046"/>
      <c r="CX126" s="1046"/>
      <c r="CY126" s="1046"/>
      <c r="CZ126" s="1046"/>
      <c r="DA126" s="1046"/>
      <c r="DB126" s="1046"/>
      <c r="DC126" s="1046"/>
      <c r="DD126" s="1046"/>
      <c r="DE126" s="1046"/>
      <c r="DF126" s="1047"/>
      <c r="DG126" s="1015" t="s">
        <v>487</v>
      </c>
      <c r="DH126" s="1016"/>
      <c r="DI126" s="1016"/>
      <c r="DJ126" s="1016"/>
      <c r="DK126" s="1016"/>
      <c r="DL126" s="1016" t="s">
        <v>443</v>
      </c>
      <c r="DM126" s="1016"/>
      <c r="DN126" s="1016"/>
      <c r="DO126" s="1016"/>
      <c r="DP126" s="1016"/>
      <c r="DQ126" s="1016" t="s">
        <v>492</v>
      </c>
      <c r="DR126" s="1016"/>
      <c r="DS126" s="1016"/>
      <c r="DT126" s="1016"/>
      <c r="DU126" s="1016"/>
      <c r="DV126" s="1017" t="s">
        <v>416</v>
      </c>
      <c r="DW126" s="1017"/>
      <c r="DX126" s="1017"/>
      <c r="DY126" s="1017"/>
      <c r="DZ126" s="1018"/>
    </row>
    <row r="127" spans="1:130" s="248" customFormat="1" ht="26.25" customHeight="1" x14ac:dyDescent="0.15">
      <c r="A127" s="1157"/>
      <c r="B127" s="1044"/>
      <c r="C127" s="1098" t="s">
        <v>493</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487</v>
      </c>
      <c r="AB127" s="1055"/>
      <c r="AC127" s="1055"/>
      <c r="AD127" s="1055"/>
      <c r="AE127" s="1056"/>
      <c r="AF127" s="1057" t="s">
        <v>486</v>
      </c>
      <c r="AG127" s="1055"/>
      <c r="AH127" s="1055"/>
      <c r="AI127" s="1055"/>
      <c r="AJ127" s="1056"/>
      <c r="AK127" s="1057" t="s">
        <v>448</v>
      </c>
      <c r="AL127" s="1055"/>
      <c r="AM127" s="1055"/>
      <c r="AN127" s="1055"/>
      <c r="AO127" s="1056"/>
      <c r="AP127" s="1058" t="s">
        <v>492</v>
      </c>
      <c r="AQ127" s="1059"/>
      <c r="AR127" s="1059"/>
      <c r="AS127" s="1059"/>
      <c r="AT127" s="1060"/>
      <c r="AU127" s="284"/>
      <c r="AV127" s="284"/>
      <c r="AW127" s="284"/>
      <c r="AX127" s="1129" t="s">
        <v>494</v>
      </c>
      <c r="AY127" s="1130"/>
      <c r="AZ127" s="1130"/>
      <c r="BA127" s="1130"/>
      <c r="BB127" s="1130"/>
      <c r="BC127" s="1130"/>
      <c r="BD127" s="1130"/>
      <c r="BE127" s="1131"/>
      <c r="BF127" s="1132" t="s">
        <v>495</v>
      </c>
      <c r="BG127" s="1130"/>
      <c r="BH127" s="1130"/>
      <c r="BI127" s="1130"/>
      <c r="BJ127" s="1130"/>
      <c r="BK127" s="1130"/>
      <c r="BL127" s="1131"/>
      <c r="BM127" s="1132" t="s">
        <v>496</v>
      </c>
      <c r="BN127" s="1130"/>
      <c r="BO127" s="1130"/>
      <c r="BP127" s="1130"/>
      <c r="BQ127" s="1130"/>
      <c r="BR127" s="1130"/>
      <c r="BS127" s="1131"/>
      <c r="BT127" s="1132" t="s">
        <v>497</v>
      </c>
      <c r="BU127" s="1130"/>
      <c r="BV127" s="1130"/>
      <c r="BW127" s="1130"/>
      <c r="BX127" s="1130"/>
      <c r="BY127" s="1130"/>
      <c r="BZ127" s="1154"/>
      <c r="CA127" s="284"/>
      <c r="CB127" s="284"/>
      <c r="CC127" s="284"/>
      <c r="CD127" s="285"/>
      <c r="CE127" s="285"/>
      <c r="CF127" s="285"/>
      <c r="CG127" s="282"/>
      <c r="CH127" s="282"/>
      <c r="CI127" s="282"/>
      <c r="CJ127" s="283"/>
      <c r="CK127" s="1120"/>
      <c r="CL127" s="1107"/>
      <c r="CM127" s="1107"/>
      <c r="CN127" s="1107"/>
      <c r="CO127" s="1108"/>
      <c r="CP127" s="1045" t="s">
        <v>498</v>
      </c>
      <c r="CQ127" s="1046"/>
      <c r="CR127" s="1046"/>
      <c r="CS127" s="1046"/>
      <c r="CT127" s="1046"/>
      <c r="CU127" s="1046"/>
      <c r="CV127" s="1046"/>
      <c r="CW127" s="1046"/>
      <c r="CX127" s="1046"/>
      <c r="CY127" s="1046"/>
      <c r="CZ127" s="1046"/>
      <c r="DA127" s="1046"/>
      <c r="DB127" s="1046"/>
      <c r="DC127" s="1046"/>
      <c r="DD127" s="1046"/>
      <c r="DE127" s="1046"/>
      <c r="DF127" s="1047"/>
      <c r="DG127" s="1015" t="s">
        <v>129</v>
      </c>
      <c r="DH127" s="1016"/>
      <c r="DI127" s="1016"/>
      <c r="DJ127" s="1016"/>
      <c r="DK127" s="1016"/>
      <c r="DL127" s="1016" t="s">
        <v>486</v>
      </c>
      <c r="DM127" s="1016"/>
      <c r="DN127" s="1016"/>
      <c r="DO127" s="1016"/>
      <c r="DP127" s="1016"/>
      <c r="DQ127" s="1016" t="s">
        <v>486</v>
      </c>
      <c r="DR127" s="1016"/>
      <c r="DS127" s="1016"/>
      <c r="DT127" s="1016"/>
      <c r="DU127" s="1016"/>
      <c r="DV127" s="1017" t="s">
        <v>499</v>
      </c>
      <c r="DW127" s="1017"/>
      <c r="DX127" s="1017"/>
      <c r="DY127" s="1017"/>
      <c r="DZ127" s="1018"/>
    </row>
    <row r="128" spans="1:130" s="248" customFormat="1" ht="26.25" customHeight="1" thickBot="1" x14ac:dyDescent="0.2">
      <c r="A128" s="1140" t="s">
        <v>500</v>
      </c>
      <c r="B128" s="1141"/>
      <c r="C128" s="1141"/>
      <c r="D128" s="1141"/>
      <c r="E128" s="1141"/>
      <c r="F128" s="1141"/>
      <c r="G128" s="1141"/>
      <c r="H128" s="1141"/>
      <c r="I128" s="1141"/>
      <c r="J128" s="1141"/>
      <c r="K128" s="1141"/>
      <c r="L128" s="1141"/>
      <c r="M128" s="1141"/>
      <c r="N128" s="1141"/>
      <c r="O128" s="1141"/>
      <c r="P128" s="1141"/>
      <c r="Q128" s="1141"/>
      <c r="R128" s="1141"/>
      <c r="S128" s="1141"/>
      <c r="T128" s="1141"/>
      <c r="U128" s="1141"/>
      <c r="V128" s="1141"/>
      <c r="W128" s="1142" t="s">
        <v>501</v>
      </c>
      <c r="X128" s="1142"/>
      <c r="Y128" s="1142"/>
      <c r="Z128" s="1143"/>
      <c r="AA128" s="1144">
        <v>54295</v>
      </c>
      <c r="AB128" s="1145"/>
      <c r="AC128" s="1145"/>
      <c r="AD128" s="1145"/>
      <c r="AE128" s="1146"/>
      <c r="AF128" s="1147">
        <v>47225</v>
      </c>
      <c r="AG128" s="1145"/>
      <c r="AH128" s="1145"/>
      <c r="AI128" s="1145"/>
      <c r="AJ128" s="1146"/>
      <c r="AK128" s="1147">
        <v>39641</v>
      </c>
      <c r="AL128" s="1145"/>
      <c r="AM128" s="1145"/>
      <c r="AN128" s="1145"/>
      <c r="AO128" s="1146"/>
      <c r="AP128" s="1148"/>
      <c r="AQ128" s="1149"/>
      <c r="AR128" s="1149"/>
      <c r="AS128" s="1149"/>
      <c r="AT128" s="1150"/>
      <c r="AU128" s="284"/>
      <c r="AV128" s="284"/>
      <c r="AW128" s="284"/>
      <c r="AX128" s="984" t="s">
        <v>502</v>
      </c>
      <c r="AY128" s="985"/>
      <c r="AZ128" s="985"/>
      <c r="BA128" s="985"/>
      <c r="BB128" s="985"/>
      <c r="BC128" s="985"/>
      <c r="BD128" s="985"/>
      <c r="BE128" s="986"/>
      <c r="BF128" s="1151" t="s">
        <v>448</v>
      </c>
      <c r="BG128" s="1152"/>
      <c r="BH128" s="1152"/>
      <c r="BI128" s="1152"/>
      <c r="BJ128" s="1152"/>
      <c r="BK128" s="1152"/>
      <c r="BL128" s="1153"/>
      <c r="BM128" s="1151">
        <v>12.06</v>
      </c>
      <c r="BN128" s="1152"/>
      <c r="BO128" s="1152"/>
      <c r="BP128" s="1152"/>
      <c r="BQ128" s="1152"/>
      <c r="BR128" s="1152"/>
      <c r="BS128" s="1153"/>
      <c r="BT128" s="1151">
        <v>20</v>
      </c>
      <c r="BU128" s="1152"/>
      <c r="BV128" s="1152"/>
      <c r="BW128" s="1152"/>
      <c r="BX128" s="1152"/>
      <c r="BY128" s="1152"/>
      <c r="BZ128" s="1175"/>
      <c r="CA128" s="285"/>
      <c r="CB128" s="285"/>
      <c r="CC128" s="285"/>
      <c r="CD128" s="285"/>
      <c r="CE128" s="285"/>
      <c r="CF128" s="285"/>
      <c r="CG128" s="282"/>
      <c r="CH128" s="282"/>
      <c r="CI128" s="282"/>
      <c r="CJ128" s="283"/>
      <c r="CK128" s="1121"/>
      <c r="CL128" s="1122"/>
      <c r="CM128" s="1122"/>
      <c r="CN128" s="1122"/>
      <c r="CO128" s="1123"/>
      <c r="CP128" s="1133" t="s">
        <v>503</v>
      </c>
      <c r="CQ128" s="1134"/>
      <c r="CR128" s="1134"/>
      <c r="CS128" s="1134"/>
      <c r="CT128" s="1134"/>
      <c r="CU128" s="1134"/>
      <c r="CV128" s="1134"/>
      <c r="CW128" s="1134"/>
      <c r="CX128" s="1134"/>
      <c r="CY128" s="1134"/>
      <c r="CZ128" s="1134"/>
      <c r="DA128" s="1134"/>
      <c r="DB128" s="1134"/>
      <c r="DC128" s="1134"/>
      <c r="DD128" s="1134"/>
      <c r="DE128" s="1134"/>
      <c r="DF128" s="1135"/>
      <c r="DG128" s="1136">
        <v>7514</v>
      </c>
      <c r="DH128" s="1137"/>
      <c r="DI128" s="1137"/>
      <c r="DJ128" s="1137"/>
      <c r="DK128" s="1137"/>
      <c r="DL128" s="1137">
        <v>6265</v>
      </c>
      <c r="DM128" s="1137"/>
      <c r="DN128" s="1137"/>
      <c r="DO128" s="1137"/>
      <c r="DP128" s="1137"/>
      <c r="DQ128" s="1137">
        <v>5016</v>
      </c>
      <c r="DR128" s="1137"/>
      <c r="DS128" s="1137"/>
      <c r="DT128" s="1137"/>
      <c r="DU128" s="1137"/>
      <c r="DV128" s="1138">
        <v>0</v>
      </c>
      <c r="DW128" s="1138"/>
      <c r="DX128" s="1138"/>
      <c r="DY128" s="1138"/>
      <c r="DZ128" s="1139"/>
    </row>
    <row r="129" spans="1:131" s="248" customFormat="1" ht="26.25" customHeight="1" x14ac:dyDescent="0.15">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504</v>
      </c>
      <c r="X129" s="1170"/>
      <c r="Y129" s="1170"/>
      <c r="Z129" s="1171"/>
      <c r="AA129" s="1054">
        <v>24727911</v>
      </c>
      <c r="AB129" s="1055"/>
      <c r="AC129" s="1055"/>
      <c r="AD129" s="1055"/>
      <c r="AE129" s="1056"/>
      <c r="AF129" s="1057">
        <v>25017349</v>
      </c>
      <c r="AG129" s="1055"/>
      <c r="AH129" s="1055"/>
      <c r="AI129" s="1055"/>
      <c r="AJ129" s="1056"/>
      <c r="AK129" s="1057">
        <v>25312300</v>
      </c>
      <c r="AL129" s="1055"/>
      <c r="AM129" s="1055"/>
      <c r="AN129" s="1055"/>
      <c r="AO129" s="1056"/>
      <c r="AP129" s="1172"/>
      <c r="AQ129" s="1173"/>
      <c r="AR129" s="1173"/>
      <c r="AS129" s="1173"/>
      <c r="AT129" s="1174"/>
      <c r="AU129" s="286"/>
      <c r="AV129" s="286"/>
      <c r="AW129" s="286"/>
      <c r="AX129" s="1163" t="s">
        <v>505</v>
      </c>
      <c r="AY129" s="1046"/>
      <c r="AZ129" s="1046"/>
      <c r="BA129" s="1046"/>
      <c r="BB129" s="1046"/>
      <c r="BC129" s="1046"/>
      <c r="BD129" s="1046"/>
      <c r="BE129" s="1047"/>
      <c r="BF129" s="1164" t="s">
        <v>490</v>
      </c>
      <c r="BG129" s="1165"/>
      <c r="BH129" s="1165"/>
      <c r="BI129" s="1165"/>
      <c r="BJ129" s="1165"/>
      <c r="BK129" s="1165"/>
      <c r="BL129" s="1166"/>
      <c r="BM129" s="1164">
        <v>17.059999999999999</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506</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507</v>
      </c>
      <c r="X130" s="1170"/>
      <c r="Y130" s="1170"/>
      <c r="Z130" s="1171"/>
      <c r="AA130" s="1054">
        <v>5499783</v>
      </c>
      <c r="AB130" s="1055"/>
      <c r="AC130" s="1055"/>
      <c r="AD130" s="1055"/>
      <c r="AE130" s="1056"/>
      <c r="AF130" s="1057">
        <v>5548203</v>
      </c>
      <c r="AG130" s="1055"/>
      <c r="AH130" s="1055"/>
      <c r="AI130" s="1055"/>
      <c r="AJ130" s="1056"/>
      <c r="AK130" s="1057">
        <v>5435167</v>
      </c>
      <c r="AL130" s="1055"/>
      <c r="AM130" s="1055"/>
      <c r="AN130" s="1055"/>
      <c r="AO130" s="1056"/>
      <c r="AP130" s="1172"/>
      <c r="AQ130" s="1173"/>
      <c r="AR130" s="1173"/>
      <c r="AS130" s="1173"/>
      <c r="AT130" s="1174"/>
      <c r="AU130" s="286"/>
      <c r="AV130" s="286"/>
      <c r="AW130" s="286"/>
      <c r="AX130" s="1163" t="s">
        <v>508</v>
      </c>
      <c r="AY130" s="1046"/>
      <c r="AZ130" s="1046"/>
      <c r="BA130" s="1046"/>
      <c r="BB130" s="1046"/>
      <c r="BC130" s="1046"/>
      <c r="BD130" s="1046"/>
      <c r="BE130" s="1047"/>
      <c r="BF130" s="1200">
        <v>8.8000000000000007</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509</v>
      </c>
      <c r="X131" s="1208"/>
      <c r="Y131" s="1208"/>
      <c r="Z131" s="1209"/>
      <c r="AA131" s="1101">
        <v>19228128</v>
      </c>
      <c r="AB131" s="1080"/>
      <c r="AC131" s="1080"/>
      <c r="AD131" s="1080"/>
      <c r="AE131" s="1081"/>
      <c r="AF131" s="1079">
        <v>19469146</v>
      </c>
      <c r="AG131" s="1080"/>
      <c r="AH131" s="1080"/>
      <c r="AI131" s="1080"/>
      <c r="AJ131" s="1081"/>
      <c r="AK131" s="1079">
        <v>19877133</v>
      </c>
      <c r="AL131" s="1080"/>
      <c r="AM131" s="1080"/>
      <c r="AN131" s="1080"/>
      <c r="AO131" s="1081"/>
      <c r="AP131" s="1210"/>
      <c r="AQ131" s="1211"/>
      <c r="AR131" s="1211"/>
      <c r="AS131" s="1211"/>
      <c r="AT131" s="1212"/>
      <c r="AU131" s="286"/>
      <c r="AV131" s="286"/>
      <c r="AW131" s="286"/>
      <c r="AX131" s="1182" t="s">
        <v>510</v>
      </c>
      <c r="AY131" s="1134"/>
      <c r="AZ131" s="1134"/>
      <c r="BA131" s="1134"/>
      <c r="BB131" s="1134"/>
      <c r="BC131" s="1134"/>
      <c r="BD131" s="1134"/>
      <c r="BE131" s="1135"/>
      <c r="BF131" s="1183">
        <v>88.8</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511</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512</v>
      </c>
      <c r="W132" s="1193"/>
      <c r="X132" s="1193"/>
      <c r="Y132" s="1193"/>
      <c r="Z132" s="1194"/>
      <c r="AA132" s="1195">
        <v>9.4496458519999997</v>
      </c>
      <c r="AB132" s="1196"/>
      <c r="AC132" s="1196"/>
      <c r="AD132" s="1196"/>
      <c r="AE132" s="1197"/>
      <c r="AF132" s="1198">
        <v>8.9362111720000001</v>
      </c>
      <c r="AG132" s="1196"/>
      <c r="AH132" s="1196"/>
      <c r="AI132" s="1196"/>
      <c r="AJ132" s="1197"/>
      <c r="AK132" s="1198">
        <v>8.2562309159999998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513</v>
      </c>
      <c r="W133" s="1176"/>
      <c r="X133" s="1176"/>
      <c r="Y133" s="1176"/>
      <c r="Z133" s="1177"/>
      <c r="AA133" s="1178">
        <v>9.8000000000000007</v>
      </c>
      <c r="AB133" s="1179"/>
      <c r="AC133" s="1179"/>
      <c r="AD133" s="1179"/>
      <c r="AE133" s="1180"/>
      <c r="AF133" s="1178">
        <v>9.1999999999999993</v>
      </c>
      <c r="AG133" s="1179"/>
      <c r="AH133" s="1179"/>
      <c r="AI133" s="1179"/>
      <c r="AJ133" s="1180"/>
      <c r="AK133" s="1178">
        <v>8.8000000000000007</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jMTCJX7l5Uw9dXSBGV/vZ98d7e/Z5a0cg3TrPA2c3IvRY9SqkLr3nuUspiWJgpJzO5gtB86u5+vCzwlEwcp5kA==" saltValue="knVeF2f7b02QOyVXmtOqG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IROwFcUKuNj+ndrB/5Nh5Ip8dV5NqLCUw5PI/0mkuFxSWYw0AqOkAXfUnyGHFzOqqzUKI8KUu3eP5tvT2Gx5A==" saltValue="BeSyfhFEmoh/u2NV5MIkU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AaNyQd17KiM4vQieSRXeJZFtSikUbEJu544Tpx+I3oejz9YN+ShT2tyEme4zo3LNKyqaHOW2GBwxO3fMoFAJyg==" saltValue="GmBOvRW9taWgCMNUabwvC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522</v>
      </c>
      <c r="AL9" s="1216"/>
      <c r="AM9" s="1216"/>
      <c r="AN9" s="1217"/>
      <c r="AO9" s="314">
        <v>5184702</v>
      </c>
      <c r="AP9" s="314">
        <v>56155</v>
      </c>
      <c r="AQ9" s="315">
        <v>63314</v>
      </c>
      <c r="AR9" s="316">
        <v>-11.3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523</v>
      </c>
      <c r="AL10" s="1216"/>
      <c r="AM10" s="1216"/>
      <c r="AN10" s="1217"/>
      <c r="AO10" s="317">
        <v>16991</v>
      </c>
      <c r="AP10" s="317">
        <v>184</v>
      </c>
      <c r="AQ10" s="318">
        <v>6537</v>
      </c>
      <c r="AR10" s="319">
        <v>-97.2</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524</v>
      </c>
      <c r="AL11" s="1216"/>
      <c r="AM11" s="1216"/>
      <c r="AN11" s="1217"/>
      <c r="AO11" s="317" t="s">
        <v>525</v>
      </c>
      <c r="AP11" s="317" t="s">
        <v>525</v>
      </c>
      <c r="AQ11" s="318">
        <v>1199</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526</v>
      </c>
      <c r="AL12" s="1216"/>
      <c r="AM12" s="1216"/>
      <c r="AN12" s="1217"/>
      <c r="AO12" s="317" t="s">
        <v>525</v>
      </c>
      <c r="AP12" s="317" t="s">
        <v>525</v>
      </c>
      <c r="AQ12" s="318">
        <v>6</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527</v>
      </c>
      <c r="AL13" s="1216"/>
      <c r="AM13" s="1216"/>
      <c r="AN13" s="1217"/>
      <c r="AO13" s="317" t="s">
        <v>525</v>
      </c>
      <c r="AP13" s="317" t="s">
        <v>525</v>
      </c>
      <c r="AQ13" s="318">
        <v>2551</v>
      </c>
      <c r="AR13" s="319" t="s">
        <v>525</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528</v>
      </c>
      <c r="AL14" s="1216"/>
      <c r="AM14" s="1216"/>
      <c r="AN14" s="1217"/>
      <c r="AO14" s="317">
        <v>252738</v>
      </c>
      <c r="AP14" s="317">
        <v>2737</v>
      </c>
      <c r="AQ14" s="318">
        <v>1371</v>
      </c>
      <c r="AR14" s="319">
        <v>99.6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529</v>
      </c>
      <c r="AL15" s="1222"/>
      <c r="AM15" s="1222"/>
      <c r="AN15" s="1223"/>
      <c r="AO15" s="317">
        <v>-418866</v>
      </c>
      <c r="AP15" s="317">
        <v>-4537</v>
      </c>
      <c r="AQ15" s="318">
        <v>-3830</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187</v>
      </c>
      <c r="AL16" s="1222"/>
      <c r="AM16" s="1222"/>
      <c r="AN16" s="1223"/>
      <c r="AO16" s="317">
        <v>5035565</v>
      </c>
      <c r="AP16" s="317">
        <v>54539</v>
      </c>
      <c r="AQ16" s="318">
        <v>71148</v>
      </c>
      <c r="AR16" s="319">
        <v>-23.3</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534</v>
      </c>
      <c r="AL21" s="1225"/>
      <c r="AM21" s="1225"/>
      <c r="AN21" s="1226"/>
      <c r="AO21" s="330">
        <v>6.78</v>
      </c>
      <c r="AP21" s="331">
        <v>6.38</v>
      </c>
      <c r="AQ21" s="332">
        <v>0.4</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535</v>
      </c>
      <c r="AL22" s="1225"/>
      <c r="AM22" s="1225"/>
      <c r="AN22" s="1226"/>
      <c r="AO22" s="335">
        <v>97</v>
      </c>
      <c r="AP22" s="336">
        <v>98.2</v>
      </c>
      <c r="AQ22" s="337">
        <v>-1.2</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539</v>
      </c>
      <c r="AL32" s="1219"/>
      <c r="AM32" s="1219"/>
      <c r="AN32" s="1220"/>
      <c r="AO32" s="345">
        <v>5133462</v>
      </c>
      <c r="AP32" s="345">
        <v>55600</v>
      </c>
      <c r="AQ32" s="346">
        <v>34974</v>
      </c>
      <c r="AR32" s="347">
        <v>59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540</v>
      </c>
      <c r="AL33" s="1219"/>
      <c r="AM33" s="1219"/>
      <c r="AN33" s="1220"/>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541</v>
      </c>
      <c r="AL34" s="1219"/>
      <c r="AM34" s="1219"/>
      <c r="AN34" s="1220"/>
      <c r="AO34" s="345" t="s">
        <v>525</v>
      </c>
      <c r="AP34" s="345" t="s">
        <v>525</v>
      </c>
      <c r="AQ34" s="346">
        <v>13</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542</v>
      </c>
      <c r="AL35" s="1219"/>
      <c r="AM35" s="1219"/>
      <c r="AN35" s="1220"/>
      <c r="AO35" s="345">
        <v>1901680</v>
      </c>
      <c r="AP35" s="345">
        <v>20597</v>
      </c>
      <c r="AQ35" s="346">
        <v>9202</v>
      </c>
      <c r="AR35" s="347">
        <v>123.8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543</v>
      </c>
      <c r="AL36" s="1219"/>
      <c r="AM36" s="1219"/>
      <c r="AN36" s="1220"/>
      <c r="AO36" s="345" t="s">
        <v>525</v>
      </c>
      <c r="AP36" s="345" t="s">
        <v>525</v>
      </c>
      <c r="AQ36" s="346">
        <v>1932</v>
      </c>
      <c r="AR36" s="347" t="s">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544</v>
      </c>
      <c r="AL37" s="1219"/>
      <c r="AM37" s="1219"/>
      <c r="AN37" s="1220"/>
      <c r="AO37" s="345">
        <v>80705</v>
      </c>
      <c r="AP37" s="345">
        <v>874</v>
      </c>
      <c r="AQ37" s="346">
        <v>1045</v>
      </c>
      <c r="AR37" s="347">
        <v>-16.399999999999999</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545</v>
      </c>
      <c r="AL38" s="1228"/>
      <c r="AM38" s="1228"/>
      <c r="AN38" s="1229"/>
      <c r="AO38" s="348">
        <v>63</v>
      </c>
      <c r="AP38" s="348">
        <v>1</v>
      </c>
      <c r="AQ38" s="349">
        <v>1</v>
      </c>
      <c r="AR38" s="337">
        <v>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546</v>
      </c>
      <c r="AL39" s="1228"/>
      <c r="AM39" s="1228"/>
      <c r="AN39" s="1229"/>
      <c r="AO39" s="345">
        <v>-39641</v>
      </c>
      <c r="AP39" s="345">
        <v>-429</v>
      </c>
      <c r="AQ39" s="346">
        <v>-6121</v>
      </c>
      <c r="AR39" s="347">
        <v>-93</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547</v>
      </c>
      <c r="AL40" s="1219"/>
      <c r="AM40" s="1219"/>
      <c r="AN40" s="1220"/>
      <c r="AO40" s="345">
        <v>-5435167</v>
      </c>
      <c r="AP40" s="345">
        <v>-58867</v>
      </c>
      <c r="AQ40" s="346">
        <v>-29274</v>
      </c>
      <c r="AR40" s="347">
        <v>101.1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300</v>
      </c>
      <c r="AL41" s="1231"/>
      <c r="AM41" s="1231"/>
      <c r="AN41" s="1232"/>
      <c r="AO41" s="345">
        <v>1641102</v>
      </c>
      <c r="AP41" s="345">
        <v>17775</v>
      </c>
      <c r="AQ41" s="346">
        <v>11772</v>
      </c>
      <c r="AR41" s="347">
        <v>51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517</v>
      </c>
      <c r="AN49" s="1235" t="s">
        <v>551</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8549061</v>
      </c>
      <c r="AN51" s="367">
        <v>91011</v>
      </c>
      <c r="AO51" s="368">
        <v>33.200000000000003</v>
      </c>
      <c r="AP51" s="369">
        <v>44504</v>
      </c>
      <c r="AQ51" s="370">
        <v>-17.899999999999999</v>
      </c>
      <c r="AR51" s="371">
        <v>51.1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7236603</v>
      </c>
      <c r="AN52" s="375">
        <v>77039</v>
      </c>
      <c r="AO52" s="376">
        <v>44.4</v>
      </c>
      <c r="AP52" s="377">
        <v>25876</v>
      </c>
      <c r="AQ52" s="378">
        <v>-12.9</v>
      </c>
      <c r="AR52" s="379">
        <v>57.3</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5027064</v>
      </c>
      <c r="AN53" s="367">
        <v>53724</v>
      </c>
      <c r="AO53" s="368">
        <v>-41</v>
      </c>
      <c r="AP53" s="369">
        <v>47820</v>
      </c>
      <c r="AQ53" s="370">
        <v>7.5</v>
      </c>
      <c r="AR53" s="371">
        <v>-48.5</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2604026</v>
      </c>
      <c r="AN54" s="375">
        <v>27829</v>
      </c>
      <c r="AO54" s="376">
        <v>-63.9</v>
      </c>
      <c r="AP54" s="377">
        <v>25855</v>
      </c>
      <c r="AQ54" s="378">
        <v>-0.1</v>
      </c>
      <c r="AR54" s="379">
        <v>-63.8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6003721</v>
      </c>
      <c r="AN55" s="367">
        <v>64498</v>
      </c>
      <c r="AO55" s="368">
        <v>20.100000000000001</v>
      </c>
      <c r="AP55" s="369">
        <v>41934</v>
      </c>
      <c r="AQ55" s="370">
        <v>-12.3</v>
      </c>
      <c r="AR55" s="371">
        <v>32.4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3892155</v>
      </c>
      <c r="AN56" s="375">
        <v>41813</v>
      </c>
      <c r="AO56" s="376">
        <v>50.2</v>
      </c>
      <c r="AP56" s="377">
        <v>23352</v>
      </c>
      <c r="AQ56" s="378">
        <v>-9.6999999999999993</v>
      </c>
      <c r="AR56" s="379">
        <v>59.9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7582610</v>
      </c>
      <c r="AN57" s="367">
        <v>81636</v>
      </c>
      <c r="AO57" s="368">
        <v>26.6</v>
      </c>
      <c r="AP57" s="369">
        <v>45588</v>
      </c>
      <c r="AQ57" s="370">
        <v>8.6999999999999993</v>
      </c>
      <c r="AR57" s="371">
        <v>17.899999999999999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3816279</v>
      </c>
      <c r="AN58" s="375">
        <v>41087</v>
      </c>
      <c r="AO58" s="376">
        <v>-1.7</v>
      </c>
      <c r="AP58" s="377">
        <v>24150</v>
      </c>
      <c r="AQ58" s="378">
        <v>3.4</v>
      </c>
      <c r="AR58" s="379">
        <v>-5.0999999999999996</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10911999</v>
      </c>
      <c r="AN59" s="367">
        <v>118186</v>
      </c>
      <c r="AO59" s="368">
        <v>44.8</v>
      </c>
      <c r="AP59" s="369">
        <v>45483</v>
      </c>
      <c r="AQ59" s="370">
        <v>-0.2</v>
      </c>
      <c r="AR59" s="371">
        <v>45</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6725825</v>
      </c>
      <c r="AN60" s="375">
        <v>72846</v>
      </c>
      <c r="AO60" s="376">
        <v>77.3</v>
      </c>
      <c r="AP60" s="377">
        <v>24241</v>
      </c>
      <c r="AQ60" s="378">
        <v>0.4</v>
      </c>
      <c r="AR60" s="379">
        <v>76.900000000000006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7614891</v>
      </c>
      <c r="AN61" s="382">
        <v>81811</v>
      </c>
      <c r="AO61" s="383">
        <v>16.7</v>
      </c>
      <c r="AP61" s="384">
        <v>45066</v>
      </c>
      <c r="AQ61" s="385">
        <v>-2.8</v>
      </c>
      <c r="AR61" s="371">
        <v>19.5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4854978</v>
      </c>
      <c r="AN62" s="375">
        <v>52123</v>
      </c>
      <c r="AO62" s="376">
        <v>21.3</v>
      </c>
      <c r="AP62" s="377">
        <v>24695</v>
      </c>
      <c r="AQ62" s="378">
        <v>-3.8</v>
      </c>
      <c r="AR62" s="379">
        <v>25.1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JUzlCpZ28IMasRkvLFNj483Kg0uP8VsLjHN64MViKSoyVkrxq5voxlPa8Y+Lx8++z4A/WsgEGQ5qysjKI5rl1Q==" saltValue="i6z0B1tH5sjwVNFz9xYFp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s+Y0VTJA4ajItKN2NtKorSyATMHNXQQu5WyTtVuPsVgZgkI7DfODf5VmKT1GQBnBJcAQpzIFNhc5LjkpqhX/uw==" saltValue="H2fAq4815vDgAbsLyZand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Ef6UFmTdXsFcwMdCc2h9mFUTk4+kOdsi4H7fYUfmLVcFGJ9SZ7Xa9Ratj6slvu9mZEZJ10nFb+FG5zOBHqmqgw==" saltValue="lH5zoLn1/MvtYPZkXZJQz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8" t="s">
        <v>3</v>
      </c>
      <c r="D47" s="1238"/>
      <c r="E47" s="1239"/>
      <c r="F47" s="11">
        <v>15.63</v>
      </c>
      <c r="G47" s="12">
        <v>13.49</v>
      </c>
      <c r="H47" s="12">
        <v>15.94</v>
      </c>
      <c r="I47" s="12">
        <v>15.81</v>
      </c>
      <c r="J47" s="13">
        <v>17.989999999999998</v>
      </c>
    </row>
    <row r="48" spans="2:10" ht="57.75" customHeight="1" x14ac:dyDescent="0.15">
      <c r="B48" s="14"/>
      <c r="C48" s="1240" t="s">
        <v>4</v>
      </c>
      <c r="D48" s="1240"/>
      <c r="E48" s="1241"/>
      <c r="F48" s="15">
        <v>3.97</v>
      </c>
      <c r="G48" s="16">
        <v>6.65</v>
      </c>
      <c r="H48" s="16">
        <v>3.81</v>
      </c>
      <c r="I48" s="16">
        <v>4.6500000000000004</v>
      </c>
      <c r="J48" s="17">
        <v>5.26</v>
      </c>
    </row>
    <row r="49" spans="2:10" ht="57.75" customHeight="1" thickBot="1" x14ac:dyDescent="0.2">
      <c r="B49" s="18"/>
      <c r="C49" s="1242" t="s">
        <v>5</v>
      </c>
      <c r="D49" s="1242"/>
      <c r="E49" s="1243"/>
      <c r="F49" s="19">
        <v>1.33</v>
      </c>
      <c r="G49" s="20">
        <v>3.51</v>
      </c>
      <c r="H49" s="20">
        <v>0.86</v>
      </c>
      <c r="I49" s="20">
        <v>2.99</v>
      </c>
      <c r="J49" s="21">
        <v>3.03</v>
      </c>
    </row>
    <row r="50" spans="2:10" ht="13.5" customHeight="1" x14ac:dyDescent="0.15"/>
  </sheetData>
  <sheetProtection algorithmName="SHA-512" hashValue="umJEHZJhufg/ceFtERsgAS6Za6aa0GuC2SRAqzPAeOAcAtzxLGQ3kmw8Gcv4KNczgBTEIZktkpTJITkEN64WTQ==" saltValue="ifKMc2Fqac2z1XjuyWVX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2022-02-02T04:49:45Z</dcterms:created>
  <dcterms:modified xsi:type="dcterms:W3CDTF">2022-11-01T01:21:45Z</dcterms:modified>
  <cp:category/>
</cp:coreProperties>
</file>