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4139FAC1_81B8_4F35_99B4_CC59B47BC799_.wvu.Cols" localSheetId="2" hidden="1">'各会計、関係団体の財政状況及び健全化判断比率'!$EB:$XFD</definedName>
    <definedName name="Z_4139FAC1_81B8_4F35_99B4_CC59B47BC799_.wvu.Cols" localSheetId="12" hidden="1">基金残高に係る経年分析!$P:$XFD</definedName>
    <definedName name="Z_4139FAC1_81B8_4F35_99B4_CC59B47BC799_.wvu.Cols" localSheetId="4" hidden="1">'経常経費分析表（経常収支比率の分析）'!$DM:$XFD</definedName>
    <definedName name="Z_4139FAC1_81B8_4F35_99B4_CC59B47BC799_.wvu.Cols" localSheetId="5" hidden="1">'経常経費分析表（人件費・公債費・普通建設事業費の分析）'!$AU:$XFD</definedName>
    <definedName name="Z_4139FAC1_81B8_4F35_99B4_CC59B47BC799_.wvu.Cols" localSheetId="3" hidden="1">財政比較分析表!$DQ:$XFD</definedName>
    <definedName name="Z_4139FAC1_81B8_4F35_99B4_CC59B47BC799_.wvu.Cols" localSheetId="10" hidden="1">'実質公債費比率（分子）の構造'!$V:$XFD</definedName>
    <definedName name="Z_4139FAC1_81B8_4F35_99B4_CC59B47BC799_.wvu.Cols" localSheetId="8" hidden="1">実質収支比率等に係る経年分析!$Q:$XFD</definedName>
    <definedName name="Z_4139FAC1_81B8_4F35_99B4_CC59B47BC799_.wvu.Cols" localSheetId="11" hidden="1">'将来負担比率（分子）の構造'!$T:$XFD</definedName>
    <definedName name="Z_4139FAC1_81B8_4F35_99B4_CC59B47BC799_.wvu.Cols" localSheetId="6" hidden="1">'性質別歳出決算分析表（住民一人当たりのコスト）'!$DV:$XFD</definedName>
    <definedName name="Z_4139FAC1_81B8_4F35_99B4_CC59B47BC799_.wvu.Cols" localSheetId="0" hidden="1">総括表!$DP:$XFD</definedName>
    <definedName name="Z_4139FAC1_81B8_4F35_99B4_CC59B47BC799_.wvu.Cols" localSheetId="1" hidden="1">普通会計の状況!$EN:$XFD</definedName>
    <definedName name="Z_4139FAC1_81B8_4F35_99B4_CC59B47BC799_.wvu.Cols" localSheetId="7" hidden="1">'目的別歳出決算分析表（住民一人当たりのコスト）'!$DV:$XFD</definedName>
    <definedName name="Z_4139FAC1_81B8_4F35_99B4_CC59B47BC799_.wvu.Cols" localSheetId="9" hidden="1">連結実質赤字比率に係る赤字・黒字の構成分析!$Q:$XFD</definedName>
    <definedName name="Z_4139FAC1_81B8_4F35_99B4_CC59B47BC799_.wvu.Rows" localSheetId="2" hidden="1">'各会計、関係団体の財政状況及び健全化判断比率'!$136:$1048576,'各会計、関係団体の財政状況及び健全化判断比率'!$89:$101,'各会計、関係団体の財政状況及び健全化判断比率'!$135:$135</definedName>
    <definedName name="Z_4139FAC1_81B8_4F35_99B4_CC59B47BC799_.wvu.Rows" localSheetId="12" hidden="1">基金残高に係る経年分析!$65:$1048576</definedName>
    <definedName name="Z_4139FAC1_81B8_4F35_99B4_CC59B47BC799_.wvu.Rows" localSheetId="4" hidden="1">'経常経費分析表（経常収支比率の分析）'!$90:$1048576</definedName>
    <definedName name="Z_4139FAC1_81B8_4F35_99B4_CC59B47BC799_.wvu.Rows" localSheetId="5" hidden="1">'経常経費分析表（人件費・公債費・普通建設事業費の分析）'!$74:$1048576,'経常経費分析表（人件費・公債費・普通建設事業費の分析）'!$67:$73</definedName>
    <definedName name="Z_4139FAC1_81B8_4F35_99B4_CC59B47BC799_.wvu.Rows" localSheetId="3" hidden="1">財政比較分析表!$106:$1048576,財政比較分析表!$98:$105</definedName>
    <definedName name="Z_4139FAC1_81B8_4F35_99B4_CC59B47BC799_.wvu.Rows" localSheetId="10" hidden="1">'実質公債費比率（分子）の構造'!$63:$1048576</definedName>
    <definedName name="Z_4139FAC1_81B8_4F35_99B4_CC59B47BC799_.wvu.Rows" localSheetId="8" hidden="1">実質収支比率等に係る経年分析!$51:$1048576</definedName>
    <definedName name="Z_4139FAC1_81B8_4F35_99B4_CC59B47BC799_.wvu.Rows" localSheetId="11" hidden="1">'将来負担比率（分子）の構造'!$87:$1048576,'将来負担比率（分子）の構造'!$56:$86</definedName>
    <definedName name="Z_4139FAC1_81B8_4F35_99B4_CC59B47BC799_.wvu.Rows" localSheetId="6" hidden="1">'性質別歳出決算分析表（住民一人当たりのコスト）'!$122:$1048576,'性質別歳出決算分析表（住民一人当たりのコスト）'!$117:$121</definedName>
    <definedName name="Z_4139FAC1_81B8_4F35_99B4_CC59B47BC799_.wvu.Rows" localSheetId="0" hidden="1">総括表!$57:$1048576</definedName>
    <definedName name="Z_4139FAC1_81B8_4F35_99B4_CC59B47BC799_.wvu.Rows" localSheetId="1" hidden="1">普通会計の状況!$50:$1048576</definedName>
    <definedName name="Z_4139FAC1_81B8_4F35_99B4_CC59B47BC799_.wvu.Rows" localSheetId="7" hidden="1">'目的別歳出決算分析表（住民一人当たりのコスト）'!$117:$1048576</definedName>
    <definedName name="Z_4139FAC1_81B8_4F35_99B4_CC59B47BC799_.wvu.Rows" localSheetId="9" hidden="1">連結実質赤字比率に係る赤字・黒字の構成分析!$46:$1048576</definedName>
    <definedName name="Z_93E20922_2AAB_41A7_B0FD_5E4B20873374_.wvu.Cols" localSheetId="2" hidden="1">'各会計、関係団体の財政状況及び健全化判断比率'!$EB:$XFD</definedName>
    <definedName name="Z_93E20922_2AAB_41A7_B0FD_5E4B20873374_.wvu.Cols" localSheetId="12" hidden="1">基金残高に係る経年分析!$P:$XFD</definedName>
    <definedName name="Z_93E20922_2AAB_41A7_B0FD_5E4B20873374_.wvu.Cols" localSheetId="4" hidden="1">'経常経費分析表（経常収支比率の分析）'!$DM:$XFD</definedName>
    <definedName name="Z_93E20922_2AAB_41A7_B0FD_5E4B20873374_.wvu.Cols" localSheetId="5" hidden="1">'経常経費分析表（人件費・公債費・普通建設事業費の分析）'!$AU:$XFD</definedName>
    <definedName name="Z_93E20922_2AAB_41A7_B0FD_5E4B20873374_.wvu.Cols" localSheetId="3" hidden="1">財政比較分析表!$DQ:$XFD</definedName>
    <definedName name="Z_93E20922_2AAB_41A7_B0FD_5E4B20873374_.wvu.Cols" localSheetId="10" hidden="1">'実質公債費比率（分子）の構造'!$V:$XFD</definedName>
    <definedName name="Z_93E20922_2AAB_41A7_B0FD_5E4B20873374_.wvu.Cols" localSheetId="8" hidden="1">実質収支比率等に係る経年分析!$Q:$XFD</definedName>
    <definedName name="Z_93E20922_2AAB_41A7_B0FD_5E4B20873374_.wvu.Cols" localSheetId="11" hidden="1">'将来負担比率（分子）の構造'!$T:$XFD</definedName>
    <definedName name="Z_93E20922_2AAB_41A7_B0FD_5E4B20873374_.wvu.Cols" localSheetId="6" hidden="1">'性質別歳出決算分析表（住民一人当たりのコスト）'!$DV:$XFD</definedName>
    <definedName name="Z_93E20922_2AAB_41A7_B0FD_5E4B20873374_.wvu.Cols" localSheetId="0" hidden="1">総括表!$DP:$XFD</definedName>
    <definedName name="Z_93E20922_2AAB_41A7_B0FD_5E4B20873374_.wvu.Cols" localSheetId="1" hidden="1">普通会計の状況!$EN:$XFD</definedName>
    <definedName name="Z_93E20922_2AAB_41A7_B0FD_5E4B20873374_.wvu.Cols" localSheetId="7" hidden="1">'目的別歳出決算分析表（住民一人当たりのコスト）'!$DV:$XFD</definedName>
    <definedName name="Z_93E20922_2AAB_41A7_B0FD_5E4B20873374_.wvu.Cols" localSheetId="9" hidden="1">連結実質赤字比率に係る赤字・黒字の構成分析!$Q:$XFD</definedName>
    <definedName name="Z_93E20922_2AAB_41A7_B0FD_5E4B20873374_.wvu.Rows" localSheetId="2" hidden="1">'各会計、関係団体の財政状況及び健全化判断比率'!$136:$1048576,'各会計、関係団体の財政状況及び健全化判断比率'!$89:$101,'各会計、関係団体の財政状況及び健全化判断比率'!$135:$135</definedName>
    <definedName name="Z_93E20922_2AAB_41A7_B0FD_5E4B20873374_.wvu.Rows" localSheetId="12" hidden="1">基金残高に係る経年分析!$65:$1048576</definedName>
    <definedName name="Z_93E20922_2AAB_41A7_B0FD_5E4B20873374_.wvu.Rows" localSheetId="4" hidden="1">'経常経費分析表（経常収支比率の分析）'!$90:$1048576</definedName>
    <definedName name="Z_93E20922_2AAB_41A7_B0FD_5E4B20873374_.wvu.Rows" localSheetId="5" hidden="1">'経常経費分析表（人件費・公債費・普通建設事業費の分析）'!$74:$1048576,'経常経費分析表（人件費・公債費・普通建設事業費の分析）'!$67:$73</definedName>
    <definedName name="Z_93E20922_2AAB_41A7_B0FD_5E4B20873374_.wvu.Rows" localSheetId="3" hidden="1">財政比較分析表!$106:$1048576,財政比較分析表!$98:$105</definedName>
    <definedName name="Z_93E20922_2AAB_41A7_B0FD_5E4B20873374_.wvu.Rows" localSheetId="10" hidden="1">'実質公債費比率（分子）の構造'!$63:$1048576</definedName>
    <definedName name="Z_93E20922_2AAB_41A7_B0FD_5E4B20873374_.wvu.Rows" localSheetId="8" hidden="1">実質収支比率等に係る経年分析!$51:$1048576</definedName>
    <definedName name="Z_93E20922_2AAB_41A7_B0FD_5E4B20873374_.wvu.Rows" localSheetId="11" hidden="1">'将来負担比率（分子）の構造'!$87:$1048576,'将来負担比率（分子）の構造'!$56:$86</definedName>
    <definedName name="Z_93E20922_2AAB_41A7_B0FD_5E4B20873374_.wvu.Rows" localSheetId="6" hidden="1">'性質別歳出決算分析表（住民一人当たりのコスト）'!$122:$1048576,'性質別歳出決算分析表（住民一人当たりのコスト）'!$117:$121</definedName>
    <definedName name="Z_93E20922_2AAB_41A7_B0FD_5E4B20873374_.wvu.Rows" localSheetId="0" hidden="1">総括表!$57:$1048576</definedName>
    <definedName name="Z_93E20922_2AAB_41A7_B0FD_5E4B20873374_.wvu.Rows" localSheetId="1" hidden="1">普通会計の状況!$50:$1048576</definedName>
    <definedName name="Z_93E20922_2AAB_41A7_B0FD_5E4B20873374_.wvu.Rows" localSheetId="7" hidden="1">'目的別歳出決算分析表（住民一人当たりのコスト）'!$117:$1048576</definedName>
    <definedName name="Z_93E20922_2AAB_41A7_B0FD_5E4B20873374_.wvu.Rows" localSheetId="9" hidden="1">連結実質赤字比率に係る赤字・黒字の構成分析!$46:$1048576</definedName>
  </definedNames>
  <calcPr calcId="162913"/>
  <customWorkbookViews>
    <customWorkbookView name="財政課　北口 - 個人用ビュー" guid="{4139FAC1-81B8-4F35-99B4-CC59B47BC799}" mergeInterval="0" personalView="1" maximized="1" xWindow="-8" yWindow="-8" windowWidth="1936" windowHeight="1056" activeSheetId="13"/>
    <customWorkbookView name="  - 個人用ビュー" guid="{93E20922-2AAB-41A7-B0FD-5E4B20873374}" mergeInterval="0" personalView="1" maximized="1" xWindow="-8" yWindow="-8" windowWidth="1936" windowHeight="1056"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 l="1"/>
  <c r="AO36" i="1"/>
  <c r="AO35" i="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E43" i="1" l="1"/>
  <c r="AM43" i="1"/>
  <c r="U43" i="1"/>
  <c r="C43" i="1"/>
  <c r="BE42" i="1"/>
  <c r="AM42" i="1"/>
  <c r="U42" i="1"/>
  <c r="C42" i="1"/>
  <c r="BE41" i="1"/>
  <c r="AM41" i="1"/>
  <c r="U41" i="1"/>
  <c r="C41" i="1"/>
  <c r="BE40" i="1"/>
  <c r="AM40" i="1"/>
  <c r="U40" i="1"/>
  <c r="C40" i="1"/>
  <c r="BE39" i="1"/>
  <c r="AM39" i="1"/>
  <c r="U39" i="1"/>
  <c r="C39" i="1"/>
  <c r="BE38" i="1"/>
  <c r="AM38" i="1"/>
  <c r="C38" i="1"/>
  <c r="BE37" i="1"/>
  <c r="AM37" i="1"/>
  <c r="C37" i="1"/>
  <c r="BE36" i="1"/>
  <c r="C36" i="1"/>
  <c r="BE35" i="1"/>
  <c r="C34" i="1"/>
  <c r="C35" i="1" l="1"/>
  <c r="U34" i="1" s="1"/>
  <c r="U35" i="1" s="1"/>
  <c r="U36" i="1" s="1"/>
  <c r="U37" i="1" s="1"/>
  <c r="U38"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AM34" i="1" l="1"/>
  <c r="AM35" i="1" s="1"/>
  <c r="AM36" i="1" s="1"/>
  <c r="BE34" i="1" l="1"/>
  <c r="BW34" i="1" l="1"/>
  <c r="BW35" i="1" s="1"/>
  <c r="BW36" i="1" s="1"/>
  <c r="BW37" i="1" s="1"/>
  <c r="BW38" i="1" s="1"/>
  <c r="BW39" i="1" s="1"/>
  <c r="BW40" i="1" s="1"/>
  <c r="BW41" i="1" s="1"/>
  <c r="BW42" i="1" s="1"/>
  <c r="BW43"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<sst xmlns="http://schemas.openxmlformats.org/spreadsheetml/2006/main" count="1159" uniqueCount="639">
  <si>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</si>
  <si>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</si>
  <si>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</si>
  <si>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</si>
  <si>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</si>
  <si>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</si>
  <si>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</si>
  <si>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</si>
  <si>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</si>
  <si>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</si>
  <si>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</si>
  <si>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</si>
  <si>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</si>
  <si>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</si>
  <si>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</si>
  <si>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</si>
  <si>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</si>
  <si>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</si>
  <si>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</si>
  <si>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</si>
  <si>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</si>
  <si>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</si>
  <si>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</si>
  <si>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</si>
  <si>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</si>
  <si>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</si>
  <si>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</si>
  <si>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</si>
  <si>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</si>
  <si>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</si>
  <si>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</si>
  <si>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</si>
  <si>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</si>
  <si>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</si>
  <si>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</si>
  <si>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</si>
  <si>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</si>
  <si>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</si>
  <si>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</si>
  <si>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</si>
  <si>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</si>
  <si>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</si>
  <si>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</si>
  <si>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</si>
  <si>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</si>
  <si>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</si>
  <si>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</si>
  <si>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</si>
  <si>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</si>
  <si>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</si>
  <si>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</si>
  <si>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</si>
  <si>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</si>
  <si>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</si>
  <si>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</si>
  <si>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</si>
  <si>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</si>
  <si>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</si>
  <si>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</si>
  <si>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</si>
  <si>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</si>
  <si>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</si>
  <si>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</si>
  <si>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</si>
  <si>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</si>
  <si>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</si>
  <si>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</si>
  <si>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</si>
  <si>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</si>
  <si>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</si>
  <si>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</si>
  <si>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</si>
  <si>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</si>
  <si>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</si>
  <si>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</si>
  <si>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</si>
  <si>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</si>
  <si>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</si>
  <si>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</si>
  <si>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</si>
  <si>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</si>
  <si>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</si>
  <si>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</si>
  <si>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</si>
  <si>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</si>
  <si>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</si>
  <si>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</si>
  <si>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</si>
  <si>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</si>
  <si>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</si>
  <si>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</si>
  <si>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</si>
  <si>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</si>
  <si>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</si>
  <si>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</si>
  <si>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</si>
  <si>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</si>
  <si>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</si>
  <si>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</si>
  <si>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</si>
  <si>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</si>
  <si>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</si>
  <si>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</si>
  <si>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</si>
  <si>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</si>
  <si>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</si>
  <si>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</si>
  <si>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</si>
  <si>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</si>
  <si>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</si>
  <si>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</si>
  <si>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</si>
  <si>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</si>
  <si>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</si>
  <si>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</si>
  <si>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</si>
  <si>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</si>
  <si>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</si>
  <si>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</si>
  <si>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</si>
  <si>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</si>
  <si>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</si>
  <si>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</si>
  <si>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</si>
  <si>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</si>
  <si>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</si>
  <si>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</si>
  <si>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</si>
  <si>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</si>
  <si>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</si>
  <si>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</si>
  <si>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</si>
  <si>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</si>
  <si>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</si>
  <si>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</si>
  <si>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</si>
  <si>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</si>
  <si>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</si>
  <si>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</si>
  <si>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</si>
  <si>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</si>
  <si>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</si>
  <si>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</si>
  <si>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</si>
  <si>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</si>
  <si>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</si>
  <si>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</si>
  <si>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</si>
  <si>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</si>
  <si>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</si>
  <si>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</si>
  <si>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</si>
  <si>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</si>
  <si>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</si>
  <si>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</si>
  <si>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</si>
  <si>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</si>
  <si>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</si>
  <si>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</si>
  <si>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</si>
  <si>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</si>
  <si>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</si>
  <si>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</si>
  <si>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</si>
  <si>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</si>
  <si>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</si>
  <si>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</si>
  <si>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</si>
  <si>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</si>
  <si>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</si>
  <si>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</si>
  <si>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</si>
  <si>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</si>
  <si>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</si>
  <si>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</si>
  <si>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</si>
  <si>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</si>
  <si>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</si>
  <si>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</si>
  <si>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</si>
  <si>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</si>
  <si>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</si>
  <si>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</si>
  <si>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</si>
  <si>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</si>
  <si>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</si>
  <si>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</si>
  <si>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</si>
  <si>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</si>
  <si>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</si>
  <si>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</si>
  <si>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</si>
  <si>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</si>
  <si>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</si>
  <si>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</si>
  <si>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</si>
  <si>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</si>
  <si>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</si>
  <si>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</si>
  <si>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</si>
  <si>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</si>
  <si>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</si>
  <si>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</si>
  <si>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</si>
  <si>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</si>
  <si>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</si>
  <si>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</si>
  <si>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</si>
  <si>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</si>
  <si>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</si>
  <si>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</si>
  <si>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</si>
  <si>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</si>
  <si>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</si>
  <si>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富山県南砺市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</si>
  <si>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</si>
  <si>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</si>
  <si>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</si>
  <si>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</si>
  <si>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</si>
  <si>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</si>
  <si>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</si>
  <si>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</si>
  <si>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</si>
  <si>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</si>
  <si>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</si>
  <si>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</si>
  <si>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</si>
  <si>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</si>
  <si>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</si>
  <si>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</si>
  <si>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</si>
  <si>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</si>
  <si>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</si>
  <si>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</si>
  <si>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</si>
  <si>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</si>
  <si>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</si>
  <si>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</si>
  <si>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</si>
  <si>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</si>
  <si>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</si>
  <si>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</si>
  <si>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</si>
  <si>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</si>
  <si>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</si>
  <si>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</si>
  <si>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</si>
  <si>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</si>
  <si>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</si>
  <si>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</si>
  <si>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</si>
  <si>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</si>
  <si>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</si>
  <si>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</si>
  <si>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</si>
  <si>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</si>
  <si>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</si>
  <si>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</si>
  <si>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</si>
  <si>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</si>
  <si>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</si>
  <si>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</si>
  <si>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</si>
  <si>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</si>
  <si>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</si>
  <si>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</si>
  <si>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</si>
  <si>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</si>
  <si>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</si>
  <si>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</si>
  <si>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</si>
  <si>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</si>
  <si>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</si>
  <si>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</si>
  <si>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</si>
  <si>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</si>
  <si>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</si>
  <si>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</si>
  <si>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</si>
  <si>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</si>
  <si>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</si>
  <si>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</si>
  <si>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</si>
  <si>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</si>
  <si>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</si>
  <si>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</si>
  <si>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</si>
  <si>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</si>
  <si>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</si>
  <si>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</si>
  <si>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</si>
  <si>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</si>
  <si>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</si>
  <si>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</si>
  <si>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</si>
  <si>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</si>
  <si>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</si>
  <si>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</si>
  <si>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</si>
  <si>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</si>
  <si>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</si>
  <si>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</si>
  <si>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</si>
  <si>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</si>
  <si>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</si>
  <si>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</si>
  <si>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</si>
  <si>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</si>
  <si>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</si>
  <si>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</si>
  <si>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</si>
  <si>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</si>
  <si>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</si>
  <si>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</si>
  <si>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</si>
  <si>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</si>
  <si>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</si>
  <si>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</si>
  <si>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</si>
  <si>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</si>
  <si>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</si>
  <si>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</si>
  <si>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</si>
  <si>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</si>
  <si>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</si>
  <si>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</si>
  <si>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</si>
  <si>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</si>
  <si>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</si>
  <si>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</si>
  <si>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</si>
  <si>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</si>
  <si>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</si>
  <si>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</si>
  <si>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</si>
  <si>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</si>
  <si>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</si>
  <si>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</si>
  <si>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</si>
  <si>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</si>
  <si>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</si>
  <si>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</si>
  <si>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</si>
  <si>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</si>
  <si>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</si>
  <si>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</si>
  <si>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</si>
  <si>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</si>
  <si>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</si>
  <si>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</si>
  <si>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</si>
  <si>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</si>
  <si>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</si>
  <si>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</si>
  <si>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</si>
  <si>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</si>
  <si>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</si>
  <si>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</si>
  <si>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</si>
  <si>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</si>
  <si>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</si>
  <si>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</si>
  <si>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</si>
  <si>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</si>
  <si>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</si>
  <si>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</si>
  <si>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</si>
  <si>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</si>
  <si>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富山県南砺市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</si>
  <si>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</si>
  <si>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</si>
  <si>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</si>
  <si>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</si>
  <si>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</si>
  <si>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</si>
  <si>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</si>
  <si>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</si>
  <si>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</si>
  <si>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</si>
  <si>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</si>
  <si>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</si>
  <si>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</si>
  <si>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</si>
  <si>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</si>
  <si>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</si>
  <si>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</si>
  <si>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</si>
  <si>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</si>
  <si>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</si>
  <si>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</si>
  <si>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</si>
  <si>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</si>
  <si>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</si>
  <si>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</si>
  <si>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</si>
  <si>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</si>
  <si>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</si>
  <si>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</si>
  <si>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</si>
  <si>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</si>
  <si>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</si>
  <si>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</si>
  <si>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</si>
  <si>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</si>
  <si>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</si>
  <si>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</si>
  <si>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</si>
  <si>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介護事業特別会計</t>
    <phoneticPr fontId="5"/>
  </si>
  <si>
    <t>訪問看護事業特別会計</t>
    <phoneticPr fontId="5"/>
  </si>
  <si>
    <t>病院事業会計</t>
    <phoneticPr fontId="5"/>
  </si>
  <si>
    <t>法適用企業</t>
    <phoneticPr fontId="5"/>
  </si>
  <si>
    <t>水道事業会計</t>
    <phoneticPr fontId="5"/>
  </si>
  <si>
    <t>法適用企業</t>
    <phoneticPr fontId="5"/>
  </si>
  <si>
    <t>下水道事業会計</t>
    <phoneticPr fontId="5"/>
  </si>
  <si>
    <t>工業用地造成事業特別会計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</si>
  <si>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</si>
  <si>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</si>
  <si>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</si>
  <si>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</si>
  <si>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</si>
  <si>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</si>
  <si>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</si>
  <si>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</si>
  <si>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</si>
  <si>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</si>
  <si>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</si>
  <si>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</si>
  <si>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</si>
  <si>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</si>
  <si>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</si>
  <si>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</si>
  <si>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</si>
  <si>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</si>
  <si>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</si>
  <si>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</si>
  <si>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</si>
  <si>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</si>
  <si>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</si>
  <si>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</si>
  <si>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</si>
  <si>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</si>
  <si>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</si>
  <si>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</si>
  <si>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</si>
  <si>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</si>
  <si>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</si>
  <si>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</si>
  <si>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</si>
  <si>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</si>
  <si>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</si>
  <si>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</si>
  <si>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</si>
  <si>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</si>
  <si>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</si>
  <si>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</si>
  <si>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</si>
  <si>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</si>
  <si>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</si>
  <si>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</si>
  <si>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</si>
  <si>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</si>
  <si>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</si>
  <si>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</si>
  <si>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</si>
  <si>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</si>
  <si>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</si>
  <si>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</si>
  <si>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</si>
  <si>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</si>
  <si>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</si>
  <si>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</si>
  <si>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</si>
  <si>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</si>
  <si>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</si>
  <si>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</si>
  <si>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</si>
  <si>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</si>
  <si>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</si>
  <si>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</si>
  <si>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</si>
  <si>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</si>
  <si>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</si>
  <si>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</si>
  <si>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国民健康保険診療所事業特別会計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</si>
  <si>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</si>
  <si>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</si>
  <si>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</si>
  <si>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</si>
  <si>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</si>
  <si>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</si>
  <si>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</si>
  <si>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</si>
  <si>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</si>
  <si>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</si>
  <si>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</si>
  <si>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</si>
  <si>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</si>
  <si>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</si>
  <si>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</si>
  <si>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</si>
  <si>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</si>
  <si>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</si>
  <si>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</si>
  <si>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</si>
  <si>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</si>
  <si>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</si>
  <si>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</si>
  <si>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</si>
  <si>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</si>
  <si>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</si>
  <si>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</si>
  <si>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</si>
  <si>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</si>
  <si>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</si>
  <si>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</si>
  <si>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</si>
  <si>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</si>
  <si>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</si>
  <si>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</si>
  <si>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</si>
  <si>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</si>
  <si>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</si>
  <si>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</si>
  <si>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</si>
  <si>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</si>
  <si>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</si>
  <si>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</si>
  <si>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</si>
  <si>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</si>
  <si>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</si>
  <si>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</si>
  <si>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</si>
  <si>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</si>
  <si>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</si>
  <si>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</si>
  <si>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</si>
  <si>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</si>
  <si>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</si>
  <si>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</si>
  <si>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</si>
  <si>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</si>
  <si>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</si>
  <si>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</si>
  <si>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</si>
  <si>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</si>
  <si>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</si>
  <si>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</si>
  <si>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</si>
  <si>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</si>
  <si>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</si>
  <si>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</si>
  <si>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</si>
  <si>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</si>
  <si>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</si>
  <si>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</si>
  <si>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</si>
  <si>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</si>
  <si>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</si>
  <si>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</si>
  <si>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</si>
  <si>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</si>
  <si>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</si>
  <si>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</si>
  <si>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</si>
  <si>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</si>
  <si>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</si>
  <si>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</si>
  <si>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</si>
  <si>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</si>
  <si>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</si>
  <si>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</si>
  <si>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</si>
  <si>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</si>
  <si>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5.29</t>
  </si>
  <si>
    <t>▲ 1.69</t>
  </si>
  <si>
    <t>▲ 0.16</t>
  </si>
  <si>
    <t>病院事業会計</t>
  </si>
  <si>
    <t>水道事業会計</t>
  </si>
  <si>
    <t>一般会計</t>
  </si>
  <si>
    <t>下水道事業会計</t>
  </si>
  <si>
    <t>国民健康保険事業特別会計</t>
  </si>
  <si>
    <t>介護事業特別会計</t>
  </si>
  <si>
    <t>国民健康保険診療所事業特別会計</t>
  </si>
  <si>
    <t>バス事業特別会計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</si>
  <si>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</si>
  <si>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</si>
  <si>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</si>
  <si>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</si>
  <si>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</si>
  <si>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</si>
  <si>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</si>
  <si>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</si>
  <si>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合併地域振興基金</t>
    <rPh sb="0" eb="4">
      <t>ガッペイチイキ</t>
    </rPh>
    <rPh sb="4" eb="6">
      <t>シンコウ</t>
    </rPh>
    <rPh sb="6" eb="8">
      <t>キキン</t>
    </rPh>
    <phoneticPr fontId="5"/>
  </si>
  <si>
    <t>公共施設再編基金</t>
    <rPh sb="0" eb="2">
      <t>コウキョウ</t>
    </rPh>
    <rPh sb="2" eb="4">
      <t>シセツ</t>
    </rPh>
    <rPh sb="4" eb="6">
      <t>サイヘン</t>
    </rPh>
    <rPh sb="6" eb="8">
      <t>キキン</t>
    </rPh>
    <phoneticPr fontId="5"/>
  </si>
  <si>
    <t>すこやか子育て基金</t>
    <rPh sb="4" eb="6">
      <t>コソダ</t>
    </rPh>
    <rPh sb="7" eb="9">
      <t>キキン</t>
    </rPh>
    <phoneticPr fontId="5"/>
  </si>
  <si>
    <t>地方創生推進基金</t>
    <rPh sb="0" eb="2">
      <t>チホウ</t>
    </rPh>
    <rPh sb="2" eb="4">
      <t>ソウセイ</t>
    </rPh>
    <rPh sb="4" eb="6">
      <t>スイシン</t>
    </rPh>
    <rPh sb="6" eb="8">
      <t>キキン</t>
    </rPh>
    <phoneticPr fontId="5"/>
  </si>
  <si>
    <t>社会福祉基金</t>
    <rPh sb="0" eb="2">
      <t>シャカイ</t>
    </rPh>
    <rPh sb="2" eb="4">
      <t>フクシ</t>
    </rPh>
    <rPh sb="4" eb="6">
      <t>キキン</t>
    </rPh>
    <phoneticPr fontId="5"/>
  </si>
  <si>
    <t>-</t>
    <phoneticPr fontId="2"/>
  </si>
  <si>
    <t>-</t>
    <phoneticPr fontId="2"/>
  </si>
  <si>
    <t>砺波広域圏　一般会計</t>
    <rPh sb="0" eb="2">
      <t>トナミ</t>
    </rPh>
    <rPh sb="2" eb="4">
      <t>コウイキ</t>
    </rPh>
    <rPh sb="6" eb="10">
      <t>イッパンカイケイ</t>
    </rPh>
    <phoneticPr fontId="5"/>
  </si>
  <si>
    <t>砺波広域圏　水道事業特別会計</t>
    <rPh sb="0" eb="2">
      <t>トナミ</t>
    </rPh>
    <rPh sb="2" eb="5">
      <t>コウイキケン</t>
    </rPh>
    <rPh sb="6" eb="8">
      <t>スイドウ</t>
    </rPh>
    <rPh sb="8" eb="10">
      <t>ジギョウ</t>
    </rPh>
    <rPh sb="10" eb="12">
      <t>トクベツ</t>
    </rPh>
    <rPh sb="12" eb="14">
      <t>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</si>
  <si>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</si>
  <si>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t>
    <phoneticPr fontId="2"/>
  </si>
  <si>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</si>
  <si>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砺波地方介護保険組合　介護保険事業特別会計</t>
    <rPh sb="0" eb="2">
      <t>トナミ</t>
    </rPh>
    <rPh sb="2" eb="4">
      <t>チホウ</t>
    </rPh>
    <rPh sb="4" eb="6">
      <t>カイゴ</t>
    </rPh>
    <rPh sb="6" eb="8">
      <t>ホケン</t>
    </rPh>
    <rPh sb="8" eb="10">
      <t>クミアイ</t>
    </rPh>
    <rPh sb="11" eb="13">
      <t>カイゴ</t>
    </rPh>
    <rPh sb="13" eb="15">
      <t>ホケン</t>
    </rPh>
    <rPh sb="15" eb="17">
      <t>ジギョウ</t>
    </rPh>
    <rPh sb="17" eb="19">
      <t>トクベツ</t>
    </rPh>
    <rPh sb="19" eb="21">
      <t>カイケイ</t>
    </rPh>
    <phoneticPr fontId="5"/>
  </si>
  <si>
    <t>砺波地方介護保険組合　養護老人ホーム楽寿荘特別会計</t>
    <rPh sb="11" eb="13">
      <t>ヨウゴ</t>
    </rPh>
    <rPh sb="13" eb="15">
      <t>ロウジン</t>
    </rPh>
    <rPh sb="18" eb="19">
      <t>ラク</t>
    </rPh>
    <rPh sb="19" eb="20">
      <t>コトブキ</t>
    </rPh>
    <rPh sb="20" eb="21">
      <t>ソウ</t>
    </rPh>
    <rPh sb="21" eb="23">
      <t>トクベツ</t>
    </rPh>
    <rPh sb="23" eb="25">
      <t>カイケイ</t>
    </rPh>
    <phoneticPr fontId="5"/>
  </si>
  <si>
    <t>富山県後期高齢者医療広域連合　一般会計</t>
    <rPh sb="0" eb="3">
      <t>トヤマケン</t>
    </rPh>
    <rPh sb="3" eb="5">
      <t>コウキ</t>
    </rPh>
    <rPh sb="5" eb="8">
      <t>コウレイシャ</t>
    </rPh>
    <rPh sb="8" eb="10">
      <t>イリョウ</t>
    </rPh>
    <rPh sb="10" eb="12">
      <t>コウイキ</t>
    </rPh>
    <rPh sb="12" eb="14">
      <t>レンゴウ</t>
    </rPh>
    <rPh sb="15" eb="19">
      <t>イッパンカイケイ</t>
    </rPh>
    <phoneticPr fontId="5"/>
  </si>
  <si>
    <t>富山県後期高齢者医療広域連合　後期高齢者医療事業特別会計</t>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</si>
  <si>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</si>
  <si>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富山県市町村総合事務組合　一般会計</t>
    <rPh sb="0" eb="3">
      <t>トヤマケン</t>
    </rPh>
    <rPh sb="3" eb="6">
      <t>シチョウソン</t>
    </rPh>
    <rPh sb="6" eb="8">
      <t>ソウゴウ</t>
    </rPh>
    <rPh sb="8" eb="10">
      <t>ジム</t>
    </rPh>
    <rPh sb="10" eb="12">
      <t>クミアイ</t>
    </rPh>
    <rPh sb="13" eb="17">
      <t>イッパンカイケイ</t>
    </rPh>
    <phoneticPr fontId="5"/>
  </si>
  <si>
    <t>砺波地域消防組合　一般会計</t>
    <rPh sb="0" eb="2">
      <t>トナミ</t>
    </rPh>
    <rPh sb="2" eb="4">
      <t>チイキ</t>
    </rPh>
    <rPh sb="4" eb="6">
      <t>ショウボウ</t>
    </rPh>
    <rPh sb="6" eb="8">
      <t>クミアイ</t>
    </rPh>
    <rPh sb="9" eb="13">
      <t>イッパンカイケイ</t>
    </rPh>
    <phoneticPr fontId="5"/>
  </si>
  <si>
    <t>（一財）利賀ふるさと財団</t>
    <rPh sb="1" eb="3">
      <t>イチザイ</t>
    </rPh>
    <phoneticPr fontId="2"/>
  </si>
  <si>
    <t>（公財）五箇山農業公社</t>
    <rPh sb="1" eb="3">
      <t>コウザイ</t>
    </rPh>
    <phoneticPr fontId="2"/>
  </si>
  <si>
    <t>（一財）五箇山和紙の里</t>
    <rPh sb="1" eb="3">
      <t>イチザイ</t>
    </rPh>
    <phoneticPr fontId="2"/>
  </si>
  <si>
    <t>（公財）世界遺産相倉合掌造り集落保存財団</t>
    <rPh sb="1" eb="3">
      <t>コウザイ</t>
    </rPh>
    <phoneticPr fontId="2"/>
  </si>
  <si>
    <t>（一財）五箇山合掌の里</t>
    <rPh sb="1" eb="3">
      <t>イチザイ</t>
    </rPh>
    <phoneticPr fontId="2"/>
  </si>
  <si>
    <t>（株）ジェイウイング</t>
    <rPh sb="0" eb="3">
      <t>カブ</t>
    </rPh>
    <phoneticPr fontId="2"/>
  </si>
  <si>
    <t>上平観光開発（株）</t>
    <rPh sb="6" eb="9">
      <t>カブ</t>
    </rPh>
    <phoneticPr fontId="2"/>
  </si>
  <si>
    <t>（株）井波木彫りの里</t>
    <rPh sb="0" eb="3">
      <t>カブ</t>
    </rPh>
    <phoneticPr fontId="2"/>
  </si>
  <si>
    <t>福野まちづくり（株）</t>
    <rPh sb="7" eb="10">
      <t>カブ</t>
    </rPh>
    <phoneticPr fontId="2"/>
  </si>
  <si>
    <t>医王アローザ（株）</t>
    <rPh sb="6" eb="9">
      <t>カブ</t>
    </rPh>
    <phoneticPr fontId="2"/>
  </si>
  <si>
    <t>ふくみつ光房（株）</t>
    <rPh sb="6" eb="9">
      <t>カブ</t>
    </rPh>
    <phoneticPr fontId="2"/>
  </si>
  <si>
    <t>-</t>
    <phoneticPr fontId="2"/>
  </si>
  <si>
    <t>-</t>
    <phoneticPr fontId="2"/>
  </si>
  <si>
    <t>-</t>
    <phoneticPr fontId="2"/>
  </si>
  <si>
    <t>トナミロイヤルゴルフ（株）</t>
    <rPh sb="10" eb="13">
      <t>カブ</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</si>
  <si>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</si>
  <si>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</si>
  <si>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</si>
  <si>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南砺市は将来負担比率がゼロであるため、左のグラフに「当該団体値」が表示されていません。しかし、上記「有形固定資産減価償却率」のとおり、減価償却率は増加傾向にあるため、各施設の需要の多寡、減価償却率等の指標を踏まえた上で、計画的に施設を更新する必要があります。一方で、施設の更新に充てられる財源は有限であるため、持続可能な財政運営を図る観点からも、公共施設の再編を着実に実施することが求められます。
　なお、南砺市の将来負担比率がゼロである主な要因は、①基金の残高が多いこと、②普通交付税措置率の高い地方債を多く活用できることの2点が挙げられます。基金については、大規模な災害、予期せぬ事態等に陥った場合であっても、柔軟な行政運営が行えるように、行政改革等で生じた剰余金を継続的に積み上げています。一方、普通交付税措置率の高い地方債の活用については、合併特例債が令和2年度以降は活用できないことから、交付税措置額も減少していくことが予想されるため、今後将来負担比率を注視していく必要があり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</si>
  <si>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</si>
  <si>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</si>
  <si>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</si>
  <si>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</si>
  <si>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</si>
  <si>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</si>
  <si>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18年度から平成30年度までの間、毎年10億円前後の任意繰上償還を実施し、将来負担額の減少が続いた影響で、実質公債費比率が非常に低い値に抑えられています（令和2年度決算で4.8％。県内市町村で最低値）。しかし、①令和元年度以降は任意繰上償還を見送っていること、②大型建設事業のために発行した市債の元金償還が開始されたこと、③普通交付税の基準財政需要額への算入率の高い合併特例債が活用できなくなったことが影響し、実質公債費比率は令和元年度決算から0.5ポイント上昇しており、今後も上昇傾向が続く見通しです。そのため、市債を活用する事業の選定をこれまで以上に厳格に行い、市債発行額を一定程度まで圧縮していく必要があります。
　なお、将来負担比率はゼロであり、その要因は、上記「将来負担比率と有形固定資産減価償却率の推移」に記載のとおりです。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</si>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</sst>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B33E-4DBF-AF1A-9CC653315F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155345</c:v>
                </c:pt>
                <c:pt idx="1">
                  <c:v>117617</c:v>
                </c:pt>
                <c:pt idx="2">
                  <c:v>76055</c:v>
                </c:pt>
                <c:pt idx="3">
                  <c:v>137221</c:v>
                </c:pt>
                <c:pt idx="4">
                  <c:v>82238</c:v>
                </c:pt>
              </c:numCache>
            </c:numRef>
          </c:val>
          <c:smooth val="0"/>
          <c:extLst>
            <c:ext xmlns:c16="http://schemas.microsoft.com/office/drawing/2014/chart" uri="{C3380CC4-5D6E-409C-BE32-E72D297353CC}">
              <c16:uniqueId val="{00000001-B33E-4DBF-AF1A-9CC653315F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7.32</c:v>
                </c:pt>
                <c:pt idx="1">
                  <c:v>7.24</c:v>
                </c:pt>
                <c:pt idx="2">
                  <c:v>8.56</c:v>
                </c:pt>
                <c:pt idx="3">
                  <c:v>6.88</c:v>
                </c:pt>
                <c:pt idx="4">
                  <c:v>6.63</c:v>
                </c:pt>
              </c:numCache>
            </c:numRef>
          </c:val>
          <c:extLst>
            <c:ext xmlns:c16="http://schemas.microsoft.com/office/drawing/2014/chart" uri="{C3380CC4-5D6E-409C-BE32-E72D297353CC}">
              <c16:uniqueId val="{00000000-AFBE-4F35-9DAD-5A7E48AD94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27.28</c:v>
                </c:pt>
                <c:pt idx="1">
                  <c:v>14.46</c:v>
                </c:pt>
                <c:pt idx="2">
                  <c:v>16.53</c:v>
                </c:pt>
                <c:pt idx="3">
                  <c:v>16.43</c:v>
                </c:pt>
                <c:pt idx="4">
                  <c:v>15.86</c:v>
                </c:pt>
              </c:numCache>
            </c:numRef>
          </c:val>
          <c:extLst>
            <c:ext xmlns:c16="http://schemas.microsoft.com/office/drawing/2014/chart" uri="{C3380CC4-5D6E-409C-BE32-E72D297353CC}">
              <c16:uniqueId val="{00000001-AFBE-4F35-9DAD-5A7E48AD94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c:v>
                </c:pt>
                <c:pt idx="1">
                  <c:v>-5.29</c:v>
                </c:pt>
                <c:pt idx="2">
                  <c:v>6.91</c:v>
                </c:pt>
                <c:pt idx="3">
                  <c:v>-1.69</c:v>
                </c:pt>
                <c:pt idx="4">
                  <c:v>-0.16</c:v>
                </c:pt>
              </c:numCache>
            </c:numRef>
          </c:val>
          <c:smooth val="0"/>
          <c:extLst>
            <c:ext xmlns:c16="http://schemas.microsoft.com/office/drawing/2014/chart" uri="{C3380CC4-5D6E-409C-BE32-E72D297353CC}">
              <c16:uniqueId val="{00000002-AFBE-4F35-9DAD-5A7E48AD94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0.05</c:v>
                </c:pt>
                <c:pt idx="4">
                  <c:v>#N/A</c:v>
                </c:pt>
                <c:pt idx="5">
                  <c:v>7.0000000000000007E-2</c:v>
                </c:pt>
                <c:pt idx="6">
                  <c:v>#N/A</c:v>
                </c:pt>
                <c:pt idx="7">
                  <c:v>0.61</c:v>
                </c:pt>
                <c:pt idx="8">
                  <c:v>#N/A</c:v>
                </c:pt>
                <c:pt idx="9">
                  <c:v>0.04</c:v>
                </c:pt>
              </c:numCache>
            </c:numRef>
          </c:val>
          <c:extLst>
            <c:ext xmlns:c16="http://schemas.microsoft.com/office/drawing/2014/chart" uri="{C3380CC4-5D6E-409C-BE32-E72D297353CC}">
              <c16:uniqueId val="{00000000-5F48-4049-BDCB-8AE5BA62DB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48-4049-BDCB-8AE5BA62DBE1}"/>
            </c:ext>
          </c:extLst>
        </c:ser>
        <c:ser>
          <c:idx val="2"/>
          <c:order val="2"/>
          <c:tx>
            <c:strRef>
              <c:f>データシート!$A$29</c:f>
              <c:strCache>
                <c:ptCount val="1"/>
                <c:pt idx="0">
                  <c:v>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0.09</c:v>
                </c:pt>
                <c:pt idx="4">
                  <c:v>#N/A</c:v>
                </c:pt>
                <c:pt idx="5">
                  <c:v>0.1</c:v>
                </c:pt>
                <c:pt idx="6">
                  <c:v>#N/A</c:v>
                </c:pt>
                <c:pt idx="7">
                  <c:v>0.06</c:v>
                </c:pt>
                <c:pt idx="8">
                  <c:v>#N/A</c:v>
                </c:pt>
                <c:pt idx="9">
                  <c:v>0.05</c:v>
                </c:pt>
              </c:numCache>
            </c:numRef>
          </c:val>
          <c:extLst>
            <c:ext xmlns:c16="http://schemas.microsoft.com/office/drawing/2014/chart" uri="{C3380CC4-5D6E-409C-BE32-E72D297353CC}">
              <c16:uniqueId val="{00000002-5F48-4049-BDCB-8AE5BA62DBE1}"/>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0.08</c:v>
                </c:pt>
              </c:numCache>
            </c:numRef>
          </c:val>
          <c:extLst>
            <c:ext xmlns:c16="http://schemas.microsoft.com/office/drawing/2014/chart" uri="{C3380CC4-5D6E-409C-BE32-E72D297353CC}">
              <c16:uniqueId val="{00000003-5F48-4049-BDCB-8AE5BA62DBE1}"/>
            </c:ext>
          </c:extLst>
        </c:ser>
        <c:ser>
          <c:idx val="4"/>
          <c:order val="4"/>
          <c:tx>
            <c:strRef>
              <c:f>データシート!$A$31</c:f>
              <c:strCache>
                <c:ptCount val="1"/>
                <c:pt idx="0">
                  <c:v>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0.16</c:v>
                </c:pt>
                <c:pt idx="2">
                  <c:v>#N/A</c:v>
                </c:pt>
                <c:pt idx="3">
                  <c:v>0.15</c:v>
                </c:pt>
                <c:pt idx="4">
                  <c:v>#N/A</c:v>
                </c:pt>
                <c:pt idx="5">
                  <c:v>0.12</c:v>
                </c:pt>
                <c:pt idx="6">
                  <c:v>#N/A</c:v>
                </c:pt>
                <c:pt idx="7">
                  <c:v>0.05</c:v>
                </c:pt>
                <c:pt idx="8">
                  <c:v>#N/A</c:v>
                </c:pt>
                <c:pt idx="9">
                  <c:v>0.12</c:v>
                </c:pt>
              </c:numCache>
            </c:numRef>
          </c:val>
          <c:extLst>
            <c:ext xmlns:c16="http://schemas.microsoft.com/office/drawing/2014/chart" uri="{C3380CC4-5D6E-409C-BE32-E72D297353CC}">
              <c16:uniqueId val="{00000004-5F48-4049-BDCB-8AE5BA62DBE1}"/>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1.23</c:v>
                </c:pt>
                <c:pt idx="2">
                  <c:v>#N/A</c:v>
                </c:pt>
                <c:pt idx="3">
                  <c:v>0.98</c:v>
                </c:pt>
                <c:pt idx="4">
                  <c:v>#N/A</c:v>
                </c:pt>
                <c:pt idx="5">
                  <c:v>0.41</c:v>
                </c:pt>
                <c:pt idx="6">
                  <c:v>#N/A</c:v>
                </c:pt>
                <c:pt idx="7">
                  <c:v>0.39</c:v>
                </c:pt>
                <c:pt idx="8">
                  <c:v>#N/A</c:v>
                </c:pt>
                <c:pt idx="9">
                  <c:v>0.45</c:v>
                </c:pt>
              </c:numCache>
            </c:numRef>
          </c:val>
          <c:extLst>
            <c:ext xmlns:c16="http://schemas.microsoft.com/office/drawing/2014/chart" uri="{C3380CC4-5D6E-409C-BE32-E72D297353CC}">
              <c16:uniqueId val="{00000005-5F48-4049-BDCB-8AE5BA62DBE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3.17</c:v>
                </c:pt>
                <c:pt idx="2">
                  <c:v>#N/A</c:v>
                </c:pt>
                <c:pt idx="3">
                  <c:v>1.93</c:v>
                </c:pt>
                <c:pt idx="4">
                  <c:v>#N/A</c:v>
                </c:pt>
                <c:pt idx="5">
                  <c:v>0.91</c:v>
                </c:pt>
                <c:pt idx="6">
                  <c:v>#N/A</c:v>
                </c:pt>
                <c:pt idx="7">
                  <c:v>0.63</c:v>
                </c:pt>
                <c:pt idx="8">
                  <c:v>#N/A</c:v>
                </c:pt>
                <c:pt idx="9">
                  <c:v>1.66</c:v>
                </c:pt>
              </c:numCache>
            </c:numRef>
          </c:val>
          <c:extLst>
            <c:ext xmlns:c16="http://schemas.microsoft.com/office/drawing/2014/chart" uri="{C3380CC4-5D6E-409C-BE32-E72D297353CC}">
              <c16:uniqueId val="{00000006-5F48-4049-BDCB-8AE5BA62DBE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7.24</c:v>
                </c:pt>
                <c:pt idx="2">
                  <c:v>#N/A</c:v>
                </c:pt>
                <c:pt idx="3">
                  <c:v>7.14</c:v>
                </c:pt>
                <c:pt idx="4">
                  <c:v>#N/A</c:v>
                </c:pt>
                <c:pt idx="5">
                  <c:v>8.4600000000000009</c:v>
                </c:pt>
                <c:pt idx="6">
                  <c:v>#N/A</c:v>
                </c:pt>
                <c:pt idx="7">
                  <c:v>6.81</c:v>
                </c:pt>
                <c:pt idx="8">
                  <c:v>#N/A</c:v>
                </c:pt>
                <c:pt idx="9">
                  <c:v>6.57</c:v>
                </c:pt>
              </c:numCache>
            </c:numRef>
          </c:val>
          <c:extLst>
            <c:ext xmlns:c16="http://schemas.microsoft.com/office/drawing/2014/chart" uri="{C3380CC4-5D6E-409C-BE32-E72D297353CC}">
              <c16:uniqueId val="{00000007-5F48-4049-BDCB-8AE5BA62DBE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6.54</c:v>
                </c:pt>
                <c:pt idx="2">
                  <c:v>#N/A</c:v>
                </c:pt>
                <c:pt idx="3">
                  <c:v>7.5</c:v>
                </c:pt>
                <c:pt idx="4">
                  <c:v>#N/A</c:v>
                </c:pt>
                <c:pt idx="5">
                  <c:v>8.4600000000000009</c:v>
                </c:pt>
                <c:pt idx="6">
                  <c:v>#N/A</c:v>
                </c:pt>
                <c:pt idx="7">
                  <c:v>8.85</c:v>
                </c:pt>
                <c:pt idx="8">
                  <c:v>#N/A</c:v>
                </c:pt>
                <c:pt idx="9">
                  <c:v>7.7</c:v>
                </c:pt>
              </c:numCache>
            </c:numRef>
          </c:val>
          <c:extLst>
            <c:ext xmlns:c16="http://schemas.microsoft.com/office/drawing/2014/chart" uri="{C3380CC4-5D6E-409C-BE32-E72D297353CC}">
              <c16:uniqueId val="{00000008-5F48-4049-BDCB-8AE5BA62DBE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9.23</c:v>
                </c:pt>
                <c:pt idx="2">
                  <c:v>#N/A</c:v>
                </c:pt>
                <c:pt idx="3">
                  <c:v>9.61</c:v>
                </c:pt>
                <c:pt idx="4">
                  <c:v>#N/A</c:v>
                </c:pt>
                <c:pt idx="5">
                  <c:v>11.11</c:v>
                </c:pt>
                <c:pt idx="6">
                  <c:v>#N/A</c:v>
                </c:pt>
                <c:pt idx="7">
                  <c:v>11.58</c:v>
                </c:pt>
                <c:pt idx="8">
                  <c:v>#N/A</c:v>
                </c:pt>
                <c:pt idx="9">
                  <c:v>11.77</c:v>
                </c:pt>
              </c:numCache>
            </c:numRef>
          </c:val>
          <c:extLst>
            <c:ext xmlns:c16="http://schemas.microsoft.com/office/drawing/2014/chart" uri="{C3380CC4-5D6E-409C-BE32-E72D297353CC}">
              <c16:uniqueId val="{00000009-5F48-4049-BDCB-8AE5BA62DBE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5918</c:v>
                </c:pt>
                <c:pt idx="5">
                  <c:v>5892</c:v>
                </c:pt>
                <c:pt idx="8">
                  <c:v>5914</c:v>
                </c:pt>
                <c:pt idx="11">
                  <c:v>6155</c:v>
                </c:pt>
                <c:pt idx="14">
                  <c:v>6126</c:v>
                </c:pt>
              </c:numCache>
            </c:numRef>
          </c:val>
          <c:extLst>
            <c:ext xmlns:c16="http://schemas.microsoft.com/office/drawing/2014/chart" uri="{C3380CC4-5D6E-409C-BE32-E72D297353CC}">
              <c16:uniqueId val="{00000000-0F60-470E-AB31-5A3E057F91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60-470E-AB31-5A3E057F91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49</c:v>
                </c:pt>
                <c:pt idx="3">
                  <c:v>49</c:v>
                </c:pt>
                <c:pt idx="6">
                  <c:v>39</c:v>
                </c:pt>
                <c:pt idx="9">
                  <c:v>39</c:v>
                </c:pt>
                <c:pt idx="12">
                  <c:v>38</c:v>
                </c:pt>
              </c:numCache>
            </c:numRef>
          </c:val>
          <c:extLst>
            <c:ext xmlns:c16="http://schemas.microsoft.com/office/drawing/2014/chart" uri="{C3380CC4-5D6E-409C-BE32-E72D297353CC}">
              <c16:uniqueId val="{00000002-0F60-470E-AB31-5A3E057F91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90</c:v>
                </c:pt>
                <c:pt idx="3">
                  <c:v>84</c:v>
                </c:pt>
                <c:pt idx="6">
                  <c:v>86</c:v>
                </c:pt>
                <c:pt idx="9">
                  <c:v>120</c:v>
                </c:pt>
                <c:pt idx="12">
                  <c:v>126</c:v>
                </c:pt>
              </c:numCache>
            </c:numRef>
          </c:val>
          <c:extLst>
            <c:ext xmlns:c16="http://schemas.microsoft.com/office/drawing/2014/chart" uri="{C3380CC4-5D6E-409C-BE32-E72D297353CC}">
              <c16:uniqueId val="{00000003-0F60-470E-AB31-5A3E057F91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2073</c:v>
                </c:pt>
                <c:pt idx="3">
                  <c:v>2166</c:v>
                </c:pt>
                <c:pt idx="6">
                  <c:v>2122</c:v>
                </c:pt>
                <c:pt idx="9">
                  <c:v>2077</c:v>
                </c:pt>
                <c:pt idx="12">
                  <c:v>1994</c:v>
                </c:pt>
              </c:numCache>
            </c:numRef>
          </c:val>
          <c:extLst>
            <c:ext xmlns:c16="http://schemas.microsoft.com/office/drawing/2014/chart" uri="{C3380CC4-5D6E-409C-BE32-E72D297353CC}">
              <c16:uniqueId val="{00000004-0F60-470E-AB31-5A3E057F91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60-470E-AB31-5A3E057F91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60-470E-AB31-5A3E057F91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4203</c:v>
                </c:pt>
                <c:pt idx="3">
                  <c:v>4215</c:v>
                </c:pt>
                <c:pt idx="6">
                  <c:v>4286</c:v>
                </c:pt>
                <c:pt idx="9">
                  <c:v>4662</c:v>
                </c:pt>
                <c:pt idx="12">
                  <c:v>4831</c:v>
                </c:pt>
              </c:numCache>
            </c:numRef>
          </c:val>
          <c:extLst>
            <c:ext xmlns:c16="http://schemas.microsoft.com/office/drawing/2014/chart" uri="{C3380CC4-5D6E-409C-BE32-E72D297353CC}">
              <c16:uniqueId val="{00000007-0F60-470E-AB31-5A3E057F91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497</c:v>
                </c:pt>
                <c:pt idx="2">
                  <c:v>#N/A</c:v>
                </c:pt>
                <c:pt idx="3">
                  <c:v>#N/A</c:v>
                </c:pt>
                <c:pt idx="4">
                  <c:v>622</c:v>
                </c:pt>
                <c:pt idx="5">
                  <c:v>#N/A</c:v>
                </c:pt>
                <c:pt idx="6">
                  <c:v>#N/A</c:v>
                </c:pt>
                <c:pt idx="7">
                  <c:v>619</c:v>
                </c:pt>
                <c:pt idx="8">
                  <c:v>#N/A</c:v>
                </c:pt>
                <c:pt idx="9">
                  <c:v>#N/A</c:v>
                </c:pt>
                <c:pt idx="10">
                  <c:v>743</c:v>
                </c:pt>
                <c:pt idx="11">
                  <c:v>#N/A</c:v>
                </c:pt>
                <c:pt idx="12">
                  <c:v>#N/A</c:v>
                </c:pt>
                <c:pt idx="13">
                  <c:v>863</c:v>
                </c:pt>
                <c:pt idx="14">
                  <c:v>#N/A</c:v>
                </c:pt>
              </c:numCache>
            </c:numRef>
          </c:val>
          <c:smooth val="0"/>
          <c:extLst>
            <c:ext xmlns:c16="http://schemas.microsoft.com/office/drawing/2014/chart" uri="{C3380CC4-5D6E-409C-BE32-E72D297353CC}">
              <c16:uniqueId val="{00000008-0F60-470E-AB31-5A3E057F91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56571</c:v>
                </c:pt>
                <c:pt idx="5">
                  <c:v>54129</c:v>
                </c:pt>
                <c:pt idx="8">
                  <c:v>52338</c:v>
                </c:pt>
                <c:pt idx="11">
                  <c:v>50776</c:v>
                </c:pt>
                <c:pt idx="14">
                  <c:v>47370</c:v>
                </c:pt>
              </c:numCache>
            </c:numRef>
          </c:val>
          <c:extLst>
            <c:ext xmlns:c16="http://schemas.microsoft.com/office/drawing/2014/chart" uri="{C3380CC4-5D6E-409C-BE32-E72D297353CC}">
              <c16:uniqueId val="{00000000-B11E-4EF7-9324-6A93F72A5A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1186</c:v>
                </c:pt>
                <c:pt idx="5">
                  <c:v>1107</c:v>
                </c:pt>
                <c:pt idx="8">
                  <c:v>950</c:v>
                </c:pt>
                <c:pt idx="11">
                  <c:v>805</c:v>
                </c:pt>
                <c:pt idx="14">
                  <c:v>671</c:v>
                </c:pt>
              </c:numCache>
            </c:numRef>
          </c:val>
          <c:extLst>
            <c:ext xmlns:c16="http://schemas.microsoft.com/office/drawing/2014/chart" uri="{C3380CC4-5D6E-409C-BE32-E72D297353CC}">
              <c16:uniqueId val="{00000001-B11E-4EF7-9324-6A93F72A5A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19090</c:v>
                </c:pt>
                <c:pt idx="5">
                  <c:v>19277</c:v>
                </c:pt>
                <c:pt idx="8">
                  <c:v>18991</c:v>
                </c:pt>
                <c:pt idx="11">
                  <c:v>20027</c:v>
                </c:pt>
                <c:pt idx="14">
                  <c:v>20947</c:v>
                </c:pt>
              </c:numCache>
            </c:numRef>
          </c:val>
          <c:extLst>
            <c:ext xmlns:c16="http://schemas.microsoft.com/office/drawing/2014/chart" uri="{C3380CC4-5D6E-409C-BE32-E72D297353CC}">
              <c16:uniqueId val="{00000002-B11E-4EF7-9324-6A93F72A5A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1E-4EF7-9324-6A93F72A5A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1E-4EF7-9324-6A93F72A5A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1E-4EF7-9324-6A93F72A5A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2375</c:v>
                </c:pt>
                <c:pt idx="3">
                  <c:v>2211</c:v>
                </c:pt>
                <c:pt idx="6">
                  <c:v>2148</c:v>
                </c:pt>
                <c:pt idx="9">
                  <c:v>2093</c:v>
                </c:pt>
                <c:pt idx="12">
                  <c:v>2069</c:v>
                </c:pt>
              </c:numCache>
            </c:numRef>
          </c:val>
          <c:extLst>
            <c:ext xmlns:c16="http://schemas.microsoft.com/office/drawing/2014/chart" uri="{C3380CC4-5D6E-409C-BE32-E72D297353CC}">
              <c16:uniqueId val="{00000006-B11E-4EF7-9324-6A93F72A5A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857</c:v>
                </c:pt>
                <c:pt idx="3">
                  <c:v>799</c:v>
                </c:pt>
                <c:pt idx="6">
                  <c:v>926</c:v>
                </c:pt>
                <c:pt idx="9">
                  <c:v>885</c:v>
                </c:pt>
                <c:pt idx="12">
                  <c:v>1164</c:v>
                </c:pt>
              </c:numCache>
            </c:numRef>
          </c:val>
          <c:extLst>
            <c:ext xmlns:c16="http://schemas.microsoft.com/office/drawing/2014/chart" uri="{C3380CC4-5D6E-409C-BE32-E72D297353CC}">
              <c16:uniqueId val="{00000007-B11E-4EF7-9324-6A93F72A5A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21156</c:v>
                </c:pt>
                <c:pt idx="3">
                  <c:v>18677</c:v>
                </c:pt>
                <c:pt idx="6">
                  <c:v>16738</c:v>
                </c:pt>
                <c:pt idx="9">
                  <c:v>16693</c:v>
                </c:pt>
                <c:pt idx="12">
                  <c:v>16050</c:v>
                </c:pt>
              </c:numCache>
            </c:numRef>
          </c:val>
          <c:extLst>
            <c:ext xmlns:c16="http://schemas.microsoft.com/office/drawing/2014/chart" uri="{C3380CC4-5D6E-409C-BE32-E72D297353CC}">
              <c16:uniqueId val="{00000008-B11E-4EF7-9324-6A93F72A5A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205</c:v>
                </c:pt>
                <c:pt idx="3">
                  <c:v>161</c:v>
                </c:pt>
                <c:pt idx="6">
                  <c:v>128</c:v>
                </c:pt>
                <c:pt idx="9">
                  <c:v>94</c:v>
                </c:pt>
                <c:pt idx="12">
                  <c:v>60</c:v>
                </c:pt>
              </c:numCache>
            </c:numRef>
          </c:val>
          <c:extLst>
            <c:ext xmlns:c16="http://schemas.microsoft.com/office/drawing/2014/chart" uri="{C3380CC4-5D6E-409C-BE32-E72D297353CC}">
              <c16:uniqueId val="{00000009-B11E-4EF7-9324-6A93F72A5A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46400</c:v>
                </c:pt>
                <c:pt idx="3">
                  <c:v>44758</c:v>
                </c:pt>
                <c:pt idx="6">
                  <c:v>43493</c:v>
                </c:pt>
                <c:pt idx="9">
                  <c:v>43810</c:v>
                </c:pt>
                <c:pt idx="12">
                  <c:v>42559</c:v>
                </c:pt>
              </c:numCache>
            </c:numRef>
          </c:val>
          <c:extLst>
            <c:ext xmlns:c16="http://schemas.microsoft.com/office/drawing/2014/chart" uri="{C3380CC4-5D6E-409C-BE32-E72D297353CC}">
              <c16:uniqueId val="{0000000A-B11E-4EF7-9324-6A93F72A5A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11E-4EF7-9324-6A93F72A5A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3480</c:v>
                </c:pt>
                <c:pt idx="1">
                  <c:v>3472</c:v>
                </c:pt>
                <c:pt idx="2">
                  <c:v>3448</c:v>
                </c:pt>
              </c:numCache>
            </c:numRef>
          </c:val>
          <c:extLst>
            <c:ext xmlns:c16="http://schemas.microsoft.com/office/drawing/2014/chart" uri="{C3380CC4-5D6E-409C-BE32-E72D297353CC}">
              <c16:uniqueId val="{00000000-9D66-4E4E-9A41-278BD49E64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5844</c:v>
                </c:pt>
                <c:pt idx="1">
                  <c:v>6060</c:v>
                </c:pt>
                <c:pt idx="2">
                  <c:v>6077</c:v>
                </c:pt>
              </c:numCache>
            </c:numRef>
          </c:val>
          <c:extLst>
            <c:ext xmlns:c16="http://schemas.microsoft.com/office/drawing/2014/chart" uri="{C3380CC4-5D6E-409C-BE32-E72D297353CC}">
              <c16:uniqueId val="{00000001-9D66-4E4E-9A41-278BD49E64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13267</c:v>
                </c:pt>
                <c:pt idx="1">
                  <c:v>13398</c:v>
                </c:pt>
                <c:pt idx="2">
                  <c:v>14385</c:v>
                </c:pt>
              </c:numCache>
            </c:numRef>
          </c:val>
          <c:extLst>
            <c:ext xmlns:c16="http://schemas.microsoft.com/office/drawing/2014/chart" uri="{C3380CC4-5D6E-409C-BE32-E72D297353CC}">
              <c16:uniqueId val="{00000002-9D66-4E4E-9A41-278BD49E64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{404C0829-DFAD-431B-B5F2-D3ADD63501C7}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682-40E2-9D2B-D90F2D9175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{9B03EC9D-462E-4576-A8D7-B3324E0970BC}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82-40E2-9D2B-D90F2D9175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{806CDAB7-67EC-44C2-A752-1E7739D4468E}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82-40E2-9D2B-D90F2D9175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{276EE8CF-1D3C-4C37-B47D-08B22A618457}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82-40E2-9D2B-D90F2D9175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{CA40BBFF-1FC0-4DBD-8DE3-5662358480D6}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82-40E2-9D2B-D90F2D9175A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{65B11774-E330-401E-8868-07520BC8914E}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682-40E2-9D2B-D90F2D9175A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{6CA9EDC2-223A-402A-A6C7-1976B765D56C}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682-40E2-9D2B-D90F2D9175A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{21582E82-4132-4074-9656-0096986E5043}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682-40E2-9D2B-D90F2D9175A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{E137340F-7CA6-41B9-8A19-8D06B60B3C9A}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682-40E2-9D2B-D90F2D9175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65</c:v>
                </c:pt>
                <c:pt idx="16">
                  <c:v>67.900000000000006</c:v>
                </c:pt>
                <c:pt idx="24">
                  <c:v>69.900000000000006</c:v>
                </c:pt>
                <c:pt idx="32">
                  <c:v>62.4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682-40E2-9D2B-D90F2D9175A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{D32AB287-4ECD-47AC-8D1C-C5BEEFCD003E}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682-40E2-9D2B-D90F2D9175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{B9460177-17C7-40B3-A395-D574DEED7083}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82-40E2-9D2B-D90F2D9175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{07526729-A866-441B-8FAA-3EE6DBF2B273}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82-40E2-9D2B-D90F2D9175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{1AC3D2EF-ED74-4EAB-A9B0-ADBB6D18AA9A}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82-40E2-9D2B-D90F2D9175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{A0D698F3-2BB5-4D0E-AA26-D6E7134E84B1}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82-40E2-9D2B-D90F2D9175A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{39EDDE3E-40D6-4CF4-8229-FD84B38911DF}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682-40E2-9D2B-D90F2D9175A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{EB8F644A-8253-4494-96C8-D325E872786C}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682-40E2-9D2B-D90F2D9175A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{F7F21DF2-FC25-4A90-AB02-366415FC4641}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682-40E2-9D2B-D90F2D9175A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{B9D1710B-ADEE-4E0F-9F8F-D1BFC7099C4C}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682-40E2-9D2B-D90F2D9175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F682-40E2-9D2B-D90F2D9175AE}"/>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{9C0DE0D5-5FA2-4290-9BC6-4BA17986816F}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AB9-43A7-B831-369B3ABB42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{75E63BA1-60EF-4394-8582-AEE8A0982625}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B9-43A7-B831-369B3ABB42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{74C2FAB5-D4E9-46FB-9344-96A078A64ECF}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B9-43A7-B831-369B3ABB42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{934B3B8A-A860-439A-B49C-E038C330B280}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B9-43A7-B831-369B3ABB42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{720785EF-DD67-43BF-A4C8-12B82F7F438A}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B9-43A7-B831-369B3ABB42C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{2EE39E64-7068-45FC-818A-EEB6E8C62E01}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AB9-43A7-B831-369B3ABB42C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{14D52E76-AEA1-467A-8473-14883A677330}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AB9-43A7-B831-369B3ABB42C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{8E83DBD0-81D2-408A-A9D6-F3A3458FF987}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AB9-43A7-B831-369B3ABB42C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{04495280-E7C7-4625-B51A-001E8B1FC9C1}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AB9-43A7-B831-369B3ABB42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3.9</c:v>
                </c:pt>
                <c:pt idx="16">
                  <c:v>3.7</c:v>
                </c:pt>
                <c:pt idx="24">
                  <c:v>4.3</c:v>
                </c:pt>
                <c:pt idx="32">
                  <c:v>4.8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AB9-43A7-B831-369B3ABB42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{69A4A5DE-874C-494E-8A37-EEF355778698}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AB9-43A7-B831-369B3ABB42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{6DC99420-A003-47CC-96B0-D91207D93221}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B9-43A7-B831-369B3ABB42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{03A85197-6407-4803-916A-37CBFAEA8156}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B9-43A7-B831-369B3ABB42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{11B6E51E-11B1-47F9-9441-F7C12DF2728B}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B9-43A7-B831-369B3ABB42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{8CDCA0DB-15E1-4ABE-A624-90D7A4D36A6F}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B9-43A7-B831-369B3ABB42C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{65501544-7F2C-46B1-B5FD-328A35B64197}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AB9-43A7-B831-369B3ABB42C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{5B4AAB96-619C-4591-ADC7-05E7007E6760}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AB9-43A7-B831-369B3ABB42C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{5940AA0A-485F-44A1-AD1D-E51C725CFD90}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AB9-43A7-B831-369B3ABB42C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{6C295098-41DC-4275-89A5-219393CDB067}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AB9-43A7-B831-369B3ABB42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DAB9-43A7-B831-369B3ABB42C1}"/>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実質公債費比率（３年間平均値）</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3.71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R1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4.31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R2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4.80</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上記のとおり、実質公債費比率（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か年平均）は上昇が続いている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令和元年度以降に、決算剰余金の使途を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基金積立に変更した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ことや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過去の大型建設事業に係る元金償還が開始されたため、元利償還金が増加している。元利償還金の増加は今後も予見され、この点を考慮すると、今後の実質公債費比率は、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％まで増加すると考えられる。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なお、公営企業債の元利償還金については、施設の更新が本格化するまでの間は減少傾向にあり、急激な上昇は生じないと見込んでいる。</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また、合併特例債が発行できないことに留意する必要がある。これまで、建設事業には交付税措置率が極めて高い合併特例債を充当できたが、今後はそれよりも交付税措置率の低い地方債に代えざるをえないため、地方債の発行規模を圧縮しなければ、実質公債費比率の悪化が加速するおそれがある。今後は、実質公債費比率に注視し、その適切な水準を維持するために、必要に応じ、地方債発行規模を適切に圧縮する必要があると考える。</a:t>
          </a:r>
        </a:p>
        <a:p>
          <a:endPar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は借り入れていない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ため、ゼロとなっている。今後も借入の予定は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まで繰上償還を毎年実施してきたため、将来負担額が抑えられてきた。また、将来的に市の負担が見込まれる経費に対応する特定目的基金（公共施設再編基金等）を設置し、適切に積立を継続しているため、充当可能基金も一定規模を確保でき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一方で、基準財政需要額算入見込額は、令和元年度から大幅に減少している。これは、令和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以降に合併特例債の発行ができなくなり、その分が基準財政需要額への算入率の低い地方債に振り替えられたためである。しかし、辺地対策事業債や過疎対策事業債といった基準財政需要額への算入率が高い地方債を活用できる状況にあるため、一定規模の算入見込額は維持できると考えられ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また、将来負担額の抑制、充当可能基金及び基準財政需要額への算入見込額の維持により、結果として将来負担比率は発生していない。ただし、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中長期的には、人口減に伴う市税・普通交付税の減少、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各種インフラの維持管理経費の増加が見込まれ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、今以上に基金の取崩しが増加することも容易に想定される。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したがって、将来負担を発生させないためには、継続的な地方債の発行額の圧縮、財源確保・予算規模の見直しを適切に行う必要がある。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富山県南砺市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年度は、南砺市統合庁舎整備工事に合併地域振興基金を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百万円、道路等の改良工事に施設等整備基金を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百万円を取り崩すなど、基金全体で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百万円の取崩しを行った。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一方、新型コロナウイルス感染症に対する感染対策のため、新型コロナウイルス感染症対策基金を新設して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百万円を積み立てたほか、令和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年度から開始した第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次南砺市総合計画に基づく重点事業の財源として地方創生推進基金に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百万円、結婚・妊娠・出産・子育て・教育など切れ目のない子育てサービスの提供のための財源としてすこやか子育て基金に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百万円を積み立てるなど、基金全体で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百万円の積立てを行った。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結果、</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今後の中長期的な財政見通しにおいては、歳入面で人口減少等による市税及び普通交付税の減少が顕著となることが予見され、特に、令和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一般財源不足額が大きくなるものと試算していることから、これまで継続的に実施してきた繰上償還を令和元年度から一時中断し、特定目的基金への積立を強化することとしている。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年度から、既存事業の抜本的な見直しを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年かけて（令和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年度まで）行うこととしており、これによる予算規模の圧縮を図りつつ、計画的に基金を活用していくこととしている。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・合併地域振興基金　　：住民の一体感の醸成、魅力あるまちづくり及び元気な地域づくりの推進を図るため資金を積み立てるもの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・公共施設再編基金　　：公共施設再編計画の確実な実行に充てるため積み立てるもの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・すこやか子育て基金　：次代を担う子どもたちの健やかな成長を図り、結婚、妊娠、出産、子育て及び教育まで切れ目のないサービスを提供できる環境づくりに資するため積み立てるもの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・地方創生推進基金　　：地方版総合戦略による戦略事業（令和元年度繰越）の財源として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百万円を取り崩した一方、令和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次南砺市総合計画に基づく重点事業の財源として同基金に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百万円を積み立てた結果、年度末残高は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感染症対策基金　　　：新型コロナウイルス感染症に対する感染拡大防止、地域経済及び市民生活の維持等を目的として新設したため、皆増となった。３８７３８７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・合併地域振興基金　　：運用利子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百万円を積み立てた一方、統合庁舎整備工事に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百万円を取り崩した結果、年度末残高は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・合併地域振興基金　　：分庁舎廃止後の新たなまちづくりの推進に必要となる複合施設等の整備事業等に、本基金を活用することとしている。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・公共施設再編基金　　：第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次公共施設再編計画に基づく施設修繕に、本基金を活用することとしている。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年度は、新型コロナウイルス感染症対策などにより、歳出決算額が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百万円を超え、平成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年の市町村合併以来過去最高となった。しかし、国の新型コロナウイルス感染症対応地方創生臨時交付金等の財源も確保されていたため、年度末での基金残高は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基金残高は、総務省が平成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年度に公表した地方公共団体における基金に係る結果を参考とし、標準財政規模の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％を保持できるよう努めることとしている。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中長期的な財政見通しにおいては、令和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年度以降に一般財源の不足が顕著となるものと見込んでいるため、令和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年をかけ（令和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年度まで）、従来から実施してきた事業の抜本的な見直しを行い、予算規模の圧縮を図る。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公債費償還金の年度間平準化を図る観点から、当該年度の元利償還金中、普通交付税の算定において基準財政需要額に算定されない元利償還金に対し、おおむね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％を目安に充当することを基本としている。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また、合併特例債が発行限度額に達して活用できなくなったことから、交付税の低い地方債への移行が必要となるが、急激な公共事業の圧縮は困難であることから、当面の間、減債基金の取崩し規模を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倍に拡大することとしている。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ただし、公債費以外の経費で歳出抑制と財源確保が図られた結果、年度末において減債基金を取り崩さなくても一般財源を確保することができたことから、令和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年度は減債基金の取崩しを行わず、基金運用益の積立てを行った。結果、年度末での基金残高は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上記に基づき、当面の間、約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百万円／年を繰り入れる予定としている。ただし、起債発行規模が中期でそこまで大きく減少しない場合は、減債基金を活用した繰上償還の実施も検討する。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49,492
48,606
668.64
42,004,839
40,218,180
1,441,580
21,742,567
42,559,047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700" baseline="0">
              <a:solidFill>
                <a:schemeClr val="dk1"/>
              </a:solidFill>
              <a:effectLst/>
              <a:latin typeface="+mn-lt"/>
              <a:ea typeface="+mn-ea"/>
              <a:cs typeface="+mn-cs"/>
            </a:rPr>
            <a:t>【</a:t>
          </a:r>
          <a:r>
            <a:rPr lang="ja-JP" altLang="ja-JP" sz="700" baseline="0">
              <a:solidFill>
                <a:schemeClr val="dk1"/>
              </a:solidFill>
              <a:effectLst/>
              <a:latin typeface="+mn-lt"/>
              <a:ea typeface="+mn-ea"/>
              <a:cs typeface="+mn-cs"/>
            </a:rPr>
            <a:t>訂正</a:t>
          </a:r>
          <a:r>
            <a:rPr lang="en-US" altLang="ja-JP" sz="700" baseline="0">
              <a:solidFill>
                <a:schemeClr val="dk1"/>
              </a:solidFill>
              <a:effectLst/>
              <a:latin typeface="+mn-lt"/>
              <a:ea typeface="+mn-ea"/>
              <a:cs typeface="+mn-cs"/>
            </a:rPr>
            <a:t>】</a:t>
          </a:r>
          <a:r>
            <a:rPr lang="ja-JP" altLang="ja-JP" sz="700" baseline="0">
              <a:solidFill>
                <a:schemeClr val="dk1"/>
              </a:solidFill>
              <a:effectLst/>
              <a:latin typeface="+mn-lt"/>
              <a:ea typeface="+mn-ea"/>
              <a:cs typeface="+mn-cs"/>
            </a:rPr>
            <a:t>表中、Ｈ</a:t>
          </a:r>
          <a:r>
            <a:rPr lang="en-US" altLang="ja-JP" sz="700" baseline="0">
              <a:solidFill>
                <a:schemeClr val="dk1"/>
              </a:solidFill>
              <a:effectLst/>
              <a:latin typeface="+mn-lt"/>
              <a:ea typeface="+mn-ea"/>
              <a:cs typeface="+mn-cs"/>
            </a:rPr>
            <a:t>28</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H29</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H30</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R1</a:t>
          </a:r>
          <a:r>
            <a:rPr lang="ja-JP" altLang="ja-JP" sz="700" baseline="0">
              <a:solidFill>
                <a:schemeClr val="dk1"/>
              </a:solidFill>
              <a:effectLst/>
              <a:latin typeface="+mn-lt"/>
              <a:ea typeface="+mn-ea"/>
              <a:cs typeface="+mn-cs"/>
            </a:rPr>
            <a:t>の償却率はそれぞれ</a:t>
          </a:r>
          <a:r>
            <a:rPr lang="en-US" altLang="ja-JP" sz="700" baseline="0">
              <a:solidFill>
                <a:schemeClr val="dk1"/>
              </a:solidFill>
              <a:effectLst/>
              <a:latin typeface="+mn-lt"/>
              <a:ea typeface="+mn-ea"/>
              <a:cs typeface="+mn-cs"/>
            </a:rPr>
            <a:t>57.4</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58.5</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60.0</a:t>
          </a:r>
          <a:r>
            <a:rPr lang="ja-JP" altLang="ja-JP" sz="700" baseline="0">
              <a:solidFill>
                <a:schemeClr val="dk1"/>
              </a:solidFill>
              <a:effectLst/>
              <a:latin typeface="+mn-lt"/>
              <a:ea typeface="+mn-ea"/>
              <a:cs typeface="+mn-cs"/>
            </a:rPr>
            <a:t>％、</a:t>
          </a:r>
          <a:r>
            <a:rPr lang="en-US" altLang="ja-JP" sz="700" baseline="0">
              <a:solidFill>
                <a:schemeClr val="dk1"/>
              </a:solidFill>
              <a:effectLst/>
              <a:latin typeface="+mn-lt"/>
              <a:ea typeface="+mn-ea"/>
              <a:cs typeface="+mn-cs"/>
            </a:rPr>
            <a:t>60.9</a:t>
          </a:r>
          <a:r>
            <a:rPr lang="ja-JP" altLang="ja-JP" sz="700" baseline="0">
              <a:solidFill>
                <a:schemeClr val="dk1"/>
              </a:solidFill>
              <a:effectLst/>
              <a:latin typeface="+mn-lt"/>
              <a:ea typeface="+mn-ea"/>
              <a:cs typeface="+mn-cs"/>
            </a:rPr>
            <a:t>％でしたので訂正します。 南砺市は</a:t>
          </a:r>
          <a:r>
            <a:rPr lang="en-US" altLang="ja-JP" sz="700" baseline="0">
              <a:solidFill>
                <a:schemeClr val="dk1"/>
              </a:solidFill>
              <a:effectLst/>
              <a:latin typeface="+mn-lt"/>
              <a:ea typeface="+mn-ea"/>
              <a:cs typeface="+mn-cs"/>
            </a:rPr>
            <a:t>8</a:t>
          </a:r>
          <a:r>
            <a:rPr lang="ja-JP" altLang="ja-JP" sz="700" baseline="0">
              <a:solidFill>
                <a:schemeClr val="dk1"/>
              </a:solidFill>
              <a:effectLst/>
              <a:latin typeface="+mn-lt"/>
              <a:ea typeface="+mn-ea"/>
              <a:cs typeface="+mn-cs"/>
            </a:rPr>
            <a:t>町村が合併して誕生したため、類似団体と比べて公共施設の保有数が多くなっています。また、面積が広大であり、かつ、山間部を有し、さらに、平野部は広範囲で散居村を形成しているため、必然的にインフラ資産が多くなる傾向があります。</a:t>
          </a:r>
          <a:endParaRPr lang="ja-JP" altLang="ja-JP" sz="700">
            <a:effectLst/>
          </a:endParaRPr>
        </a:p>
        <a:p>
          <a:r>
            <a:rPr lang="ja-JP" altLang="ja-JP" sz="700" baseline="0">
              <a:solidFill>
                <a:schemeClr val="dk1"/>
              </a:solidFill>
              <a:effectLst/>
              <a:latin typeface="+mn-lt"/>
              <a:ea typeface="+mn-ea"/>
              <a:cs typeface="+mn-cs"/>
            </a:rPr>
            <a:t>　</a:t>
          </a:r>
          <a:r>
            <a:rPr lang="en-US" altLang="ja-JP" sz="700" baseline="0">
              <a:solidFill>
                <a:schemeClr val="dk1"/>
              </a:solidFill>
              <a:effectLst/>
              <a:latin typeface="+mn-lt"/>
              <a:ea typeface="+mn-ea"/>
              <a:cs typeface="+mn-cs"/>
            </a:rPr>
            <a:t>R2</a:t>
          </a:r>
          <a:r>
            <a:rPr lang="ja-JP" altLang="ja-JP" sz="700" baseline="0">
              <a:solidFill>
                <a:schemeClr val="dk1"/>
              </a:solidFill>
              <a:effectLst/>
              <a:latin typeface="+mn-lt"/>
              <a:ea typeface="+mn-ea"/>
              <a:cs typeface="+mn-cs"/>
            </a:rPr>
            <a:t>年度決算では、当年度増加した資産以上に、既存資産の減価償却費が大きいため増額になりました。</a:t>
          </a:r>
          <a:r>
            <a:rPr lang="en-US" altLang="ja-JP" sz="700" baseline="0">
              <a:solidFill>
                <a:schemeClr val="dk1"/>
              </a:solidFill>
              <a:effectLst/>
              <a:latin typeface="+mn-lt"/>
              <a:ea typeface="+mn-ea"/>
              <a:cs typeface="+mn-cs"/>
            </a:rPr>
            <a:t>(</a:t>
          </a:r>
          <a:r>
            <a:rPr lang="ja-JP" altLang="ja-JP" sz="700" baseline="0">
              <a:solidFill>
                <a:schemeClr val="dk1"/>
              </a:solidFill>
              <a:effectLst/>
              <a:latin typeface="+mn-lt"/>
              <a:ea typeface="+mn-ea"/>
              <a:cs typeface="+mn-cs"/>
            </a:rPr>
            <a:t>前年度比＋</a:t>
          </a:r>
          <a:r>
            <a:rPr lang="en-US" altLang="ja-JP" sz="700" baseline="0">
              <a:solidFill>
                <a:schemeClr val="dk1"/>
              </a:solidFill>
              <a:effectLst/>
              <a:latin typeface="+mn-lt"/>
              <a:ea typeface="+mn-ea"/>
              <a:cs typeface="+mn-cs"/>
            </a:rPr>
            <a:t>1.5</a:t>
          </a:r>
          <a:r>
            <a:rPr lang="ja-JP" altLang="ja-JP" sz="700" baseline="0">
              <a:solidFill>
                <a:schemeClr val="dk1"/>
              </a:solidFill>
              <a:effectLst/>
              <a:latin typeface="+mn-lt"/>
              <a:ea typeface="+mn-ea"/>
              <a:cs typeface="+mn-cs"/>
            </a:rPr>
            <a:t>ポイント</a:t>
          </a:r>
          <a:r>
            <a:rPr lang="en-US" altLang="ja-JP" sz="700" baseline="0">
              <a:solidFill>
                <a:schemeClr val="dk1"/>
              </a:solidFill>
              <a:effectLst/>
              <a:latin typeface="+mn-lt"/>
              <a:ea typeface="+mn-ea"/>
              <a:cs typeface="+mn-cs"/>
            </a:rPr>
            <a:t>)</a:t>
          </a:r>
          <a:r>
            <a:rPr lang="ja-JP" altLang="ja-JP" sz="700" baseline="0">
              <a:solidFill>
                <a:schemeClr val="dk1"/>
              </a:solidFill>
              <a:effectLst/>
              <a:latin typeface="+mn-lt"/>
              <a:ea typeface="+mn-ea"/>
              <a:cs typeface="+mn-cs"/>
            </a:rPr>
            <a:t>。ここ数年の減価償却率は増加しており、今後多く施設が順次更新を迎えることになります。年間に更新できる施設が限られているため、各施設の需要の多寡、減価償却率等の指標を踏まえた上で、計画的な施設更新に努めます。加えて、持続可能な財政運営を図るため、既存施設の統廃合を着実に進め、身の丈に合った公共施設規模を目指します。</a:t>
          </a:r>
          <a:endParaRPr lang="ja-JP" altLang="ja-JP" sz="7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123462</xdr:rowOff>
    </xdr:from>
    <xdr:to>
      <xdr:col>23</xdr:col>
      <xdr:colOff>136525</xdr:colOff>
      <xdr:row>32</xdr:row>
      <xdr:rowOff>53612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101889</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11883</xdr:rowOff>
    </xdr:from>
    <xdr:to>
      <xdr:col>19</xdr:col>
      <xdr:colOff>187325</xdr:colOff>
      <xdr:row>33</xdr:row>
      <xdr:rowOff>113483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2812</xdr:rowOff>
    </xdr:from>
    <xdr:to>
      <xdr:col>23</xdr:col>
      <xdr:colOff>85725</xdr:colOff>
      <xdr:row>33</xdr:row>
      <xdr:rowOff>62683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4051300" y="6260737"/>
          <a:ext cx="711200" cy="2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121648</xdr:rowOff>
    </xdr:from>
    <xdr:to>
      <xdr:col>15</xdr:col>
      <xdr:colOff>187325</xdr:colOff>
      <xdr:row>33</xdr:row>
      <xdr:rowOff>51798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998</xdr:rowOff>
    </xdr:from>
    <xdr:to>
      <xdr:col>19</xdr:col>
      <xdr:colOff>136525</xdr:colOff>
      <xdr:row>33</xdr:row>
      <xdr:rowOff>62683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3289300" y="6430373"/>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32203</xdr:rowOff>
    </xdr:from>
    <xdr:to>
      <xdr:col>11</xdr:col>
      <xdr:colOff>187325</xdr:colOff>
      <xdr:row>32</xdr:row>
      <xdr:rowOff>133803</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83003</xdr:rowOff>
    </xdr:from>
    <xdr:to>
      <xdr:col>15</xdr:col>
      <xdr:colOff>136525</xdr:colOff>
      <xdr:row>33</xdr:row>
      <xdr:rowOff>998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6340928"/>
          <a:ext cx="762000" cy="8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27849</xdr:rowOff>
    </xdr:from>
    <xdr:to>
      <xdr:col>7</xdr:col>
      <xdr:colOff>187325</xdr:colOff>
      <xdr:row>31</xdr:row>
      <xdr:rowOff>129449</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78649</xdr:rowOff>
    </xdr:from>
    <xdr:to>
      <xdr:col>11</xdr:col>
      <xdr:colOff>136525</xdr:colOff>
      <xdr:row>32</xdr:row>
      <xdr:rowOff>83003</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6165124"/>
          <a:ext cx="762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104611</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42925</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124930</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120576</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平成</a:t>
          </a:r>
          <a:r>
            <a:rPr kumimoji="1" lang="en-US" altLang="ja-JP" sz="800">
              <a:solidFill>
                <a:schemeClr val="dk1"/>
              </a:solidFill>
              <a:effectLst/>
              <a:latin typeface="+mn-lt"/>
              <a:ea typeface="+mn-ea"/>
              <a:cs typeface="+mn-cs"/>
            </a:rPr>
            <a:t>18</a:t>
          </a:r>
          <a:r>
            <a:rPr kumimoji="1" lang="ja-JP" altLang="ja-JP" sz="800">
              <a:solidFill>
                <a:schemeClr val="dk1"/>
              </a:solidFill>
              <a:effectLst/>
              <a:latin typeface="+mn-lt"/>
              <a:ea typeface="+mn-ea"/>
              <a:cs typeface="+mn-cs"/>
            </a:rPr>
            <a:t>年度から平成</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度までの間、任意繰上償還（市債の前倒し返済）を継続的に実施したことで、将来負担額の減少が続きました。また、近年は元利償還金が増加しており、発行額よりも償還金のほうが大きいため地方債残高が減少傾向（前年度比△</a:t>
          </a:r>
          <a:r>
            <a:rPr kumimoji="1" lang="en-US" altLang="ja-JP" sz="800">
              <a:solidFill>
                <a:schemeClr val="dk1"/>
              </a:solidFill>
              <a:effectLst/>
              <a:latin typeface="+mn-lt"/>
              <a:ea typeface="+mn-ea"/>
              <a:cs typeface="+mn-cs"/>
            </a:rPr>
            <a:t>1,251</a:t>
          </a:r>
          <a:r>
            <a:rPr kumimoji="1" lang="ja-JP" altLang="ja-JP" sz="800">
              <a:solidFill>
                <a:schemeClr val="dk1"/>
              </a:solidFill>
              <a:effectLst/>
              <a:latin typeface="+mn-lt"/>
              <a:ea typeface="+mn-ea"/>
              <a:cs typeface="+mn-cs"/>
            </a:rPr>
            <a:t>百万円）にあります。それらの影響で、類似団体と比較しても低い比率（債務償還可能年数が短い。）となっています。</a:t>
          </a:r>
          <a:endParaRPr lang="ja-JP" altLang="ja-JP" sz="800">
            <a:effectLst/>
          </a:endParaRPr>
        </a:p>
        <a:p>
          <a:r>
            <a:rPr kumimoji="1" lang="ja-JP" altLang="ja-JP" sz="800">
              <a:solidFill>
                <a:schemeClr val="dk1"/>
              </a:solidFill>
              <a:effectLst/>
              <a:latin typeface="+mn-lt"/>
              <a:ea typeface="+mn-ea"/>
              <a:cs typeface="+mn-cs"/>
            </a:rPr>
            <a:t>　しかし、財政事情により、令和元年度以降から任意繰上償還を見送っていること、今後、住民まちづくりによる旧庁舎利活用事業等の大型建設事業が始まれば、債務償還比率が悪化する可能性があります。今後は、市債の発行額及び将来負担額の圧縮に向けた取組が必要になってきます。</a:t>
          </a:r>
          <a:endParaRPr lang="ja-JP" altLang="ja-JP" sz="8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a:extLst>
            <a:ext uri="{FF2B5EF4-FFF2-40B4-BE49-F238E27FC236}">
              <a16:creationId xmlns:a16="http://schemas.microsoft.com/office/drawing/2014/main" id="{00000000-0008-0000-0000-00008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a:extLst>
            <a:ext uri="{FF2B5EF4-FFF2-40B4-BE49-F238E27FC236}">
              <a16:creationId xmlns:a16="http://schemas.microsoft.com/office/drawing/2014/main" id="{00000000-0008-0000-0000-00008F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a:extLst>
            <a:ext uri="{FF2B5EF4-FFF2-40B4-BE49-F238E27FC236}">
              <a16:creationId xmlns:a16="http://schemas.microsoft.com/office/drawing/2014/main" id="{00000000-0008-0000-0000-000091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a:extLst>
            <a:ext uri="{FF2B5EF4-FFF2-40B4-BE49-F238E27FC236}">
              <a16:creationId xmlns:a16="http://schemas.microsoft.com/office/drawing/2014/main" id="{00000000-0008-0000-0000-000093000000}"/>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4033500" y="588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50" name="フローチャート: 判断 149">
          <a:extLst>
            <a:ext uri="{FF2B5EF4-FFF2-40B4-BE49-F238E27FC236}">
              <a16:creationId xmlns:a16="http://schemas.microsoft.com/office/drawing/2014/main" id="{00000000-0008-0000-0000-000096000000}"/>
            </a:ext>
          </a:extLst>
        </xdr:cNvPr>
        <xdr:cNvSpPr/>
      </xdr:nvSpPr>
      <xdr:spPr>
        <a:xfrm>
          <a:off x="13271500" y="585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51" name="フローチャート: 判断 150">
          <a:extLst>
            <a:ext uri="{FF2B5EF4-FFF2-40B4-BE49-F238E27FC236}">
              <a16:creationId xmlns:a16="http://schemas.microsoft.com/office/drawing/2014/main" id="{00000000-0008-0000-0000-000097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52" name="フローチャート: 判断 151">
          <a:extLst>
            <a:ext uri="{FF2B5EF4-FFF2-40B4-BE49-F238E27FC236}">
              <a16:creationId xmlns:a16="http://schemas.microsoft.com/office/drawing/2014/main" id="{00000000-0008-0000-0000-000098000000}"/>
            </a:ext>
          </a:extLst>
        </xdr:cNvPr>
        <xdr:cNvSpPr/>
      </xdr:nvSpPr>
      <xdr:spPr>
        <a:xfrm>
          <a:off x="11747500" y="59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19567</xdr:rowOff>
    </xdr:from>
    <xdr:to>
      <xdr:col>76</xdr:col>
      <xdr:colOff>73025</xdr:colOff>
      <xdr:row>28</xdr:row>
      <xdr:rowOff>121167</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4744700" y="559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42444</xdr:rowOff>
    </xdr:from>
    <xdr:ext cx="469744" cy="259045"/>
    <xdr:sp macro="" textlink="">
      <xdr:nvSpPr>
        <xdr:cNvPr id="159" name="債務償還比率該当値テキスト">
          <a:extLst>
            <a:ext uri="{FF2B5EF4-FFF2-40B4-BE49-F238E27FC236}">
              <a16:creationId xmlns:a16="http://schemas.microsoft.com/office/drawing/2014/main" id="{00000000-0008-0000-0000-00009F000000}"/>
            </a:ext>
          </a:extLst>
        </xdr:cNvPr>
        <xdr:cNvSpPr txBox="1"/>
      </xdr:nvSpPr>
      <xdr:spPr>
        <a:xfrm>
          <a:off x="14846300" y="54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75701</xdr:rowOff>
    </xdr:from>
    <xdr:to>
      <xdr:col>72</xdr:col>
      <xdr:colOff>123825</xdr:colOff>
      <xdr:row>29</xdr:row>
      <xdr:rowOff>5851</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4033500" y="56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70367</xdr:rowOff>
    </xdr:from>
    <xdr:to>
      <xdr:col>76</xdr:col>
      <xdr:colOff>22225</xdr:colOff>
      <xdr:row>28</xdr:row>
      <xdr:rowOff>126501</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flipV="1">
          <a:off x="14084300" y="5642492"/>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79865</xdr:rowOff>
    </xdr:from>
    <xdr:to>
      <xdr:col>68</xdr:col>
      <xdr:colOff>123825</xdr:colOff>
      <xdr:row>29</xdr:row>
      <xdr:rowOff>10015</xdr:rowOff>
    </xdr:to>
    <xdr:sp macro="" textlink="">
      <xdr:nvSpPr>
        <xdr:cNvPr id="162" name="楕円 161">
          <a:extLst>
            <a:ext uri="{FF2B5EF4-FFF2-40B4-BE49-F238E27FC236}">
              <a16:creationId xmlns:a16="http://schemas.microsoft.com/office/drawing/2014/main" id="{00000000-0008-0000-0000-0000A2000000}"/>
            </a:ext>
          </a:extLst>
        </xdr:cNvPr>
        <xdr:cNvSpPr/>
      </xdr:nvSpPr>
      <xdr:spPr>
        <a:xfrm>
          <a:off x="13271500" y="565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126501</xdr:rowOff>
    </xdr:from>
    <xdr:to>
      <xdr:col>72</xdr:col>
      <xdr:colOff>73025</xdr:colOff>
      <xdr:row>28</xdr:row>
      <xdr:rowOff>130665</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flipV="1">
          <a:off x="13322300" y="5698626"/>
          <a:ext cx="7620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152500</xdr:rowOff>
    </xdr:from>
    <xdr:to>
      <xdr:col>64</xdr:col>
      <xdr:colOff>123825</xdr:colOff>
      <xdr:row>29</xdr:row>
      <xdr:rowOff>82650</xdr:rowOff>
    </xdr:to>
    <xdr:sp macro="" textlink="">
      <xdr:nvSpPr>
        <xdr:cNvPr id="164" name="楕円 163">
          <a:extLst>
            <a:ext uri="{FF2B5EF4-FFF2-40B4-BE49-F238E27FC236}">
              <a16:creationId xmlns:a16="http://schemas.microsoft.com/office/drawing/2014/main" id="{00000000-0008-0000-0000-0000A4000000}"/>
            </a:ext>
          </a:extLst>
        </xdr:cNvPr>
        <xdr:cNvSpPr/>
      </xdr:nvSpPr>
      <xdr:spPr>
        <a:xfrm>
          <a:off x="12509500" y="57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130665</xdr:rowOff>
    </xdr:from>
    <xdr:to>
      <xdr:col>68</xdr:col>
      <xdr:colOff>73025</xdr:colOff>
      <xdr:row>29</xdr:row>
      <xdr:rowOff>31850</xdr:rowOff>
    </xdr:to>
    <xdr:cxnSp macro="">
      <xdr:nvCxnSpPr>
        <xdr:cNvPr id="165" name="直線コネクタ 164">
          <a:extLst>
            <a:ext uri="{FF2B5EF4-FFF2-40B4-BE49-F238E27FC236}">
              <a16:creationId xmlns:a16="http://schemas.microsoft.com/office/drawing/2014/main" id="{00000000-0008-0000-0000-0000A5000000}"/>
            </a:ext>
          </a:extLst>
        </xdr:cNvPr>
        <xdr:cNvCxnSpPr/>
      </xdr:nvCxnSpPr>
      <xdr:spPr>
        <a:xfrm flipV="1">
          <a:off x="12560300" y="5702790"/>
          <a:ext cx="762000" cy="7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144326</xdr:rowOff>
    </xdr:from>
    <xdr:to>
      <xdr:col>60</xdr:col>
      <xdr:colOff>123825</xdr:colOff>
      <xdr:row>29</xdr:row>
      <xdr:rowOff>74476</xdr:rowOff>
    </xdr:to>
    <xdr:sp macro="" textlink="">
      <xdr:nvSpPr>
        <xdr:cNvPr id="166" name="楕円 165">
          <a:extLst>
            <a:ext uri="{FF2B5EF4-FFF2-40B4-BE49-F238E27FC236}">
              <a16:creationId xmlns:a16="http://schemas.microsoft.com/office/drawing/2014/main" id="{00000000-0008-0000-0000-0000A6000000}"/>
            </a:ext>
          </a:extLst>
        </xdr:cNvPr>
        <xdr:cNvSpPr/>
      </xdr:nvSpPr>
      <xdr:spPr>
        <a:xfrm>
          <a:off x="11747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23676</xdr:rowOff>
    </xdr:from>
    <xdr:to>
      <xdr:col>64</xdr:col>
      <xdr:colOff>73025</xdr:colOff>
      <xdr:row>29</xdr:row>
      <xdr:rowOff>31850</xdr:rowOff>
    </xdr:to>
    <xdr:cxnSp macro="">
      <xdr:nvCxnSpPr>
        <xdr:cNvPr id="167" name="直線コネクタ 166">
          <a:extLst>
            <a:ext uri="{FF2B5EF4-FFF2-40B4-BE49-F238E27FC236}">
              <a16:creationId xmlns:a16="http://schemas.microsoft.com/office/drawing/2014/main" id="{00000000-0008-0000-0000-0000A7000000}"/>
            </a:ext>
          </a:extLst>
        </xdr:cNvPr>
        <xdr:cNvCxnSpPr/>
      </xdr:nvCxnSpPr>
      <xdr:spPr>
        <a:xfrm>
          <a:off x="11798300" y="5767251"/>
          <a:ext cx="7620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61784</xdr:rowOff>
    </xdr:from>
    <xdr:ext cx="469744" cy="259045"/>
    <xdr:sp macro="" textlink="">
      <xdr:nvSpPr>
        <xdr:cNvPr id="168" name="n_1aveValue債務償還比率">
          <a:extLst>
            <a:ext uri="{FF2B5EF4-FFF2-40B4-BE49-F238E27FC236}">
              <a16:creationId xmlns:a16="http://schemas.microsoft.com/office/drawing/2014/main" id="{00000000-0008-0000-0000-0000A8000000}"/>
            </a:ext>
          </a:extLst>
        </xdr:cNvPr>
        <xdr:cNvSpPr txBox="1"/>
      </xdr:nvSpPr>
      <xdr:spPr>
        <a:xfrm>
          <a:off x="13836727" y="597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37418</xdr:rowOff>
    </xdr:from>
    <xdr:ext cx="469744" cy="259045"/>
    <xdr:sp macro="" textlink="">
      <xdr:nvSpPr>
        <xdr:cNvPr id="169" name="n_2aveValue債務償還比率">
          <a:extLst>
            <a:ext uri="{FF2B5EF4-FFF2-40B4-BE49-F238E27FC236}">
              <a16:creationId xmlns:a16="http://schemas.microsoft.com/office/drawing/2014/main" id="{00000000-0008-0000-0000-0000A9000000}"/>
            </a:ext>
          </a:extLst>
        </xdr:cNvPr>
        <xdr:cNvSpPr txBox="1"/>
      </xdr:nvSpPr>
      <xdr:spPr>
        <a:xfrm>
          <a:off x="13087427" y="595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70" name="n_3aveValue債務償還比率">
          <a:extLst>
            <a:ext uri="{FF2B5EF4-FFF2-40B4-BE49-F238E27FC236}">
              <a16:creationId xmlns:a16="http://schemas.microsoft.com/office/drawing/2014/main" id="{00000000-0008-0000-0000-0000AA000000}"/>
            </a:ext>
          </a:extLst>
        </xdr:cNvPr>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78131</xdr:rowOff>
    </xdr:from>
    <xdr:ext cx="469744" cy="259045"/>
    <xdr:sp macro="" textlink="">
      <xdr:nvSpPr>
        <xdr:cNvPr id="171" name="n_4aveValue債務償還比率">
          <a:extLst>
            <a:ext uri="{FF2B5EF4-FFF2-40B4-BE49-F238E27FC236}">
              <a16:creationId xmlns:a16="http://schemas.microsoft.com/office/drawing/2014/main" id="{00000000-0008-0000-0000-0000AB000000}"/>
            </a:ext>
          </a:extLst>
        </xdr:cNvPr>
        <xdr:cNvSpPr txBox="1"/>
      </xdr:nvSpPr>
      <xdr:spPr>
        <a:xfrm>
          <a:off x="11563427" y="599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22378</xdr:rowOff>
    </xdr:from>
    <xdr:ext cx="469744" cy="259045"/>
    <xdr:sp macro="" textlink="">
      <xdr:nvSpPr>
        <xdr:cNvPr id="172" name="n_1mainValue債務償還比率">
          <a:extLst>
            <a:ext uri="{FF2B5EF4-FFF2-40B4-BE49-F238E27FC236}">
              <a16:creationId xmlns:a16="http://schemas.microsoft.com/office/drawing/2014/main" id="{00000000-0008-0000-0000-0000AC000000}"/>
            </a:ext>
          </a:extLst>
        </xdr:cNvPr>
        <xdr:cNvSpPr txBox="1"/>
      </xdr:nvSpPr>
      <xdr:spPr>
        <a:xfrm>
          <a:off x="13836727" y="542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26542</xdr:rowOff>
    </xdr:from>
    <xdr:ext cx="469744" cy="259045"/>
    <xdr:sp macro="" textlink="">
      <xdr:nvSpPr>
        <xdr:cNvPr id="173" name="n_2mainValue債務償還比率">
          <a:extLst>
            <a:ext uri="{FF2B5EF4-FFF2-40B4-BE49-F238E27FC236}">
              <a16:creationId xmlns:a16="http://schemas.microsoft.com/office/drawing/2014/main" id="{00000000-0008-0000-0000-0000AD000000}"/>
            </a:ext>
          </a:extLst>
        </xdr:cNvPr>
        <xdr:cNvSpPr txBox="1"/>
      </xdr:nvSpPr>
      <xdr:spPr>
        <a:xfrm>
          <a:off x="13087427" y="54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99177</xdr:rowOff>
    </xdr:from>
    <xdr:ext cx="469744" cy="259045"/>
    <xdr:sp macro="" textlink="">
      <xdr:nvSpPr>
        <xdr:cNvPr id="174" name="n_3mainValue債務償還比率">
          <a:extLst>
            <a:ext uri="{FF2B5EF4-FFF2-40B4-BE49-F238E27FC236}">
              <a16:creationId xmlns:a16="http://schemas.microsoft.com/office/drawing/2014/main" id="{00000000-0008-0000-0000-0000AE000000}"/>
            </a:ext>
          </a:extLst>
        </xdr:cNvPr>
        <xdr:cNvSpPr txBox="1"/>
      </xdr:nvSpPr>
      <xdr:spPr>
        <a:xfrm>
          <a:off x="12325427" y="549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91003</xdr:rowOff>
    </xdr:from>
    <xdr:ext cx="469744" cy="259045"/>
    <xdr:sp macro="" textlink="">
      <xdr:nvSpPr>
        <xdr:cNvPr id="175" name="n_4mainValue債務償還比率">
          <a:extLst>
            <a:ext uri="{FF2B5EF4-FFF2-40B4-BE49-F238E27FC236}">
              <a16:creationId xmlns:a16="http://schemas.microsoft.com/office/drawing/2014/main" id="{00000000-0008-0000-0000-0000AF000000}"/>
            </a:ext>
          </a:extLst>
        </xdr:cNvPr>
        <xdr:cNvSpPr txBox="1"/>
      </xdr:nvSpPr>
      <xdr:spPr>
        <a:xfrm>
          <a:off x="11563427" y="549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a:extLst>
            <a:ext uri="{FF2B5EF4-FFF2-40B4-BE49-F238E27FC236}">
              <a16:creationId xmlns:a16="http://schemas.microsoft.com/office/drawing/2014/main" id="{00000000-0008-0000-0000-0000B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a:extLst>
            <a:ext uri="{FF2B5EF4-FFF2-40B4-BE49-F238E27FC236}">
              <a16:creationId xmlns:a16="http://schemas.microsoft.com/office/drawing/2014/main" id="{00000000-0008-0000-0000-0000B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49,492
48,606
668.64
42,004,839
40,218,180
1,441,580
21,742,567
42,559,047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97790</xdr:rowOff>
    </xdr:from>
    <xdr:to>
      <xdr:col>24</xdr:col>
      <xdr:colOff>114300</xdr:colOff>
      <xdr:row>39</xdr:row>
      <xdr:rowOff>27940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76217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148590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63702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42545</xdr:rowOff>
    </xdr:from>
    <xdr:to>
      <xdr:col>15</xdr:col>
      <xdr:colOff>101600</xdr:colOff>
      <xdr:row>38</xdr:row>
      <xdr:rowOff>144145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93345</xdr:rowOff>
    </xdr:from>
    <xdr:to>
      <xdr:col>19</xdr:col>
      <xdr:colOff>177800</xdr:colOff>
      <xdr:row>38</xdr:row>
      <xdr:rowOff>121920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608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93345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798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156845</xdr:rowOff>
    </xdr:from>
    <xdr:to>
      <xdr:col>6</xdr:col>
      <xdr:colOff>38100</xdr:colOff>
      <xdr:row>38</xdr:row>
      <xdr:rowOff>86995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36195</xdr:rowOff>
    </xdr:from>
    <xdr:to>
      <xdr:col>10</xdr:col>
      <xdr:colOff>114300</xdr:colOff>
      <xdr:row>38</xdr:row>
      <xdr:rowOff>64770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512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135272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78122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113221</xdr:rowOff>
    </xdr:from>
    <xdr:to>
      <xdr:col>55</xdr:col>
      <xdr:colOff>50800</xdr:colOff>
      <xdr:row>34</xdr:row>
      <xdr:rowOff>43371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57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28148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56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138633</xdr:rowOff>
    </xdr:from>
    <xdr:to>
      <xdr:col>50</xdr:col>
      <xdr:colOff>165100</xdr:colOff>
      <xdr:row>34</xdr:row>
      <xdr:rowOff>68783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57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164021</xdr:rowOff>
    </xdr:from>
    <xdr:to>
      <xdr:col>55</xdr:col>
      <xdr:colOff>0</xdr:colOff>
      <xdr:row>34</xdr:row>
      <xdr:rowOff>17983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5821871"/>
          <a:ext cx="8382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158445</xdr:rowOff>
    </xdr:from>
    <xdr:to>
      <xdr:col>46</xdr:col>
      <xdr:colOff>38100</xdr:colOff>
      <xdr:row>34</xdr:row>
      <xdr:rowOff>88595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58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17983</xdr:rowOff>
    </xdr:from>
    <xdr:to>
      <xdr:col>50</xdr:col>
      <xdr:colOff>114300</xdr:colOff>
      <xdr:row>34</xdr:row>
      <xdr:rowOff>37795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584728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6579</xdr:rowOff>
    </xdr:from>
    <xdr:to>
      <xdr:col>41</xdr:col>
      <xdr:colOff>101600</xdr:colOff>
      <xdr:row>34</xdr:row>
      <xdr:rowOff>108179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58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37795</xdr:rowOff>
    </xdr:from>
    <xdr:to>
      <xdr:col>45</xdr:col>
      <xdr:colOff>177800</xdr:colOff>
      <xdr:row>34</xdr:row>
      <xdr:rowOff>57379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5867095"/>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100952</xdr:rowOff>
    </xdr:from>
    <xdr:to>
      <xdr:col>36</xdr:col>
      <xdr:colOff>165100</xdr:colOff>
      <xdr:row>36</xdr:row>
      <xdr:rowOff>31102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1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57379</xdr:rowOff>
    </xdr:from>
    <xdr:to>
      <xdr:col>41</xdr:col>
      <xdr:colOff>50800</xdr:colOff>
      <xdr:row>35</xdr:row>
      <xdr:rowOff>151752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5886679"/>
          <a:ext cx="889000" cy="26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76293</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76674</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168229</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63378</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4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85310</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557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105122</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559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124706</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561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47629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587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145160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26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99423</xdr:rowOff>
    </xdr:from>
    <xdr:to>
      <xdr:col>20</xdr:col>
      <xdr:colOff>38100</xdr:colOff>
      <xdr:row>61</xdr:row>
      <xdr:rowOff>29573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150223</xdr:rowOff>
    </xdr:from>
    <xdr:to>
      <xdr:col>24</xdr:col>
      <xdr:colOff>63500</xdr:colOff>
      <xdr:row>61</xdr:row>
      <xdr:rowOff>1633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4372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78196</xdr:rowOff>
    </xdr:from>
    <xdr:to>
      <xdr:col>15</xdr:col>
      <xdr:colOff>101600</xdr:colOff>
      <xdr:row>61</xdr:row>
      <xdr:rowOff>8346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128996</xdr:rowOff>
    </xdr:from>
    <xdr:to>
      <xdr:col>19</xdr:col>
      <xdr:colOff>177800</xdr:colOff>
      <xdr:row>60</xdr:row>
      <xdr:rowOff>150223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4159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106135</xdr:rowOff>
    </xdr:from>
    <xdr:to>
      <xdr:col>15</xdr:col>
      <xdr:colOff>50800</xdr:colOff>
      <xdr:row>60</xdr:row>
      <xdr:rowOff>128996</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3931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40640</xdr:rowOff>
    </xdr:from>
    <xdr:to>
      <xdr:col>6</xdr:col>
      <xdr:colOff>38100</xdr:colOff>
      <xdr:row>60</xdr:row>
      <xdr:rowOff>142240</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91440</xdr:rowOff>
    </xdr:from>
    <xdr:to>
      <xdr:col>10</xdr:col>
      <xdr:colOff>114300</xdr:colOff>
      <xdr:row>60</xdr:row>
      <xdr:rowOff>106135</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7844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46100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24873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158767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124543</xdr:rowOff>
    </xdr:from>
    <xdr:to>
      <xdr:col>55</xdr:col>
      <xdr:colOff>50800</xdr:colOff>
      <xdr:row>59</xdr:row>
      <xdr:rowOff>54693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0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147420</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992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141515</xdr:rowOff>
    </xdr:from>
    <xdr:to>
      <xdr:col>50</xdr:col>
      <xdr:colOff>165100</xdr:colOff>
      <xdr:row>59</xdr:row>
      <xdr:rowOff>71665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3893</xdr:rowOff>
    </xdr:from>
    <xdr:to>
      <xdr:col>55</xdr:col>
      <xdr:colOff>0</xdr:colOff>
      <xdr:row>59</xdr:row>
      <xdr:rowOff>20865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119443"/>
          <a:ext cx="8382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156717</xdr:rowOff>
    </xdr:from>
    <xdr:to>
      <xdr:col>46</xdr:col>
      <xdr:colOff>38100</xdr:colOff>
      <xdr:row>59</xdr:row>
      <xdr:rowOff>86867</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10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20865</xdr:rowOff>
    </xdr:from>
    <xdr:to>
      <xdr:col>50</xdr:col>
      <xdr:colOff>114300</xdr:colOff>
      <xdr:row>59</xdr:row>
      <xdr:rowOff>36067</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136415"/>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965</xdr:rowOff>
    </xdr:from>
    <xdr:to>
      <xdr:col>41</xdr:col>
      <xdr:colOff>101600</xdr:colOff>
      <xdr:row>59</xdr:row>
      <xdr:rowOff>102565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1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36067</xdr:rowOff>
    </xdr:from>
    <xdr:to>
      <xdr:col>45</xdr:col>
      <xdr:colOff>177800</xdr:colOff>
      <xdr:row>59</xdr:row>
      <xdr:rowOff>51765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151617"/>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19926</xdr:rowOff>
    </xdr:from>
    <xdr:to>
      <xdr:col>36</xdr:col>
      <xdr:colOff>165100</xdr:colOff>
      <xdr:row>59</xdr:row>
      <xdr:rowOff>121526</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1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51765</xdr:rowOff>
    </xdr:from>
    <xdr:to>
      <xdr:col>41</xdr:col>
      <xdr:colOff>50800</xdr:colOff>
      <xdr:row>59</xdr:row>
      <xdr:rowOff>70726</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167315"/>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15778</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81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14023</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81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25188</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38850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84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88192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986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103394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987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119092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989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138053</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991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73041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100964</xdr:rowOff>
    </xdr:from>
    <xdr:to>
      <xdr:col>24</xdr:col>
      <xdr:colOff>63500</xdr:colOff>
      <xdr:row>82</xdr:row>
      <xdr:rowOff>24764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3797300" y="13988414"/>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107314</xdr:rowOff>
    </xdr:from>
    <xdr:to>
      <xdr:col>15</xdr:col>
      <xdr:colOff>101600</xdr:colOff>
      <xdr:row>82</xdr:row>
      <xdr:rowOff>37464</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158114</xdr:rowOff>
    </xdr:from>
    <xdr:to>
      <xdr:col>19</xdr:col>
      <xdr:colOff>177800</xdr:colOff>
      <xdr:row>82</xdr:row>
      <xdr:rowOff>24764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0455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73025</xdr:rowOff>
    </xdr:from>
    <xdr:to>
      <xdr:col>10</xdr:col>
      <xdr:colOff>165100</xdr:colOff>
      <xdr:row>82</xdr:row>
      <xdr:rowOff>3175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81</xdr:row>
      <xdr:rowOff>158114</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0112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29211</xdr:rowOff>
    </xdr:from>
    <xdr:to>
      <xdr:col>6</xdr:col>
      <xdr:colOff>38100</xdr:colOff>
      <xdr:row>81</xdr:row>
      <xdr:rowOff>130811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81</xdr:row>
      <xdr:rowOff>123825</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39674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74313</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28591</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161941</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92091</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19702</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147338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72644</xdr:rowOff>
    </xdr:from>
    <xdr:to>
      <xdr:col>55</xdr:col>
      <xdr:colOff>50800</xdr:colOff>
      <xdr:row>85</xdr:row>
      <xdr:rowOff>2794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4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95521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78360</xdr:rowOff>
    </xdr:from>
    <xdr:to>
      <xdr:col>50</xdr:col>
      <xdr:colOff>165100</xdr:colOff>
      <xdr:row>85</xdr:row>
      <xdr:rowOff>8510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48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123444</xdr:rowOff>
    </xdr:from>
    <xdr:to>
      <xdr:col>55</xdr:col>
      <xdr:colOff>0</xdr:colOff>
      <xdr:row>84</xdr:row>
      <xdr:rowOff>129160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52524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82931</xdr:rowOff>
    </xdr:from>
    <xdr:to>
      <xdr:col>46</xdr:col>
      <xdr:colOff>38100</xdr:colOff>
      <xdr:row>85</xdr:row>
      <xdr:rowOff>13081</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48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129160</xdr:rowOff>
    </xdr:from>
    <xdr:to>
      <xdr:col>50</xdr:col>
      <xdr:colOff>114300</xdr:colOff>
      <xdr:row>84</xdr:row>
      <xdr:rowOff>133731</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4530960"/>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82169</xdr:rowOff>
    </xdr:from>
    <xdr:to>
      <xdr:col>41</xdr:col>
      <xdr:colOff>101600</xdr:colOff>
      <xdr:row>85</xdr:row>
      <xdr:rowOff>12319</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132969</xdr:rowOff>
    </xdr:from>
    <xdr:to>
      <xdr:col>45</xdr:col>
      <xdr:colOff>177800</xdr:colOff>
      <xdr:row>84</xdr:row>
      <xdr:rowOff>133731</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861300" y="1453476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86361</xdr:rowOff>
    </xdr:from>
    <xdr:to>
      <xdr:col>36</xdr:col>
      <xdr:colOff>165100</xdr:colOff>
      <xdr:row>85</xdr:row>
      <xdr:rowOff>16511</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132969</xdr:rowOff>
    </xdr:from>
    <xdr:to>
      <xdr:col>41</xdr:col>
      <xdr:colOff>50800</xdr:colOff>
      <xdr:row>84</xdr:row>
      <xdr:rowOff>137161</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972300" y="1453476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124985</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124604</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25037</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25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29608</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25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28846</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25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33038</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36830</xdr:rowOff>
    </xdr:from>
    <xdr:to>
      <xdr:col>85</xdr:col>
      <xdr:colOff>177800</xdr:colOff>
      <xdr:row>34</xdr:row>
      <xdr:rowOff>138430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123207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578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147320</xdr:rowOff>
    </xdr:from>
    <xdr:to>
      <xdr:col>81</xdr:col>
      <xdr:colOff>101600</xdr:colOff>
      <xdr:row>34</xdr:row>
      <xdr:rowOff>77470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26670</xdr:rowOff>
    </xdr:from>
    <xdr:to>
      <xdr:col>85</xdr:col>
      <xdr:colOff>127000</xdr:colOff>
      <xdr:row>34</xdr:row>
      <xdr:rowOff>87630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58559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103505</xdr:rowOff>
    </xdr:from>
    <xdr:to>
      <xdr:col>76</xdr:col>
      <xdr:colOff>165100</xdr:colOff>
      <xdr:row>34</xdr:row>
      <xdr:rowOff>33655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154305</xdr:rowOff>
    </xdr:from>
    <xdr:to>
      <xdr:col>81</xdr:col>
      <xdr:colOff>50800</xdr:colOff>
      <xdr:row>34</xdr:row>
      <xdr:rowOff>26670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5812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57785</xdr:rowOff>
    </xdr:from>
    <xdr:to>
      <xdr:col>72</xdr:col>
      <xdr:colOff>38100</xdr:colOff>
      <xdr:row>33</xdr:row>
      <xdr:rowOff>159385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108585</xdr:rowOff>
    </xdr:from>
    <xdr:to>
      <xdr:col>76</xdr:col>
      <xdr:colOff>114300</xdr:colOff>
      <xdr:row>33</xdr:row>
      <xdr:rowOff>154305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57664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12065</xdr:rowOff>
    </xdr:from>
    <xdr:to>
      <xdr:col>67</xdr:col>
      <xdr:colOff>101600</xdr:colOff>
      <xdr:row>33</xdr:row>
      <xdr:rowOff>113665</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56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62865</xdr:rowOff>
    </xdr:from>
    <xdr:to>
      <xdr:col>71</xdr:col>
      <xdr:colOff>177800</xdr:colOff>
      <xdr:row>33</xdr:row>
      <xdr:rowOff>108585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57207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93997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50182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4462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130192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54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18542</xdr:rowOff>
    </xdr:from>
    <xdr:to>
      <xdr:col>116</xdr:col>
      <xdr:colOff>114300</xdr:colOff>
      <xdr:row>36</xdr:row>
      <xdr:rowOff>120142</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41419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32258</xdr:rowOff>
    </xdr:from>
    <xdr:to>
      <xdr:col>112</xdr:col>
      <xdr:colOff>38100</xdr:colOff>
      <xdr:row>36</xdr:row>
      <xdr:rowOff>133858</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69342</xdr:rowOff>
    </xdr:from>
    <xdr:to>
      <xdr:col>116</xdr:col>
      <xdr:colOff>63500</xdr:colOff>
      <xdr:row>36</xdr:row>
      <xdr:rowOff>83058</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24154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45974</xdr:rowOff>
    </xdr:from>
    <xdr:to>
      <xdr:col>107</xdr:col>
      <xdr:colOff>101600</xdr:colOff>
      <xdr:row>36</xdr:row>
      <xdr:rowOff>147574</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83058</xdr:rowOff>
    </xdr:from>
    <xdr:to>
      <xdr:col>111</xdr:col>
      <xdr:colOff>177800</xdr:colOff>
      <xdr:row>36</xdr:row>
      <xdr:rowOff>96774</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25525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59690</xdr:rowOff>
    </xdr:from>
    <xdr:to>
      <xdr:col>102</xdr:col>
      <xdr:colOff>165100</xdr:colOff>
      <xdr:row>36</xdr:row>
      <xdr:rowOff>161290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96774</xdr:rowOff>
    </xdr:from>
    <xdr:to>
      <xdr:col>107</xdr:col>
      <xdr:colOff>50800</xdr:colOff>
      <xdr:row>36</xdr:row>
      <xdr:rowOff>110490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26897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71120</xdr:rowOff>
    </xdr:from>
    <xdr:to>
      <xdr:col>98</xdr:col>
      <xdr:colOff>38100</xdr:colOff>
      <xdr:row>37</xdr:row>
      <xdr:rowOff>1270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110490</xdr:rowOff>
    </xdr:from>
    <xdr:to>
      <xdr:col>102</xdr:col>
      <xdr:colOff>114300</xdr:colOff>
      <xdr:row>36</xdr:row>
      <xdr:rowOff>121920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282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150385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59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164101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599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6367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17797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23495</xdr:rowOff>
    </xdr:from>
    <xdr:to>
      <xdr:col>85</xdr:col>
      <xdr:colOff>177800</xdr:colOff>
      <xdr:row>58</xdr:row>
      <xdr:rowOff>125095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46372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57785</xdr:rowOff>
    </xdr:from>
    <xdr:to>
      <xdr:col>81</xdr:col>
      <xdr:colOff>101600</xdr:colOff>
      <xdr:row>58</xdr:row>
      <xdr:rowOff>159385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74295</xdr:rowOff>
    </xdr:from>
    <xdr:to>
      <xdr:col>85</xdr:col>
      <xdr:colOff>127000</xdr:colOff>
      <xdr:row>58</xdr:row>
      <xdr:rowOff>108585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5481300" y="100183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80645</xdr:rowOff>
    </xdr:from>
    <xdr:to>
      <xdr:col>76</xdr:col>
      <xdr:colOff>165100</xdr:colOff>
      <xdr:row>59</xdr:row>
      <xdr:rowOff>10795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108585</xdr:rowOff>
    </xdr:from>
    <xdr:to>
      <xdr:col>81</xdr:col>
      <xdr:colOff>50800</xdr:colOff>
      <xdr:row>58</xdr:row>
      <xdr:rowOff>131445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4592300" y="100526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48260</xdr:rowOff>
    </xdr:from>
    <xdr:to>
      <xdr:col>72</xdr:col>
      <xdr:colOff>38100</xdr:colOff>
      <xdr:row>58</xdr:row>
      <xdr:rowOff>149860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99060</xdr:rowOff>
    </xdr:from>
    <xdr:to>
      <xdr:col>76</xdr:col>
      <xdr:colOff>114300</xdr:colOff>
      <xdr:row>58</xdr:row>
      <xdr:rowOff>131445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0431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52070</xdr:rowOff>
    </xdr:from>
    <xdr:to>
      <xdr:col>67</xdr:col>
      <xdr:colOff>101600</xdr:colOff>
      <xdr:row>58</xdr:row>
      <xdr:rowOff>153670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99060</xdr:rowOff>
    </xdr:from>
    <xdr:to>
      <xdr:col>71</xdr:col>
      <xdr:colOff>177800</xdr:colOff>
      <xdr:row>58</xdr:row>
      <xdr:rowOff>102870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flipV="1">
          <a:off x="12814300" y="10043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4462</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27322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166387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170197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29591</xdr:rowOff>
    </xdr:from>
    <xdr:to>
      <xdr:col>116</xdr:col>
      <xdr:colOff>114300</xdr:colOff>
      <xdr:row>62</xdr:row>
      <xdr:rowOff>131191</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65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52468</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51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32639</xdr:rowOff>
    </xdr:from>
    <xdr:to>
      <xdr:col>112</xdr:col>
      <xdr:colOff>38100</xdr:colOff>
      <xdr:row>62</xdr:row>
      <xdr:rowOff>134239</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66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80391</xdr:rowOff>
    </xdr:from>
    <xdr:to>
      <xdr:col>116</xdr:col>
      <xdr:colOff>63500</xdr:colOff>
      <xdr:row>62</xdr:row>
      <xdr:rowOff>83439</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71029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37846</xdr:rowOff>
    </xdr:from>
    <xdr:to>
      <xdr:col>107</xdr:col>
      <xdr:colOff>101600</xdr:colOff>
      <xdr:row>62</xdr:row>
      <xdr:rowOff>139446</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66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83439</xdr:rowOff>
    </xdr:from>
    <xdr:to>
      <xdr:col>111</xdr:col>
      <xdr:colOff>177800</xdr:colOff>
      <xdr:row>62</xdr:row>
      <xdr:rowOff>88646</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0434300" y="10713339"/>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47879</xdr:rowOff>
    </xdr:from>
    <xdr:to>
      <xdr:col>102</xdr:col>
      <xdr:colOff>165100</xdr:colOff>
      <xdr:row>62</xdr:row>
      <xdr:rowOff>149479</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6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88646</xdr:rowOff>
    </xdr:from>
    <xdr:to>
      <xdr:col>107</xdr:col>
      <xdr:colOff>50800</xdr:colOff>
      <xdr:row>62</xdr:row>
      <xdr:rowOff>98679</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9545300" y="10718546"/>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50419</xdr:rowOff>
    </xdr:from>
    <xdr:to>
      <xdr:col>98</xdr:col>
      <xdr:colOff>38100</xdr:colOff>
      <xdr:row>62</xdr:row>
      <xdr:rowOff>152019</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68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98679</xdr:rowOff>
    </xdr:from>
    <xdr:to>
      <xdr:col>102</xdr:col>
      <xdr:colOff>114300</xdr:colOff>
      <xdr:row>62</xdr:row>
      <xdr:rowOff>101219</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8656300" y="10728579"/>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78884</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84472</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8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87266</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91076</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150766</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43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155973</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44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166006</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45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168546</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45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1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1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00000-0008-0000-0100-00008D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100-00008F020000}"/>
            </a:ext>
          </a:extLst>
        </xdr:cNvPr>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29755</xdr:rowOff>
    </xdr:from>
    <xdr:to>
      <xdr:col>76</xdr:col>
      <xdr:colOff>165100</xdr:colOff>
      <xdr:row>83</xdr:row>
      <xdr:rowOff>131355</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4541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16692</xdr:rowOff>
    </xdr:from>
    <xdr:to>
      <xdr:col>72</xdr:col>
      <xdr:colOff>38100</xdr:colOff>
      <xdr:row>83</xdr:row>
      <xdr:rowOff>118292</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3652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166914</xdr:rowOff>
    </xdr:from>
    <xdr:to>
      <xdr:col>67</xdr:col>
      <xdr:colOff>101600</xdr:colOff>
      <xdr:row>83</xdr:row>
      <xdr:rowOff>97064</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2763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6268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117946</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100-00009B020000}"/>
            </a:ext>
          </a:extLst>
        </xdr:cNvPr>
        <xdr:cNvSpPr txBox="1"/>
      </xdr:nvSpPr>
      <xdr:spPr>
        <a:xfrm>
          <a:off x="16357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96701</xdr:rowOff>
    </xdr:from>
    <xdr:to>
      <xdr:col>81</xdr:col>
      <xdr:colOff>101600</xdr:colOff>
      <xdr:row>81</xdr:row>
      <xdr:rowOff>26851</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5430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145869</xdr:rowOff>
    </xdr:from>
    <xdr:to>
      <xdr:col>85</xdr:col>
      <xdr:colOff>127000</xdr:colOff>
      <xdr:row>80</xdr:row>
      <xdr:rowOff>147501</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5481300" y="138618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41184</xdr:rowOff>
    </xdr:from>
    <xdr:to>
      <xdr:col>76</xdr:col>
      <xdr:colOff>165100</xdr:colOff>
      <xdr:row>80</xdr:row>
      <xdr:rowOff>142784</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4541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91984</xdr:rowOff>
    </xdr:from>
    <xdr:to>
      <xdr:col>81</xdr:col>
      <xdr:colOff>50800</xdr:colOff>
      <xdr:row>80</xdr:row>
      <xdr:rowOff>147501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4592300" y="1380798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29755</xdr:rowOff>
    </xdr:from>
    <xdr:to>
      <xdr:col>72</xdr:col>
      <xdr:colOff>38100</xdr:colOff>
      <xdr:row>80</xdr:row>
      <xdr:rowOff>131355</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3652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80555</xdr:rowOff>
    </xdr:from>
    <xdr:to>
      <xdr:col>76</xdr:col>
      <xdr:colOff>114300</xdr:colOff>
      <xdr:row>80</xdr:row>
      <xdr:rowOff>91984</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3703300" y="137965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8527</xdr:rowOff>
    </xdr:from>
    <xdr:to>
      <xdr:col>67</xdr:col>
      <xdr:colOff>101600</xdr:colOff>
      <xdr:row>80</xdr:row>
      <xdr:rowOff>110127</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2763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59327</xdr:rowOff>
    </xdr:from>
    <xdr:to>
      <xdr:col>71</xdr:col>
      <xdr:colOff>177800</xdr:colOff>
      <xdr:row>80</xdr:row>
      <xdr:rowOff>80555</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814300" y="1377532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138809</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122482</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109419</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88191</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43378</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100-0000A8020000}"/>
            </a:ext>
          </a:extLst>
        </xdr:cNvPr>
        <xdr:cNvSpPr txBox="1"/>
      </xdr:nvSpPr>
      <xdr:spPr>
        <a:xfrm>
          <a:off x="15266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159311</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100-0000A9020000}"/>
            </a:ext>
          </a:extLst>
        </xdr:cNvPr>
        <xdr:cNvSpPr txBox="1"/>
      </xdr:nvSpPr>
      <xdr:spPr>
        <a:xfrm>
          <a:off x="14389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147882</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100-0000AA020000}"/>
            </a:ext>
          </a:extLst>
        </xdr:cNvPr>
        <xdr:cNvSpPr txBox="1"/>
      </xdr:nvSpPr>
      <xdr:spPr>
        <a:xfrm>
          <a:off x="13500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126654</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100-0000AB020000}"/>
            </a:ext>
          </a:extLst>
        </xdr:cNvPr>
        <xdr:cNvSpPr txBox="1"/>
      </xdr:nvSpPr>
      <xdr:spPr>
        <a:xfrm>
          <a:off x="126117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1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100-0000C2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100-0000C4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100-0000C6020000}"/>
            </a:ext>
          </a:extLst>
        </xdr:cNvPr>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1272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0383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8605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69596</xdr:rowOff>
    </xdr:from>
    <xdr:to>
      <xdr:col>116</xdr:col>
      <xdr:colOff>114300</xdr:colOff>
      <xdr:row>84</xdr:row>
      <xdr:rowOff>171196</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22110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92473</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100-0000D2020000}"/>
            </a:ext>
          </a:extLst>
        </xdr:cNvPr>
        <xdr:cNvSpPr txBox="1"/>
      </xdr:nvSpPr>
      <xdr:spPr>
        <a:xfrm>
          <a:off x="22199600"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120396</xdr:rowOff>
    </xdr:from>
    <xdr:to>
      <xdr:col>116</xdr:col>
      <xdr:colOff>63500</xdr:colOff>
      <xdr:row>84</xdr:row>
      <xdr:rowOff>124968</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flipV="1">
          <a:off x="21323300" y="14522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129539</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20434300" y="1452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134113</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19545300" y="145313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138685</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18656300" y="14535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141749</xdr:rowOff>
    </xdr:from>
    <xdr:ext cx="469744" cy="259045"/>
    <xdr:sp macro="" textlink="">
      <xdr:nvSpPr>
        <xdr:cNvPr id="731" name="n_1aveValue【児童館】&#10;一人当たり面積">
          <a:extLst>
            <a:ext uri="{FF2B5EF4-FFF2-40B4-BE49-F238E27FC236}">
              <a16:creationId xmlns:a16="http://schemas.microsoft.com/office/drawing/2014/main" id="{00000000-0008-0000-0100-0000DB020000}"/>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32" name="n_2aveValue【児童館】&#10;一人当たり面積">
          <a:extLst>
            <a:ext uri="{FF2B5EF4-FFF2-40B4-BE49-F238E27FC236}">
              <a16:creationId xmlns:a16="http://schemas.microsoft.com/office/drawing/2014/main" id="{00000000-0008-0000-0100-0000DC020000}"/>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3" name="n_3aveValue【児童館】&#10;一人当たり面積">
          <a:extLst>
            <a:ext uri="{FF2B5EF4-FFF2-40B4-BE49-F238E27FC236}">
              <a16:creationId xmlns:a16="http://schemas.microsoft.com/office/drawing/2014/main" id="{00000000-0008-0000-0100-0000DD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4" name="n_4aveValue【児童館】&#10;一人当たり面積">
          <a:extLst>
            <a:ext uri="{FF2B5EF4-FFF2-40B4-BE49-F238E27FC236}">
              <a16:creationId xmlns:a16="http://schemas.microsoft.com/office/drawing/2014/main" id="{00000000-0008-0000-0100-0000DE020000}"/>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20845</xdr:rowOff>
    </xdr:from>
    <xdr:ext cx="469744" cy="259045"/>
    <xdr:sp macro="" textlink="">
      <xdr:nvSpPr>
        <xdr:cNvPr id="735" name="n_1mainValue【児童館】&#10;一人当たり面積">
          <a:extLst>
            <a:ext uri="{FF2B5EF4-FFF2-40B4-BE49-F238E27FC236}">
              <a16:creationId xmlns:a16="http://schemas.microsoft.com/office/drawing/2014/main" id="{00000000-0008-0000-0100-0000DF020000}"/>
            </a:ext>
          </a:extLst>
        </xdr:cNvPr>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25416</xdr:rowOff>
    </xdr:from>
    <xdr:ext cx="469744" cy="259045"/>
    <xdr:sp macro="" textlink="">
      <xdr:nvSpPr>
        <xdr:cNvPr id="736" name="n_2mainValue【児童館】&#10;一人当たり面積">
          <a:extLst>
            <a:ext uri="{FF2B5EF4-FFF2-40B4-BE49-F238E27FC236}">
              <a16:creationId xmlns:a16="http://schemas.microsoft.com/office/drawing/2014/main" id="{00000000-0008-0000-0100-0000E0020000}"/>
            </a:ext>
          </a:extLst>
        </xdr:cNvPr>
        <xdr:cNvSpPr txBox="1"/>
      </xdr:nvSpPr>
      <xdr:spPr>
        <a:xfrm>
          <a:off x="20199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29990</xdr:rowOff>
    </xdr:from>
    <xdr:ext cx="469744" cy="259045"/>
    <xdr:sp macro="" textlink="">
      <xdr:nvSpPr>
        <xdr:cNvPr id="737" name="n_3mainValue【児童館】&#10;一人当たり面積">
          <a:extLst>
            <a:ext uri="{FF2B5EF4-FFF2-40B4-BE49-F238E27FC236}">
              <a16:creationId xmlns:a16="http://schemas.microsoft.com/office/drawing/2014/main" id="{00000000-0008-0000-0100-0000E1020000}"/>
            </a:ext>
          </a:extLst>
        </xdr:cNvPr>
        <xdr:cNvSpPr txBox="1"/>
      </xdr:nvSpPr>
      <xdr:spPr>
        <a:xfrm>
          <a:off x="19310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34562</xdr:rowOff>
    </xdr:from>
    <xdr:ext cx="469744" cy="259045"/>
    <xdr:sp macro="" textlink="">
      <xdr:nvSpPr>
        <xdr:cNvPr id="738" name="n_4mainValue【児童館】&#10;一人当たり面積">
          <a:extLst>
            <a:ext uri="{FF2B5EF4-FFF2-40B4-BE49-F238E27FC236}">
              <a16:creationId xmlns:a16="http://schemas.microsoft.com/office/drawing/2014/main" id="{00000000-0008-0000-0100-0000E2020000}"/>
            </a:ext>
          </a:extLst>
        </xdr:cNvPr>
        <xdr:cNvSpPr txBox="1"/>
      </xdr:nvSpPr>
      <xdr:spPr>
        <a:xfrm>
          <a:off x="18421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00000000-0008-0000-01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a:extLst>
            <a:ext uri="{FF2B5EF4-FFF2-40B4-BE49-F238E27FC236}">
              <a16:creationId xmlns:a16="http://schemas.microsoft.com/office/drawing/2014/main" id="{00000000-0008-0000-0100-0000FC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a:extLst>
            <a:ext uri="{FF2B5EF4-FFF2-40B4-BE49-F238E27FC236}">
              <a16:creationId xmlns:a16="http://schemas.microsoft.com/office/drawing/2014/main" id="{00000000-0008-0000-0100-0000FE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a:extLst>
            <a:ext uri="{FF2B5EF4-FFF2-40B4-BE49-F238E27FC236}">
              <a16:creationId xmlns:a16="http://schemas.microsoft.com/office/drawing/2014/main" id="{00000000-0008-0000-0100-000000030000}"/>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59707</xdr:rowOff>
    </xdr:from>
    <xdr:ext cx="405111" cy="259045"/>
    <xdr:sp macro="" textlink="">
      <xdr:nvSpPr>
        <xdr:cNvPr id="780" name="【公民館】&#10;有形固定資産減価償却率該当値テキスト">
          <a:extLst>
            <a:ext uri="{FF2B5EF4-FFF2-40B4-BE49-F238E27FC236}">
              <a16:creationId xmlns:a16="http://schemas.microsoft.com/office/drawing/2014/main" id="{00000000-0008-0000-0100-00000C030000}"/>
            </a:ext>
          </a:extLst>
        </xdr:cNvPr>
        <xdr:cNvSpPr txBox="1"/>
      </xdr:nvSpPr>
      <xdr:spPr>
        <a:xfrm>
          <a:off x="16357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156845</xdr:rowOff>
    </xdr:from>
    <xdr:to>
      <xdr:col>81</xdr:col>
      <xdr:colOff>101600</xdr:colOff>
      <xdr:row>105</xdr:row>
      <xdr:rowOff>86995</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543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105</xdr:row>
      <xdr:rowOff>36195</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flipV="1">
          <a:off x="15481300" y="1791843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111125</xdr:rowOff>
    </xdr:from>
    <xdr:to>
      <xdr:col>76</xdr:col>
      <xdr:colOff>165100</xdr:colOff>
      <xdr:row>105</xdr:row>
      <xdr:rowOff>41275</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4541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161925</xdr:rowOff>
    </xdr:from>
    <xdr:to>
      <xdr:col>81</xdr:col>
      <xdr:colOff>50800</xdr:colOff>
      <xdr:row>105</xdr:row>
      <xdr:rowOff>36195</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4592300" y="17992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74930</xdr:rowOff>
    </xdr:from>
    <xdr:to>
      <xdr:col>72</xdr:col>
      <xdr:colOff>38100</xdr:colOff>
      <xdr:row>105</xdr:row>
      <xdr:rowOff>5080</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365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125730</xdr:rowOff>
    </xdr:from>
    <xdr:to>
      <xdr:col>76</xdr:col>
      <xdr:colOff>114300</xdr:colOff>
      <xdr:row>104</xdr:row>
      <xdr:rowOff>161925</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3703300" y="1795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38736</xdr:rowOff>
    </xdr:from>
    <xdr:to>
      <xdr:col>67</xdr:col>
      <xdr:colOff>101600</xdr:colOff>
      <xdr:row>104</xdr:row>
      <xdr:rowOff>140336</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2763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89536</xdr:rowOff>
    </xdr:from>
    <xdr:to>
      <xdr:col>71</xdr:col>
      <xdr:colOff>177800</xdr:colOff>
      <xdr:row>104</xdr:row>
      <xdr:rowOff>125730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2814300" y="179203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9" name="n_1aveValue【公民館】&#10;有形固定資産減価償却率">
          <a:extLst>
            <a:ext uri="{FF2B5EF4-FFF2-40B4-BE49-F238E27FC236}">
              <a16:creationId xmlns:a16="http://schemas.microsoft.com/office/drawing/2014/main" id="{00000000-0008-0000-0100-00001503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90" name="n_2aveValue【公民館】&#10;有形固定資産減価償却率">
          <a:extLst>
            <a:ext uri="{FF2B5EF4-FFF2-40B4-BE49-F238E27FC236}">
              <a16:creationId xmlns:a16="http://schemas.microsoft.com/office/drawing/2014/main" id="{00000000-0008-0000-0100-00001603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91" name="n_3aveValue【公民館】&#10;有形固定資産減価償却率">
          <a:extLst>
            <a:ext uri="{FF2B5EF4-FFF2-40B4-BE49-F238E27FC236}">
              <a16:creationId xmlns:a16="http://schemas.microsoft.com/office/drawing/2014/main" id="{00000000-0008-0000-0100-00001703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92" name="n_4aveValue【公民館】&#10;有形固定資産減価償却率">
          <a:extLst>
            <a:ext uri="{FF2B5EF4-FFF2-40B4-BE49-F238E27FC236}">
              <a16:creationId xmlns:a16="http://schemas.microsoft.com/office/drawing/2014/main" id="{00000000-0008-0000-0100-00001803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78122</xdr:rowOff>
    </xdr:from>
    <xdr:ext cx="405111" cy="259045"/>
    <xdr:sp macro="" textlink="">
      <xdr:nvSpPr>
        <xdr:cNvPr id="793" name="n_1main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32402</xdr:rowOff>
    </xdr:from>
    <xdr:ext cx="405111" cy="259045"/>
    <xdr:sp macro="" textlink="">
      <xdr:nvSpPr>
        <xdr:cNvPr id="794" name="n_2main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167657</xdr:rowOff>
    </xdr:from>
    <xdr:ext cx="405111" cy="259045"/>
    <xdr:sp macro="" textlink="">
      <xdr:nvSpPr>
        <xdr:cNvPr id="795" name="n_3main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131463</xdr:rowOff>
    </xdr:from>
    <xdr:ext cx="405111" cy="259045"/>
    <xdr:sp macro="" textlink="">
      <xdr:nvSpPr>
        <xdr:cNvPr id="796" name="n_4main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0000000-0008-0000-0100-00003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a:extLst>
            <a:ext uri="{FF2B5EF4-FFF2-40B4-BE49-F238E27FC236}">
              <a16:creationId xmlns:a16="http://schemas.microsoft.com/office/drawing/2014/main" id="{00000000-0008-0000-0100-00003303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a:extLst>
            <a:ext uri="{FF2B5EF4-FFF2-40B4-BE49-F238E27FC236}">
              <a16:creationId xmlns:a16="http://schemas.microsoft.com/office/drawing/2014/main" id="{00000000-0008-0000-0100-000035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3" name="【公民館】&#10;一人当たり面積平均値テキスト">
          <a:extLst>
            <a:ext uri="{FF2B5EF4-FFF2-40B4-BE49-F238E27FC236}">
              <a16:creationId xmlns:a16="http://schemas.microsoft.com/office/drawing/2014/main" id="{00000000-0008-0000-0100-00003703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22110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142003</xdr:rowOff>
    </xdr:from>
    <xdr:ext cx="469744" cy="259045"/>
    <xdr:sp macro="" textlink="">
      <xdr:nvSpPr>
        <xdr:cNvPr id="835" name="【公民館】&#10;一人当たり面積該当値テキスト">
          <a:extLst>
            <a:ext uri="{FF2B5EF4-FFF2-40B4-BE49-F238E27FC236}">
              <a16:creationId xmlns:a16="http://schemas.microsoft.com/office/drawing/2014/main" id="{00000000-0008-0000-0100-000043030000}"/>
            </a:ext>
          </a:extLst>
        </xdr:cNvPr>
        <xdr:cNvSpPr txBox="1"/>
      </xdr:nvSpPr>
      <xdr:spPr>
        <a:xfrm>
          <a:off x="22199600" y="176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137413</xdr:rowOff>
    </xdr:from>
    <xdr:to>
      <xdr:col>112</xdr:col>
      <xdr:colOff>38100</xdr:colOff>
      <xdr:row>103</xdr:row>
      <xdr:rowOff>67563</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1272500" y="176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16763</xdr:rowOff>
    </xdr:from>
    <xdr:to>
      <xdr:col>116</xdr:col>
      <xdr:colOff>63500</xdr:colOff>
      <xdr:row>103</xdr:row>
      <xdr:rowOff>169926</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21323300" y="17676113"/>
          <a:ext cx="838200" cy="15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7113</xdr:rowOff>
    </xdr:from>
    <xdr:to>
      <xdr:col>107</xdr:col>
      <xdr:colOff>101600</xdr:colOff>
      <xdr:row>103</xdr:row>
      <xdr:rowOff>108713</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0383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16763</xdr:rowOff>
    </xdr:from>
    <xdr:to>
      <xdr:col>111</xdr:col>
      <xdr:colOff>177800</xdr:colOff>
      <xdr:row>103</xdr:row>
      <xdr:rowOff>57913</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flipV="1">
          <a:off x="20434300" y="1767611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18542</xdr:rowOff>
    </xdr:from>
    <xdr:to>
      <xdr:col>102</xdr:col>
      <xdr:colOff>165100</xdr:colOff>
      <xdr:row>103</xdr:row>
      <xdr:rowOff>120142</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9494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57913</xdr:rowOff>
    </xdr:from>
    <xdr:to>
      <xdr:col>107</xdr:col>
      <xdr:colOff>50800</xdr:colOff>
      <xdr:row>103</xdr:row>
      <xdr:rowOff>69342</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flipV="1">
          <a:off x="19545300" y="1771726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55118</xdr:rowOff>
    </xdr:from>
    <xdr:to>
      <xdr:col>98</xdr:col>
      <xdr:colOff>38100</xdr:colOff>
      <xdr:row>103</xdr:row>
      <xdr:rowOff>156718</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8605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69342</xdr:rowOff>
    </xdr:from>
    <xdr:to>
      <xdr:col>102</xdr:col>
      <xdr:colOff>114300</xdr:colOff>
      <xdr:row>103</xdr:row>
      <xdr:rowOff>105918</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8656300" y="17728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4" name="n_1aveValue【公民館】&#10;一人当たり面積">
          <a:extLst>
            <a:ext uri="{FF2B5EF4-FFF2-40B4-BE49-F238E27FC236}">
              <a16:creationId xmlns:a16="http://schemas.microsoft.com/office/drawing/2014/main" id="{00000000-0008-0000-0100-00004C03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5" name="n_2aveValue【公民館】&#10;一人当たり面積">
          <a:extLst>
            <a:ext uri="{FF2B5EF4-FFF2-40B4-BE49-F238E27FC236}">
              <a16:creationId xmlns:a16="http://schemas.microsoft.com/office/drawing/2014/main" id="{00000000-0008-0000-0100-00004D03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6" name="n_3aveValue【公民館】&#10;一人当たり面積">
          <a:extLst>
            <a:ext uri="{FF2B5EF4-FFF2-40B4-BE49-F238E27FC236}">
              <a16:creationId xmlns:a16="http://schemas.microsoft.com/office/drawing/2014/main" id="{00000000-0008-0000-0100-00004E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7" name="n_4aveValue【公民館】&#10;一人当たり面積">
          <a:extLst>
            <a:ext uri="{FF2B5EF4-FFF2-40B4-BE49-F238E27FC236}">
              <a16:creationId xmlns:a16="http://schemas.microsoft.com/office/drawing/2014/main" id="{00000000-0008-0000-0100-00004F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84090</xdr:rowOff>
    </xdr:from>
    <xdr:ext cx="469744" cy="259045"/>
    <xdr:sp macro="" textlink="">
      <xdr:nvSpPr>
        <xdr:cNvPr id="848" name="n_1mainValue【公民館】&#10;一人当たり面積">
          <a:extLst>
            <a:ext uri="{FF2B5EF4-FFF2-40B4-BE49-F238E27FC236}">
              <a16:creationId xmlns:a16="http://schemas.microsoft.com/office/drawing/2014/main" id="{00000000-0008-0000-0100-000050030000}"/>
            </a:ext>
          </a:extLst>
        </xdr:cNvPr>
        <xdr:cNvSpPr txBox="1"/>
      </xdr:nvSpPr>
      <xdr:spPr>
        <a:xfrm>
          <a:off x="21075727" y="174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125240</xdr:rowOff>
    </xdr:from>
    <xdr:ext cx="469744" cy="259045"/>
    <xdr:sp macro="" textlink="">
      <xdr:nvSpPr>
        <xdr:cNvPr id="849" name="n_2mainValue【公民館】&#10;一人当たり面積">
          <a:extLst>
            <a:ext uri="{FF2B5EF4-FFF2-40B4-BE49-F238E27FC236}">
              <a16:creationId xmlns:a16="http://schemas.microsoft.com/office/drawing/2014/main" id="{00000000-0008-0000-0100-000051030000}"/>
            </a:ext>
          </a:extLst>
        </xdr:cNvPr>
        <xdr:cNvSpPr txBox="1"/>
      </xdr:nvSpPr>
      <xdr:spPr>
        <a:xfrm>
          <a:off x="20199427" y="174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136669</xdr:rowOff>
    </xdr:from>
    <xdr:ext cx="469744" cy="259045"/>
    <xdr:sp macro="" textlink="">
      <xdr:nvSpPr>
        <xdr:cNvPr id="850" name="n_3mainValue【公民館】&#10;一人当たり面積">
          <a:extLst>
            <a:ext uri="{FF2B5EF4-FFF2-40B4-BE49-F238E27FC236}">
              <a16:creationId xmlns:a16="http://schemas.microsoft.com/office/drawing/2014/main" id="{00000000-0008-0000-0100-000052030000}"/>
            </a:ext>
          </a:extLst>
        </xdr:cNvPr>
        <xdr:cNvSpPr txBox="1"/>
      </xdr:nvSpPr>
      <xdr:spPr>
        <a:xfrm>
          <a:off x="19310427" y="1745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1795</xdr:rowOff>
    </xdr:from>
    <xdr:ext cx="469744" cy="259045"/>
    <xdr:sp macro="" textlink="">
      <xdr:nvSpPr>
        <xdr:cNvPr id="851" name="n_4mainValue【公民館】&#10;一人当たり面積">
          <a:extLst>
            <a:ext uri="{FF2B5EF4-FFF2-40B4-BE49-F238E27FC236}">
              <a16:creationId xmlns:a16="http://schemas.microsoft.com/office/drawing/2014/main" id="{00000000-0008-0000-0100-000053030000}"/>
            </a:ext>
          </a:extLst>
        </xdr:cNvPr>
        <xdr:cNvSpPr txBox="1"/>
      </xdr:nvSpPr>
      <xdr:spPr>
        <a:xfrm>
          <a:off x="18421427" y="1748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類似団体と比較し、道路の有形固定資産の減価償却率が特に高くなっています。南砺市は、面積が広大であり、かつ、山間部を有し、さらに、平野部は広範囲で散居村を形成しているため、道路、橋りょう・トンネル等のインフラが他団体に比べてどうしても多くなります。今後は所要の財源を確保するとともに、必要なインフラの整備及び計画的な維持修繕を両立させていくことが求められます。</a:t>
          </a:r>
          <a:r>
            <a:rPr kumimoji="1" lang="ja-JP" altLang="en-US" sz="900">
              <a:solidFill>
                <a:sysClr val="windowText" lastClr="000000"/>
              </a:solidFill>
              <a:effectLst/>
              <a:latin typeface="+mn-lt"/>
              <a:ea typeface="+mn-ea"/>
              <a:cs typeface="+mn-cs"/>
            </a:rPr>
            <a:t>また</a:t>
          </a:r>
          <a:r>
            <a:rPr kumimoji="1" lang="ja-JP" altLang="ja-JP" sz="900">
              <a:solidFill>
                <a:sysClr val="windowText" lastClr="000000"/>
              </a:solidFill>
              <a:effectLst/>
              <a:latin typeface="+mn-lt"/>
              <a:ea typeface="+mn-ea"/>
              <a:cs typeface="+mn-cs"/>
            </a:rPr>
            <a:t>、有形固定資産の減価償却率が類似団体に比して低くなっている施設は、保育所、学校施設及び児童館です。理由は以下のとおりです。</a:t>
          </a:r>
          <a:r>
            <a:rPr kumimoji="1" lang="en-US" altLang="ja-JP" sz="900">
              <a:solidFill>
                <a:sysClr val="windowText" lastClr="000000"/>
              </a:solidFill>
              <a:effectLst/>
              <a:latin typeface="+mn-lt"/>
              <a:ea typeface="+mn-ea"/>
              <a:cs typeface="+mn-cs"/>
            </a:rPr>
            <a:t>※</a:t>
          </a:r>
          <a:r>
            <a:rPr kumimoji="1" lang="ja-JP" altLang="en-US" sz="900">
              <a:solidFill>
                <a:sysClr val="windowText" lastClr="000000"/>
              </a:solidFill>
              <a:effectLst/>
              <a:latin typeface="+mn-lt"/>
              <a:ea typeface="+mn-ea"/>
              <a:cs typeface="+mn-cs"/>
            </a:rPr>
            <a:t>なお、Ｒ</a:t>
          </a:r>
          <a:r>
            <a:rPr kumimoji="1" lang="en-US" altLang="ja-JP" sz="900">
              <a:solidFill>
                <a:sysClr val="windowText" lastClr="000000"/>
              </a:solidFill>
              <a:effectLst/>
              <a:latin typeface="+mn-lt"/>
              <a:ea typeface="+mn-ea"/>
              <a:cs typeface="+mn-cs"/>
            </a:rPr>
            <a:t>2</a:t>
          </a:r>
          <a:r>
            <a:rPr kumimoji="1" lang="ja-JP" altLang="en-US" sz="900">
              <a:solidFill>
                <a:sysClr val="windowText" lastClr="000000"/>
              </a:solidFill>
              <a:effectLst/>
              <a:latin typeface="+mn-lt"/>
              <a:ea typeface="+mn-ea"/>
              <a:cs typeface="+mn-cs"/>
            </a:rPr>
            <a:t>年度から市町村類型が</a:t>
          </a:r>
          <a:r>
            <a:rPr kumimoji="1" lang="en-US" altLang="ja-JP" sz="900">
              <a:solidFill>
                <a:sysClr val="windowText" lastClr="000000"/>
              </a:solidFill>
              <a:effectLst/>
              <a:latin typeface="+mn-lt"/>
              <a:ea typeface="+mn-ea"/>
              <a:cs typeface="+mn-cs"/>
            </a:rPr>
            <a:t>Ⅱ</a:t>
          </a:r>
          <a:r>
            <a:rPr kumimoji="1" lang="ja-JP" altLang="en-US" sz="900">
              <a:solidFill>
                <a:sysClr val="windowText" lastClr="000000"/>
              </a:solidFill>
              <a:effectLst/>
              <a:latin typeface="+mn-lt"/>
              <a:ea typeface="+mn-ea"/>
              <a:cs typeface="+mn-cs"/>
            </a:rPr>
            <a:t>ー２から</a:t>
          </a:r>
          <a:r>
            <a:rPr kumimoji="1" lang="en-US" altLang="ja-JP" sz="900">
              <a:solidFill>
                <a:sysClr val="windowText" lastClr="000000"/>
              </a:solidFill>
              <a:effectLst/>
              <a:latin typeface="+mn-lt"/>
              <a:ea typeface="+mn-ea"/>
              <a:cs typeface="+mn-cs"/>
            </a:rPr>
            <a:t>Ⅰ</a:t>
          </a:r>
          <a:r>
            <a:rPr kumimoji="1" lang="ja-JP" altLang="en-US" sz="900">
              <a:solidFill>
                <a:sysClr val="windowText" lastClr="000000"/>
              </a:solidFill>
              <a:effectLst/>
              <a:latin typeface="+mn-lt"/>
              <a:ea typeface="+mn-ea"/>
              <a:cs typeface="+mn-cs"/>
            </a:rPr>
            <a:t>ー２に変更になっているため、類似団体のとの差による比較はできない。</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保育所</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合併後、平成</a:t>
          </a:r>
          <a:r>
            <a:rPr kumimoji="1" lang="en-US" altLang="ja-JP" sz="900">
              <a:solidFill>
                <a:sysClr val="windowText" lastClr="000000"/>
              </a:solidFill>
              <a:effectLst/>
              <a:latin typeface="+mn-lt"/>
              <a:ea typeface="+mn-ea"/>
              <a:cs typeface="+mn-cs"/>
            </a:rPr>
            <a:t>28</a:t>
          </a:r>
          <a:r>
            <a:rPr kumimoji="1" lang="ja-JP" altLang="ja-JP" sz="900">
              <a:solidFill>
                <a:sysClr val="windowText" lastClr="000000"/>
              </a:solidFill>
              <a:effectLst/>
              <a:latin typeface="+mn-lt"/>
              <a:ea typeface="+mn-ea"/>
              <a:cs typeface="+mn-cs"/>
            </a:rPr>
            <a:t>年度までに保育園の統合及び新設を実施してきたこと。（保育園数　</a:t>
          </a:r>
          <a:r>
            <a:rPr kumimoji="1" lang="en-US" altLang="ja-JP" sz="900">
              <a:solidFill>
                <a:sysClr val="windowText" lastClr="000000"/>
              </a:solidFill>
              <a:effectLst/>
              <a:latin typeface="+mn-lt"/>
              <a:ea typeface="+mn-ea"/>
              <a:cs typeface="+mn-cs"/>
            </a:rPr>
            <a:t>H16</a:t>
          </a:r>
          <a:r>
            <a:rPr kumimoji="1" lang="ja-JP" altLang="ja-JP" sz="900">
              <a:solidFill>
                <a:sysClr val="windowText" lastClr="000000"/>
              </a:solidFill>
              <a:effectLst/>
              <a:latin typeface="+mn-lt"/>
              <a:ea typeface="+mn-ea"/>
              <a:cs typeface="+mn-cs"/>
            </a:rPr>
            <a:t>合併時：</a:t>
          </a:r>
          <a:r>
            <a:rPr kumimoji="1" lang="en-US" altLang="ja-JP" sz="900">
              <a:solidFill>
                <a:sysClr val="windowText" lastClr="000000"/>
              </a:solidFill>
              <a:effectLst/>
              <a:latin typeface="+mn-lt"/>
              <a:ea typeface="+mn-ea"/>
              <a:cs typeface="+mn-cs"/>
            </a:rPr>
            <a:t>28→H28</a:t>
          </a:r>
          <a:r>
            <a:rPr kumimoji="1" lang="ja-JP" altLang="ja-JP" sz="900">
              <a:solidFill>
                <a:sysClr val="windowText" lastClr="000000"/>
              </a:solidFill>
              <a:effectLst/>
              <a:latin typeface="+mn-lt"/>
              <a:ea typeface="+mn-ea"/>
              <a:cs typeface="+mn-cs"/>
            </a:rPr>
            <a:t>以降：</a:t>
          </a:r>
          <a:r>
            <a:rPr kumimoji="1" lang="en-US" altLang="ja-JP" sz="900">
              <a:solidFill>
                <a:sysClr val="windowText" lastClr="000000"/>
              </a:solidFill>
              <a:effectLst/>
              <a:latin typeface="+mn-lt"/>
              <a:ea typeface="+mn-ea"/>
              <a:cs typeface="+mn-cs"/>
            </a:rPr>
            <a:t>12</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児童館</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保育園と同様、合併特例債等を活用し、新設及び改築したこと。（児童館数　</a:t>
          </a:r>
          <a:r>
            <a:rPr kumimoji="1" lang="en-US" altLang="ja-JP" sz="900">
              <a:solidFill>
                <a:sysClr val="windowText" lastClr="000000"/>
              </a:solidFill>
              <a:effectLst/>
              <a:latin typeface="+mn-lt"/>
              <a:ea typeface="+mn-ea"/>
              <a:cs typeface="+mn-cs"/>
            </a:rPr>
            <a:t>H16</a:t>
          </a:r>
          <a:r>
            <a:rPr kumimoji="1" lang="ja-JP" altLang="ja-JP" sz="900">
              <a:solidFill>
                <a:sysClr val="windowText" lastClr="000000"/>
              </a:solidFill>
              <a:effectLst/>
              <a:latin typeface="+mn-lt"/>
              <a:ea typeface="+mn-ea"/>
              <a:cs typeface="+mn-cs"/>
            </a:rPr>
            <a:t>合併時：</a:t>
          </a:r>
          <a:r>
            <a:rPr kumimoji="1" lang="en-US" altLang="ja-JP" sz="900">
              <a:solidFill>
                <a:sysClr val="windowText" lastClr="000000"/>
              </a:solidFill>
              <a:effectLst/>
              <a:latin typeface="+mn-lt"/>
              <a:ea typeface="+mn-ea"/>
              <a:cs typeface="+mn-cs"/>
            </a:rPr>
            <a:t>3→H26 </a:t>
          </a:r>
          <a:r>
            <a:rPr kumimoji="1" lang="ja-JP" altLang="ja-JP" sz="900">
              <a:solidFill>
                <a:sysClr val="windowText" lastClr="000000"/>
              </a:solidFill>
              <a:effectLst/>
              <a:latin typeface="+mn-lt"/>
              <a:ea typeface="+mn-ea"/>
              <a:cs typeface="+mn-cs"/>
            </a:rPr>
            <a:t>以降：</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　</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学校施設</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小・中学校の統合及び既存校の長寿命化改修を計画的に実施してきたこと。（小学校数　</a:t>
          </a:r>
          <a:r>
            <a:rPr kumimoji="1" lang="en-US" altLang="ja-JP" sz="900">
              <a:solidFill>
                <a:sysClr val="windowText" lastClr="000000"/>
              </a:solidFill>
              <a:effectLst/>
              <a:latin typeface="+mn-lt"/>
              <a:ea typeface="+mn-ea"/>
              <a:cs typeface="+mn-cs"/>
            </a:rPr>
            <a:t>H16</a:t>
          </a:r>
          <a:r>
            <a:rPr kumimoji="1" lang="ja-JP" altLang="ja-JP" sz="900">
              <a:solidFill>
                <a:sysClr val="windowText" lastClr="000000"/>
              </a:solidFill>
              <a:effectLst/>
              <a:latin typeface="+mn-lt"/>
              <a:ea typeface="+mn-ea"/>
              <a:cs typeface="+mn-cs"/>
            </a:rPr>
            <a:t>合併時：</a:t>
          </a:r>
          <a:r>
            <a:rPr kumimoji="1" lang="en-US" altLang="ja-JP" sz="900">
              <a:solidFill>
                <a:sysClr val="windowText" lastClr="000000"/>
              </a:solidFill>
              <a:effectLst/>
              <a:latin typeface="+mn-lt"/>
              <a:ea typeface="+mn-ea"/>
              <a:cs typeface="+mn-cs"/>
            </a:rPr>
            <a:t>11→H26</a:t>
          </a:r>
          <a:r>
            <a:rPr kumimoji="1" lang="ja-JP" altLang="ja-JP" sz="900">
              <a:solidFill>
                <a:sysClr val="windowText" lastClr="000000"/>
              </a:solidFill>
              <a:effectLst/>
              <a:latin typeface="+mn-lt"/>
              <a:ea typeface="+mn-ea"/>
              <a:cs typeface="+mn-cs"/>
            </a:rPr>
            <a:t>以降：</a:t>
          </a:r>
          <a:r>
            <a:rPr kumimoji="1" lang="en-US" altLang="ja-JP" sz="900">
              <a:solidFill>
                <a:sysClr val="windowText" lastClr="000000"/>
              </a:solidFill>
              <a:effectLst/>
              <a:latin typeface="+mn-lt"/>
              <a:ea typeface="+mn-ea"/>
              <a:cs typeface="+mn-cs"/>
            </a:rPr>
            <a:t>9</a:t>
          </a:r>
          <a:r>
            <a:rPr kumimoji="1" lang="ja-JP" altLang="ja-JP" sz="900">
              <a:solidFill>
                <a:sysClr val="windowText" lastClr="000000"/>
              </a:solidFill>
              <a:effectLst/>
              <a:latin typeface="+mn-lt"/>
              <a:ea typeface="+mn-ea"/>
              <a:cs typeface="+mn-cs"/>
            </a:rPr>
            <a:t>、中学校数　</a:t>
          </a:r>
          <a:r>
            <a:rPr kumimoji="1" lang="en-US" altLang="ja-JP" sz="900">
              <a:solidFill>
                <a:sysClr val="windowText" lastClr="000000"/>
              </a:solidFill>
              <a:effectLst/>
              <a:latin typeface="+mn-lt"/>
              <a:ea typeface="+mn-ea"/>
              <a:cs typeface="+mn-cs"/>
            </a:rPr>
            <a:t>H16</a:t>
          </a:r>
          <a:r>
            <a:rPr kumimoji="1" lang="ja-JP" altLang="ja-JP" sz="900">
              <a:solidFill>
                <a:sysClr val="windowText" lastClr="000000"/>
              </a:solidFill>
              <a:effectLst/>
              <a:latin typeface="+mn-lt"/>
              <a:ea typeface="+mn-ea"/>
              <a:cs typeface="+mn-cs"/>
            </a:rPr>
            <a:t>合併時：</a:t>
          </a:r>
          <a:r>
            <a:rPr kumimoji="1" lang="en-US" altLang="ja-JP" sz="900">
              <a:solidFill>
                <a:sysClr val="windowText" lastClr="000000"/>
              </a:solidFill>
              <a:effectLst/>
              <a:latin typeface="+mn-lt"/>
              <a:ea typeface="+mn-ea"/>
              <a:cs typeface="+mn-cs"/>
            </a:rPr>
            <a:t>9→H21</a:t>
          </a:r>
          <a:r>
            <a:rPr kumimoji="1" lang="ja-JP" altLang="ja-JP" sz="900">
              <a:solidFill>
                <a:sysClr val="windowText" lastClr="000000"/>
              </a:solidFill>
              <a:effectLst/>
              <a:latin typeface="+mn-lt"/>
              <a:ea typeface="+mn-ea"/>
              <a:cs typeface="+mn-cs"/>
            </a:rPr>
            <a:t>以降：</a:t>
          </a:r>
          <a:r>
            <a:rPr kumimoji="1" lang="en-US" altLang="ja-JP" sz="900">
              <a:solidFill>
                <a:sysClr val="windowText" lastClr="000000"/>
              </a:solidFill>
              <a:effectLst/>
              <a:latin typeface="+mn-lt"/>
              <a:ea typeface="+mn-ea"/>
              <a:cs typeface="+mn-cs"/>
            </a:rPr>
            <a:t>8</a:t>
          </a:r>
          <a:r>
            <a:rPr kumimoji="1" lang="ja-JP" altLang="ja-JP" sz="900">
              <a:solidFill>
                <a:sysClr val="windowText" lastClr="000000"/>
              </a:solidFill>
              <a:effectLst/>
              <a:latin typeface="+mn-lt"/>
              <a:ea typeface="+mn-ea"/>
              <a:cs typeface="+mn-cs"/>
            </a:rPr>
            <a:t>　</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令和</a:t>
          </a:r>
          <a:r>
            <a:rPr kumimoji="1" lang="en-US" altLang="ja-JP" sz="900">
              <a:solidFill>
                <a:sysClr val="windowText" lastClr="000000"/>
              </a:solidFill>
              <a:effectLst/>
              <a:latin typeface="+mn-lt"/>
              <a:ea typeface="+mn-ea"/>
              <a:cs typeface="+mn-cs"/>
            </a:rPr>
            <a:t>3</a:t>
          </a:r>
          <a:r>
            <a:rPr kumimoji="1" lang="ja-JP" altLang="ja-JP" sz="900">
              <a:solidFill>
                <a:sysClr val="windowText" lastClr="000000"/>
              </a:solidFill>
              <a:effectLst/>
              <a:latin typeface="+mn-lt"/>
              <a:ea typeface="+mn-ea"/>
              <a:cs typeface="+mn-cs"/>
            </a:rPr>
            <a:t>年度から、小学校</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校・中学校</a:t>
          </a:r>
          <a:r>
            <a:rPr kumimoji="1" lang="en-US" altLang="ja-JP" sz="900">
              <a:solidFill>
                <a:sysClr val="windowText" lastClr="000000"/>
              </a:solidFill>
              <a:effectLst/>
              <a:latin typeface="+mn-lt"/>
              <a:ea typeface="+mn-ea"/>
              <a:cs typeface="+mn-cs"/>
            </a:rPr>
            <a:t>1</a:t>
          </a:r>
          <a:r>
            <a:rPr kumimoji="1" lang="ja-JP" altLang="ja-JP" sz="900">
              <a:solidFill>
                <a:sysClr val="windowText" lastClr="000000"/>
              </a:solidFill>
              <a:effectLst/>
              <a:latin typeface="+mn-lt"/>
              <a:ea typeface="+mn-ea"/>
              <a:cs typeface="+mn-cs"/>
            </a:rPr>
            <a:t>校が改組され、義務教育学校となります。）</a:t>
          </a:r>
          <a:endParaRPr lang="ja-JP" altLang="ja-JP" sz="900">
            <a:solidFill>
              <a:sysClr val="windowText" lastClr="000000"/>
            </a:solidFill>
            <a:effectLst/>
          </a:endParaRPr>
        </a:p>
        <a:p>
          <a:r>
            <a:rPr lang="ja-JP" altLang="en-US" sz="900">
              <a:solidFill>
                <a:sysClr val="windowText" lastClr="000000"/>
              </a:solidFill>
              <a:effectLst/>
              <a:latin typeface="+mn-lt"/>
              <a:ea typeface="+mn-ea"/>
              <a:cs typeface="+mn-cs"/>
            </a:rPr>
            <a:t>　</a:t>
          </a:r>
          <a:r>
            <a:rPr lang="ja-JP" altLang="ja-JP" sz="900">
              <a:solidFill>
                <a:sysClr val="windowText" lastClr="000000"/>
              </a:solidFill>
              <a:effectLst/>
              <a:latin typeface="+mn-lt"/>
              <a:ea typeface="+mn-ea"/>
              <a:cs typeface="+mn-cs"/>
            </a:rPr>
            <a:t>一人当たりの面積、延長、資産額等については、どの施設も類似団体より高い水準にあります。これは、</a:t>
          </a:r>
          <a:r>
            <a:rPr kumimoji="1" lang="ja-JP" altLang="ja-JP" sz="900">
              <a:solidFill>
                <a:sysClr val="windowText" lastClr="000000"/>
              </a:solidFill>
              <a:effectLst/>
              <a:latin typeface="+mn-lt"/>
              <a:ea typeface="+mn-ea"/>
              <a:cs typeface="+mn-cs"/>
            </a:rPr>
            <a:t>①合併前の旧</a:t>
          </a:r>
          <a:r>
            <a:rPr kumimoji="1" lang="en-US" altLang="ja-JP" sz="900">
              <a:solidFill>
                <a:sysClr val="windowText" lastClr="000000"/>
              </a:solidFill>
              <a:effectLst/>
              <a:latin typeface="+mn-lt"/>
              <a:ea typeface="+mn-ea"/>
              <a:cs typeface="+mn-cs"/>
            </a:rPr>
            <a:t>8</a:t>
          </a:r>
          <a:r>
            <a:rPr kumimoji="1" lang="ja-JP" altLang="ja-JP" sz="900">
              <a:solidFill>
                <a:sysClr val="windowText" lastClr="000000"/>
              </a:solidFill>
              <a:effectLst/>
              <a:latin typeface="+mn-lt"/>
              <a:ea typeface="+mn-ea"/>
              <a:cs typeface="+mn-cs"/>
            </a:rPr>
            <a:t>町村の施設をそのまま引き継いだため、保有施設数自体が多いこと、②施設数に比して人口がさほど多くないことがあげられ、維持管理費がより多く嵩んでいることから、さらなる公共施設の統廃合、民間への譲渡等を計画的に進める必要があります。</a:t>
          </a:r>
          <a:endParaRPr lang="ja-JP" altLang="ja-JP" sz="9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49,492
48,606
668.64
42,004,839
40,218,180
1,441,580
21,742,567
42,559,047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15603</xdr:rowOff>
    </xdr:from>
    <xdr:to>
      <xdr:col>24</xdr:col>
      <xdr:colOff>114300</xdr:colOff>
      <xdr:row>38</xdr:row>
      <xdr:rowOff>117203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165480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4173</xdr:rowOff>
    </xdr:from>
    <xdr:to>
      <xdr:col>20</xdr:col>
      <xdr:colOff>38100</xdr:colOff>
      <xdr:row>38</xdr:row>
      <xdr:rowOff>105773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54973</xdr:rowOff>
    </xdr:from>
    <xdr:to>
      <xdr:col>24</xdr:col>
      <xdr:colOff>63500</xdr:colOff>
      <xdr:row>38</xdr:row>
      <xdr:rowOff>66403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7007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142966</xdr:rowOff>
    </xdr:from>
    <xdr:to>
      <xdr:col>15</xdr:col>
      <xdr:colOff>101600</xdr:colOff>
      <xdr:row>38</xdr:row>
      <xdr:rowOff>73116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22316</xdr:rowOff>
    </xdr:from>
    <xdr:to>
      <xdr:col>19</xdr:col>
      <xdr:colOff>177800</xdr:colOff>
      <xdr:row>38</xdr:row>
      <xdr:rowOff>54973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3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38</xdr:row>
      <xdr:rowOff>22316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047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79284</xdr:rowOff>
    </xdr:from>
    <xdr:to>
      <xdr:col>6</xdr:col>
      <xdr:colOff>38100</xdr:colOff>
      <xdr:row>38</xdr:row>
      <xdr:rowOff>9434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130084</xdr:rowOff>
    </xdr:from>
    <xdr:to>
      <xdr:col>10</xdr:col>
      <xdr:colOff>114300</xdr:colOff>
      <xdr:row>37</xdr:row>
      <xdr:rowOff>161109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737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96900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64243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31586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561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148844</xdr:rowOff>
    </xdr:from>
    <xdr:to>
      <xdr:col>55</xdr:col>
      <xdr:colOff>50800</xdr:colOff>
      <xdr:row>35</xdr:row>
      <xdr:rowOff>78994</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271</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58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4826</xdr:rowOff>
    </xdr:from>
    <xdr:to>
      <xdr:col>50</xdr:col>
      <xdr:colOff>165100</xdr:colOff>
      <xdr:row>35</xdr:row>
      <xdr:rowOff>106426</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28194</xdr:rowOff>
    </xdr:from>
    <xdr:to>
      <xdr:col>55</xdr:col>
      <xdr:colOff>0</xdr:colOff>
      <xdr:row>35</xdr:row>
      <xdr:rowOff>55626</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0289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55626</xdr:rowOff>
    </xdr:from>
    <xdr:to>
      <xdr:col>50</xdr:col>
      <xdr:colOff>114300</xdr:colOff>
      <xdr:row>35</xdr:row>
      <xdr:rowOff>64770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0563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32258</xdr:rowOff>
    </xdr:from>
    <xdr:to>
      <xdr:col>41</xdr:col>
      <xdr:colOff>101600</xdr:colOff>
      <xdr:row>35</xdr:row>
      <xdr:rowOff>133858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64770</xdr:rowOff>
    </xdr:from>
    <xdr:to>
      <xdr:col>45</xdr:col>
      <xdr:colOff>177800</xdr:colOff>
      <xdr:row>35</xdr:row>
      <xdr:rowOff>83058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065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41402</xdr:rowOff>
    </xdr:from>
    <xdr:to>
      <xdr:col>36</xdr:col>
      <xdr:colOff>165100</xdr:colOff>
      <xdr:row>35</xdr:row>
      <xdr:rowOff>143002</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83058</xdr:rowOff>
    </xdr:from>
    <xdr:to>
      <xdr:col>41</xdr:col>
      <xdr:colOff>50800</xdr:colOff>
      <xdr:row>35</xdr:row>
      <xdr:rowOff>92202</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083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79265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79265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70121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79265</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122953</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150385</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58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159529</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126382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129540</xdr:rowOff>
    </xdr:from>
    <xdr:to>
      <xdr:col>24</xdr:col>
      <xdr:colOff>63500</xdr:colOff>
      <xdr:row>59</xdr:row>
      <xdr:rowOff>154305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24509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42545</xdr:rowOff>
    </xdr:from>
    <xdr:to>
      <xdr:col>15</xdr:col>
      <xdr:colOff>101600</xdr:colOff>
      <xdr:row>59</xdr:row>
      <xdr:rowOff>144145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93345</xdr:rowOff>
    </xdr:from>
    <xdr:to>
      <xdr:col>19</xdr:col>
      <xdr:colOff>177800</xdr:colOff>
      <xdr:row>59</xdr:row>
      <xdr:rowOff>129540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208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xdr:rowOff>
    </xdr:from>
    <xdr:to>
      <xdr:col>10</xdr:col>
      <xdr:colOff>165100</xdr:colOff>
      <xdr:row>59</xdr:row>
      <xdr:rowOff>113665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62865</xdr:rowOff>
    </xdr:from>
    <xdr:to>
      <xdr:col>15</xdr:col>
      <xdr:colOff>50800</xdr:colOff>
      <xdr:row>59</xdr:row>
      <xdr:rowOff>93345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1784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143510</xdr:rowOff>
    </xdr:from>
    <xdr:to>
      <xdr:col>6</xdr:col>
      <xdr:colOff>38100</xdr:colOff>
      <xdr:row>59</xdr:row>
      <xdr:rowOff>73660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22860</xdr:rowOff>
    </xdr:from>
    <xdr:to>
      <xdr:col>10</xdr:col>
      <xdr:colOff>114300</xdr:colOff>
      <xdr:row>59</xdr:row>
      <xdr:rowOff>62865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138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99077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51452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25417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160672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130192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90187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141986</xdr:rowOff>
    </xdr:from>
    <xdr:to>
      <xdr:col>50</xdr:col>
      <xdr:colOff>165100</xdr:colOff>
      <xdr:row>61</xdr:row>
      <xdr:rowOff>72136</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4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21336</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46988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149606</xdr:rowOff>
    </xdr:from>
    <xdr:to>
      <xdr:col>46</xdr:col>
      <xdr:colOff>38100</xdr:colOff>
      <xdr:row>61</xdr:row>
      <xdr:rowOff>79756</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4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21336</xdr:rowOff>
    </xdr:from>
    <xdr:to>
      <xdr:col>50</xdr:col>
      <xdr:colOff>114300</xdr:colOff>
      <xdr:row>61</xdr:row>
      <xdr:rowOff>28956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47978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157988</xdr:rowOff>
    </xdr:from>
    <xdr:to>
      <xdr:col>41</xdr:col>
      <xdr:colOff>101600</xdr:colOff>
      <xdr:row>61</xdr:row>
      <xdr:rowOff>88138</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28956</xdr:rowOff>
    </xdr:from>
    <xdr:to>
      <xdr:col>45</xdr:col>
      <xdr:colOff>177800</xdr:colOff>
      <xdr:row>61</xdr:row>
      <xdr:rowOff>37338</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7861300" y="1048740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37338</xdr:rowOff>
    </xdr:from>
    <xdr:to>
      <xdr:col>41</xdr:col>
      <xdr:colOff>50800</xdr:colOff>
      <xdr:row>61</xdr:row>
      <xdr:rowOff>45720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49578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114317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115079</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159275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88663</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2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96283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2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104665</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22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88264</xdr:rowOff>
    </xdr:from>
    <xdr:to>
      <xdr:col>24</xdr:col>
      <xdr:colOff>114300</xdr:colOff>
      <xdr:row>80</xdr:row>
      <xdr:rowOff>18414</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111141</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135889</xdr:rowOff>
    </xdr:from>
    <xdr:to>
      <xdr:col>20</xdr:col>
      <xdr:colOff>38100</xdr:colOff>
      <xdr:row>79</xdr:row>
      <xdr:rowOff>66039</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15239</xdr:rowOff>
    </xdr:from>
    <xdr:to>
      <xdr:col>24</xdr:col>
      <xdr:colOff>63500</xdr:colOff>
      <xdr:row>79</xdr:row>
      <xdr:rowOff>139064</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3559789"/>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99695</xdr:rowOff>
    </xdr:from>
    <xdr:to>
      <xdr:col>15</xdr:col>
      <xdr:colOff>101600</xdr:colOff>
      <xdr:row>79</xdr:row>
      <xdr:rowOff>29845</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150495</xdr:rowOff>
    </xdr:from>
    <xdr:to>
      <xdr:col>19</xdr:col>
      <xdr:colOff>177800</xdr:colOff>
      <xdr:row>79</xdr:row>
      <xdr:rowOff>15239</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35235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57786</xdr:rowOff>
    </xdr:from>
    <xdr:to>
      <xdr:col>10</xdr:col>
      <xdr:colOff>165100</xdr:colOff>
      <xdr:row>78</xdr:row>
      <xdr:rowOff>159386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108586</xdr:rowOff>
    </xdr:from>
    <xdr:to>
      <xdr:col>15</xdr:col>
      <xdr:colOff>50800</xdr:colOff>
      <xdr:row>78</xdr:row>
      <xdr:rowOff>150495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34816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82566</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46372</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324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4463</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2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200-000053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200-000055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200-000057010000}"/>
            </a:ext>
          </a:extLst>
        </xdr:cNvPr>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30735</xdr:rowOff>
    </xdr:from>
    <xdr:to>
      <xdr:col>55</xdr:col>
      <xdr:colOff>50800</xdr:colOff>
      <xdr:row>84</xdr:row>
      <xdr:rowOff>132335</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04267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53612</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200-000063010000}"/>
            </a:ext>
          </a:extLst>
        </xdr:cNvPr>
        <xdr:cNvSpPr txBox="1"/>
      </xdr:nvSpPr>
      <xdr:spPr>
        <a:xfrm>
          <a:off x="10515600" y="142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118059</xdr:rowOff>
    </xdr:from>
    <xdr:to>
      <xdr:col>50</xdr:col>
      <xdr:colOff>165100</xdr:colOff>
      <xdr:row>85</xdr:row>
      <xdr:rowOff>48209</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9588500" y="1451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81535</xdr:rowOff>
    </xdr:from>
    <xdr:to>
      <xdr:col>55</xdr:col>
      <xdr:colOff>0</xdr:colOff>
      <xdr:row>84</xdr:row>
      <xdr:rowOff>168859</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9639300" y="14483335"/>
          <a:ext cx="838200" cy="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120802</xdr:rowOff>
    </xdr:from>
    <xdr:to>
      <xdr:col>46</xdr:col>
      <xdr:colOff>38100</xdr:colOff>
      <xdr:row>85</xdr:row>
      <xdr:rowOff>50952</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8699500" y="1452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168859</xdr:rowOff>
    </xdr:from>
    <xdr:to>
      <xdr:col>50</xdr:col>
      <xdr:colOff>114300</xdr:colOff>
      <xdr:row>85</xdr:row>
      <xdr:rowOff>152</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8750300" y="1457065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7810500" y="1452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xdr:rowOff>
    </xdr:from>
    <xdr:to>
      <xdr:col>45</xdr:col>
      <xdr:colOff>177800</xdr:colOff>
      <xdr:row>85</xdr:row>
      <xdr:rowOff>3353</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7861300" y="1457340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39794</xdr:rowOff>
    </xdr:from>
    <xdr:ext cx="469744" cy="259045"/>
    <xdr:sp macro="" textlink="">
      <xdr:nvSpPr>
        <xdr:cNvPr id="362" name="n_1aveValue【福祉施設】&#10;一人当たり面積">
          <a:extLst>
            <a:ext uri="{FF2B5EF4-FFF2-40B4-BE49-F238E27FC236}">
              <a16:creationId xmlns:a16="http://schemas.microsoft.com/office/drawing/2014/main" id="{00000000-0008-0000-0200-00006A010000}"/>
            </a:ext>
          </a:extLst>
        </xdr:cNvPr>
        <xdr:cNvSpPr txBox="1"/>
      </xdr:nvSpPr>
      <xdr:spPr>
        <a:xfrm>
          <a:off x="93917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40708</xdr:rowOff>
    </xdr:from>
    <xdr:ext cx="469744" cy="259045"/>
    <xdr:sp macro="" textlink="">
      <xdr:nvSpPr>
        <xdr:cNvPr id="363" name="n_2aveValue【福祉施設】&#10;一人当たり面積">
          <a:extLst>
            <a:ext uri="{FF2B5EF4-FFF2-40B4-BE49-F238E27FC236}">
              <a16:creationId xmlns:a16="http://schemas.microsoft.com/office/drawing/2014/main" id="{00000000-0008-0000-0200-00006B010000}"/>
            </a:ext>
          </a:extLst>
        </xdr:cNvPr>
        <xdr:cNvSpPr txBox="1"/>
      </xdr:nvSpPr>
      <xdr:spPr>
        <a:xfrm>
          <a:off x="8515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41622</xdr:rowOff>
    </xdr:from>
    <xdr:ext cx="469744" cy="259045"/>
    <xdr:sp macro="" textlink="">
      <xdr:nvSpPr>
        <xdr:cNvPr id="364" name="n_3aveValue【福祉施設】&#10;一人当たり面積">
          <a:extLst>
            <a:ext uri="{FF2B5EF4-FFF2-40B4-BE49-F238E27FC236}">
              <a16:creationId xmlns:a16="http://schemas.microsoft.com/office/drawing/2014/main" id="{00000000-0008-0000-0200-00006C010000}"/>
            </a:ext>
          </a:extLst>
        </xdr:cNvPr>
        <xdr:cNvSpPr txBox="1"/>
      </xdr:nvSpPr>
      <xdr:spPr>
        <a:xfrm>
          <a:off x="7626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65" name="n_4aveValue【福祉施設】&#10;一人当たり面積">
          <a:extLst>
            <a:ext uri="{FF2B5EF4-FFF2-40B4-BE49-F238E27FC236}">
              <a16:creationId xmlns:a16="http://schemas.microsoft.com/office/drawing/2014/main" id="{00000000-0008-0000-0200-00006D010000}"/>
            </a:ext>
          </a:extLst>
        </xdr:cNvPr>
        <xdr:cNvSpPr txBox="1"/>
      </xdr:nvSpPr>
      <xdr:spPr>
        <a:xfrm>
          <a:off x="6737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64736</xdr:rowOff>
    </xdr:from>
    <xdr:ext cx="469744" cy="259045"/>
    <xdr:sp macro="" textlink="">
      <xdr:nvSpPr>
        <xdr:cNvPr id="366" name="n_1mainValue【福祉施設】&#10;一人当たり面積">
          <a:extLst>
            <a:ext uri="{FF2B5EF4-FFF2-40B4-BE49-F238E27FC236}">
              <a16:creationId xmlns:a16="http://schemas.microsoft.com/office/drawing/2014/main" id="{00000000-0008-0000-0200-00006E010000}"/>
            </a:ext>
          </a:extLst>
        </xdr:cNvPr>
        <xdr:cNvSpPr txBox="1"/>
      </xdr:nvSpPr>
      <xdr:spPr>
        <a:xfrm>
          <a:off x="9391727" y="1429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67479</xdr:rowOff>
    </xdr:from>
    <xdr:ext cx="469744" cy="259045"/>
    <xdr:sp macro="" textlink="">
      <xdr:nvSpPr>
        <xdr:cNvPr id="367" name="n_2mainValue【福祉施設】&#10;一人当たり面積">
          <a:extLst>
            <a:ext uri="{FF2B5EF4-FFF2-40B4-BE49-F238E27FC236}">
              <a16:creationId xmlns:a16="http://schemas.microsoft.com/office/drawing/2014/main" id="{00000000-0008-0000-0200-00006F010000}"/>
            </a:ext>
          </a:extLst>
        </xdr:cNvPr>
        <xdr:cNvSpPr txBox="1"/>
      </xdr:nvSpPr>
      <xdr:spPr>
        <a:xfrm>
          <a:off x="8515427" y="1429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68" name="n_3mainValue【福祉施設】&#10;一人当たり面積">
          <a:extLst>
            <a:ext uri="{FF2B5EF4-FFF2-40B4-BE49-F238E27FC236}">
              <a16:creationId xmlns:a16="http://schemas.microsoft.com/office/drawing/2014/main" id="{00000000-0008-0000-0200-000070010000}"/>
            </a:ext>
          </a:extLst>
        </xdr:cNvPr>
        <xdr:cNvSpPr txBox="1"/>
      </xdr:nvSpPr>
      <xdr:spPr>
        <a:xfrm>
          <a:off x="7626427" y="143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市民会館】&#10;有形固定資産減価償却率グラフ枠">
          <a:extLst>
            <a:ext uri="{FF2B5EF4-FFF2-40B4-BE49-F238E27FC236}">
              <a16:creationId xmlns:a16="http://schemas.microsoft.com/office/drawing/2014/main" id="{00000000-0008-0000-0200-00008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95" name="【市民会館】&#10;有形固定資産減価償却率最小値テキスト">
          <a:extLst>
            <a:ext uri="{FF2B5EF4-FFF2-40B4-BE49-F238E27FC236}">
              <a16:creationId xmlns:a16="http://schemas.microsoft.com/office/drawing/2014/main" id="{00000000-0008-0000-0200-00008B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97" name="【市民会館】&#10;有形固定資産減価償却率最大値テキスト">
          <a:extLst>
            <a:ext uri="{FF2B5EF4-FFF2-40B4-BE49-F238E27FC236}">
              <a16:creationId xmlns:a16="http://schemas.microsoft.com/office/drawing/2014/main" id="{00000000-0008-0000-0200-00008D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399" name="【市民会館】&#10;有形固定資産減価償却率平均値テキスト">
          <a:extLst>
            <a:ext uri="{FF2B5EF4-FFF2-40B4-BE49-F238E27FC236}">
              <a16:creationId xmlns:a16="http://schemas.microsoft.com/office/drawing/2014/main" id="{00000000-0008-0000-0200-00008F010000}"/>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2" name="フローチャート: 判断 401">
          <a:extLst>
            <a:ext uri="{FF2B5EF4-FFF2-40B4-BE49-F238E27FC236}">
              <a16:creationId xmlns:a16="http://schemas.microsoft.com/office/drawing/2014/main" id="{00000000-0008-0000-0200-000092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3" name="フローチャート: 判断 402">
          <a:extLst>
            <a:ext uri="{FF2B5EF4-FFF2-40B4-BE49-F238E27FC236}">
              <a16:creationId xmlns:a16="http://schemas.microsoft.com/office/drawing/2014/main" id="{00000000-0008-0000-0200-000093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53158</xdr:rowOff>
    </xdr:from>
    <xdr:to>
      <xdr:col>24</xdr:col>
      <xdr:colOff>114300</xdr:colOff>
      <xdr:row>105</xdr:row>
      <xdr:rowOff>154758</xdr:rowOff>
    </xdr:to>
    <xdr:sp macro="" textlink="">
      <xdr:nvSpPr>
        <xdr:cNvPr id="410" name="楕円 409">
          <a:extLst>
            <a:ext uri="{FF2B5EF4-FFF2-40B4-BE49-F238E27FC236}">
              <a16:creationId xmlns:a16="http://schemas.microsoft.com/office/drawing/2014/main" id="{00000000-0008-0000-0200-00009A010000}"/>
            </a:ext>
          </a:extLst>
        </xdr:cNvPr>
        <xdr:cNvSpPr/>
      </xdr:nvSpPr>
      <xdr:spPr>
        <a:xfrm>
          <a:off x="45847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31585</xdr:rowOff>
    </xdr:from>
    <xdr:ext cx="405111" cy="259045"/>
    <xdr:sp macro="" textlink="">
      <xdr:nvSpPr>
        <xdr:cNvPr id="411" name="【市民会館】&#10;有形固定資産減価償却率該当値テキスト">
          <a:extLst>
            <a:ext uri="{FF2B5EF4-FFF2-40B4-BE49-F238E27FC236}">
              <a16:creationId xmlns:a16="http://schemas.microsoft.com/office/drawing/2014/main" id="{00000000-0008-0000-0200-00009B010000}"/>
            </a:ext>
          </a:extLst>
        </xdr:cNvPr>
        <xdr:cNvSpPr txBox="1"/>
      </xdr:nvSpPr>
      <xdr:spPr>
        <a:xfrm>
          <a:off x="4673600"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139700</xdr:rowOff>
    </xdr:from>
    <xdr:to>
      <xdr:col>20</xdr:col>
      <xdr:colOff>38100</xdr:colOff>
      <xdr:row>105</xdr:row>
      <xdr:rowOff>69850</xdr:rowOff>
    </xdr:to>
    <xdr:sp macro="" textlink="">
      <xdr:nvSpPr>
        <xdr:cNvPr id="412" name="楕円 411">
          <a:extLst>
            <a:ext uri="{FF2B5EF4-FFF2-40B4-BE49-F238E27FC236}">
              <a16:creationId xmlns:a16="http://schemas.microsoft.com/office/drawing/2014/main" id="{00000000-0008-0000-0200-00009C010000}"/>
            </a:ext>
          </a:extLst>
        </xdr:cNvPr>
        <xdr:cNvSpPr/>
      </xdr:nvSpPr>
      <xdr:spPr>
        <a:xfrm>
          <a:off x="3746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19050</xdr:rowOff>
    </xdr:from>
    <xdr:to>
      <xdr:col>24</xdr:col>
      <xdr:colOff>63500</xdr:colOff>
      <xdr:row>105</xdr:row>
      <xdr:rowOff>103958</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3797300" y="1802130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111942</xdr:rowOff>
    </xdr:from>
    <xdr:to>
      <xdr:col>15</xdr:col>
      <xdr:colOff>101600</xdr:colOff>
      <xdr:row>105</xdr:row>
      <xdr:rowOff>42092</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2857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162742</xdr:rowOff>
    </xdr:from>
    <xdr:to>
      <xdr:col>19</xdr:col>
      <xdr:colOff>177800</xdr:colOff>
      <xdr:row>105</xdr:row>
      <xdr:rowOff>19050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2908300" y="179935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82550</xdr:rowOff>
    </xdr:from>
    <xdr:to>
      <xdr:col>10</xdr:col>
      <xdr:colOff>165100</xdr:colOff>
      <xdr:row>105</xdr:row>
      <xdr:rowOff>12700</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196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104</xdr:row>
      <xdr:rowOff>162742</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2019300" y="1796415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56424</xdr:rowOff>
    </xdr:from>
    <xdr:to>
      <xdr:col>6</xdr:col>
      <xdr:colOff>38100</xdr:colOff>
      <xdr:row>104</xdr:row>
      <xdr:rowOff>158024</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1079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107224</xdr:rowOff>
    </xdr:from>
    <xdr:to>
      <xdr:col>10</xdr:col>
      <xdr:colOff>114300</xdr:colOff>
      <xdr:row>104</xdr:row>
      <xdr:rowOff>133350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130300" y="179380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0" name="n_1aveValue【市民会館】&#10;有形固定資産減価償却率">
          <a:extLst>
            <a:ext uri="{FF2B5EF4-FFF2-40B4-BE49-F238E27FC236}">
              <a16:creationId xmlns:a16="http://schemas.microsoft.com/office/drawing/2014/main" id="{00000000-0008-0000-0200-0000A4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1" name="n_2aveValue【市民会館】&#10;有形固定資産減価償却率">
          <a:extLst>
            <a:ext uri="{FF2B5EF4-FFF2-40B4-BE49-F238E27FC236}">
              <a16:creationId xmlns:a16="http://schemas.microsoft.com/office/drawing/2014/main" id="{00000000-0008-0000-0200-0000A5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2" name="n_3aveValue【市民会館】&#10;有形固定資産減価償却率">
          <a:extLst>
            <a:ext uri="{FF2B5EF4-FFF2-40B4-BE49-F238E27FC236}">
              <a16:creationId xmlns:a16="http://schemas.microsoft.com/office/drawing/2014/main" id="{00000000-0008-0000-0200-0000A6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3" name="n_4aveValue【市民会館】&#10;有形固定資産減価償却率">
          <a:extLst>
            <a:ext uri="{FF2B5EF4-FFF2-40B4-BE49-F238E27FC236}">
              <a16:creationId xmlns:a16="http://schemas.microsoft.com/office/drawing/2014/main" id="{00000000-0008-0000-0200-0000A7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60977</xdr:rowOff>
    </xdr:from>
    <xdr:ext cx="405111" cy="259045"/>
    <xdr:sp macro="" textlink="">
      <xdr:nvSpPr>
        <xdr:cNvPr id="424" name="n_1mainValue【市民会館】&#10;有形固定資産減価償却率">
          <a:extLst>
            <a:ext uri="{FF2B5EF4-FFF2-40B4-BE49-F238E27FC236}">
              <a16:creationId xmlns:a16="http://schemas.microsoft.com/office/drawing/2014/main" id="{00000000-0008-0000-0200-0000A8010000}"/>
            </a:ext>
          </a:extLst>
        </xdr:cNvPr>
        <xdr:cNvSpPr txBox="1"/>
      </xdr:nvSpPr>
      <xdr:spPr>
        <a:xfrm>
          <a:off x="3582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25" name="n_2mainValue【市民会館】&#10;有形固定資産減価償却率">
          <a:extLst>
            <a:ext uri="{FF2B5EF4-FFF2-40B4-BE49-F238E27FC236}">
              <a16:creationId xmlns:a16="http://schemas.microsoft.com/office/drawing/2014/main" id="{00000000-0008-0000-0200-0000A9010000}"/>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3827</xdr:rowOff>
    </xdr:from>
    <xdr:ext cx="405111" cy="259045"/>
    <xdr:sp macro="" textlink="">
      <xdr:nvSpPr>
        <xdr:cNvPr id="426" name="n_3mainValue【市民会館】&#10;有形固定資産減価償却率">
          <a:extLst>
            <a:ext uri="{FF2B5EF4-FFF2-40B4-BE49-F238E27FC236}">
              <a16:creationId xmlns:a16="http://schemas.microsoft.com/office/drawing/2014/main" id="{00000000-0008-0000-0200-0000AA010000}"/>
            </a:ext>
          </a:extLst>
        </xdr:cNvPr>
        <xdr:cNvSpPr txBox="1"/>
      </xdr:nvSpPr>
      <xdr:spPr>
        <a:xfrm>
          <a:off x="1816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149151</xdr:rowOff>
    </xdr:from>
    <xdr:ext cx="405111" cy="259045"/>
    <xdr:sp macro="" textlink="">
      <xdr:nvSpPr>
        <xdr:cNvPr id="427" name="n_4mainValue【市民会館】&#10;有形固定資産減価償却率">
          <a:extLst>
            <a:ext uri="{FF2B5EF4-FFF2-40B4-BE49-F238E27FC236}">
              <a16:creationId xmlns:a16="http://schemas.microsoft.com/office/drawing/2014/main" id="{00000000-0008-0000-0200-0000AB010000}"/>
            </a:ext>
          </a:extLst>
        </xdr:cNvPr>
        <xdr:cNvSpPr txBox="1"/>
      </xdr:nvSpPr>
      <xdr:spPr>
        <a:xfrm>
          <a:off x="927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a:extLst>
            <a:ext uri="{FF2B5EF4-FFF2-40B4-BE49-F238E27FC236}">
              <a16:creationId xmlns:a16="http://schemas.microsoft.com/office/drawing/2014/main" id="{00000000-0008-0000-0200-0000C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0" name="【市民会館】&#10;一人当たり面積最小値テキスト">
          <a:extLst>
            <a:ext uri="{FF2B5EF4-FFF2-40B4-BE49-F238E27FC236}">
              <a16:creationId xmlns:a16="http://schemas.microsoft.com/office/drawing/2014/main" id="{00000000-0008-0000-0200-0000C2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2" name="【市民会館】&#10;一人当たり面積最大値テキスト">
          <a:extLst>
            <a:ext uri="{FF2B5EF4-FFF2-40B4-BE49-F238E27FC236}">
              <a16:creationId xmlns:a16="http://schemas.microsoft.com/office/drawing/2014/main" id="{00000000-0008-0000-0200-0000C4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54" name="【市民会館】&#10;一人当たり面積平均値テキスト">
          <a:extLst>
            <a:ext uri="{FF2B5EF4-FFF2-40B4-BE49-F238E27FC236}">
              <a16:creationId xmlns:a16="http://schemas.microsoft.com/office/drawing/2014/main" id="{00000000-0008-0000-0200-0000C6010000}"/>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61976</xdr:rowOff>
    </xdr:from>
    <xdr:to>
      <xdr:col>55</xdr:col>
      <xdr:colOff>50800</xdr:colOff>
      <xdr:row>107</xdr:row>
      <xdr:rowOff>163576</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104267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84853</xdr:rowOff>
    </xdr:from>
    <xdr:ext cx="469744" cy="259045"/>
    <xdr:sp macro="" textlink="">
      <xdr:nvSpPr>
        <xdr:cNvPr id="466" name="【市民会館】&#10;一人当たり面積該当値テキスト">
          <a:extLst>
            <a:ext uri="{FF2B5EF4-FFF2-40B4-BE49-F238E27FC236}">
              <a16:creationId xmlns:a16="http://schemas.microsoft.com/office/drawing/2014/main" id="{00000000-0008-0000-0200-0000D2010000}"/>
            </a:ext>
          </a:extLst>
        </xdr:cNvPr>
        <xdr:cNvSpPr txBox="1"/>
      </xdr:nvSpPr>
      <xdr:spPr>
        <a:xfrm>
          <a:off x="10515600" y="182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64263</xdr:rowOff>
    </xdr:from>
    <xdr:to>
      <xdr:col>50</xdr:col>
      <xdr:colOff>165100</xdr:colOff>
      <xdr:row>107</xdr:row>
      <xdr:rowOff>165863</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9588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112776</xdr:rowOff>
    </xdr:from>
    <xdr:to>
      <xdr:col>55</xdr:col>
      <xdr:colOff>0</xdr:colOff>
      <xdr:row>107</xdr:row>
      <xdr:rowOff>115063</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9639300" y="1845792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66091</xdr:rowOff>
    </xdr:from>
    <xdr:to>
      <xdr:col>46</xdr:col>
      <xdr:colOff>38100</xdr:colOff>
      <xdr:row>107</xdr:row>
      <xdr:rowOff>167691</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8699500" y="1841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115063</xdr:rowOff>
    </xdr:from>
    <xdr:to>
      <xdr:col>50</xdr:col>
      <xdr:colOff>114300</xdr:colOff>
      <xdr:row>107</xdr:row>
      <xdr:rowOff>116891</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8750300" y="1846021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67920</xdr:rowOff>
    </xdr:from>
    <xdr:to>
      <xdr:col>41</xdr:col>
      <xdr:colOff>101600</xdr:colOff>
      <xdr:row>107</xdr:row>
      <xdr:rowOff>169520</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7810500" y="184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116891</xdr:rowOff>
    </xdr:from>
    <xdr:to>
      <xdr:col>45</xdr:col>
      <xdr:colOff>177800</xdr:colOff>
      <xdr:row>107</xdr:row>
      <xdr:rowOff>118720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7861300" y="1846204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69748</xdr:rowOff>
    </xdr:from>
    <xdr:to>
      <xdr:col>36</xdr:col>
      <xdr:colOff>165100</xdr:colOff>
      <xdr:row>107</xdr:row>
      <xdr:rowOff>171348</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6921500" y="1841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118720</xdr:rowOff>
    </xdr:from>
    <xdr:to>
      <xdr:col>41</xdr:col>
      <xdr:colOff>50800</xdr:colOff>
      <xdr:row>107</xdr:row>
      <xdr:rowOff>120548</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6972300" y="1846387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54119</xdr:rowOff>
    </xdr:from>
    <xdr:ext cx="469744" cy="259045"/>
    <xdr:sp macro="" textlink="">
      <xdr:nvSpPr>
        <xdr:cNvPr id="475" name="n_1aveValue【市民会館】&#10;一人当たり面積">
          <a:extLst>
            <a:ext uri="{FF2B5EF4-FFF2-40B4-BE49-F238E27FC236}">
              <a16:creationId xmlns:a16="http://schemas.microsoft.com/office/drawing/2014/main" id="{00000000-0008-0000-0200-0000DB010000}"/>
            </a:ext>
          </a:extLst>
        </xdr:cNvPr>
        <xdr:cNvSpPr txBox="1"/>
      </xdr:nvSpPr>
      <xdr:spPr>
        <a:xfrm>
          <a:off x="9391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56405</xdr:rowOff>
    </xdr:from>
    <xdr:ext cx="469744" cy="259045"/>
    <xdr:sp macro="" textlink="">
      <xdr:nvSpPr>
        <xdr:cNvPr id="476" name="n_2aveValue【市民会館】&#10;一人当たり面積">
          <a:extLst>
            <a:ext uri="{FF2B5EF4-FFF2-40B4-BE49-F238E27FC236}">
              <a16:creationId xmlns:a16="http://schemas.microsoft.com/office/drawing/2014/main" id="{00000000-0008-0000-0200-0000DC010000}"/>
            </a:ext>
          </a:extLst>
        </xdr:cNvPr>
        <xdr:cNvSpPr txBox="1"/>
      </xdr:nvSpPr>
      <xdr:spPr>
        <a:xfrm>
          <a:off x="8515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55491</xdr:rowOff>
    </xdr:from>
    <xdr:ext cx="469744" cy="259045"/>
    <xdr:sp macro="" textlink="">
      <xdr:nvSpPr>
        <xdr:cNvPr id="477" name="n_3aveValue【市民会館】&#10;一人当たり面積">
          <a:extLst>
            <a:ext uri="{FF2B5EF4-FFF2-40B4-BE49-F238E27FC236}">
              <a16:creationId xmlns:a16="http://schemas.microsoft.com/office/drawing/2014/main" id="{00000000-0008-0000-0200-0000DD010000}"/>
            </a:ext>
          </a:extLst>
        </xdr:cNvPr>
        <xdr:cNvSpPr txBox="1"/>
      </xdr:nvSpPr>
      <xdr:spPr>
        <a:xfrm>
          <a:off x="7626427" y="185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56405</xdr:rowOff>
    </xdr:from>
    <xdr:ext cx="469744" cy="259045"/>
    <xdr:sp macro="" textlink="">
      <xdr:nvSpPr>
        <xdr:cNvPr id="478" name="n_4aveValue【市民会館】&#10;一人当たり面積">
          <a:extLst>
            <a:ext uri="{FF2B5EF4-FFF2-40B4-BE49-F238E27FC236}">
              <a16:creationId xmlns:a16="http://schemas.microsoft.com/office/drawing/2014/main" id="{00000000-0008-0000-0200-0000DE010000}"/>
            </a:ext>
          </a:extLst>
        </xdr:cNvPr>
        <xdr:cNvSpPr txBox="1"/>
      </xdr:nvSpPr>
      <xdr:spPr>
        <a:xfrm>
          <a:off x="6737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10940</xdr:rowOff>
    </xdr:from>
    <xdr:ext cx="469744" cy="259045"/>
    <xdr:sp macro="" textlink="">
      <xdr:nvSpPr>
        <xdr:cNvPr id="479" name="n_1mainValue【市民会館】&#10;一人当たり面積">
          <a:extLst>
            <a:ext uri="{FF2B5EF4-FFF2-40B4-BE49-F238E27FC236}">
              <a16:creationId xmlns:a16="http://schemas.microsoft.com/office/drawing/2014/main" id="{00000000-0008-0000-0200-0000DF010000}"/>
            </a:ext>
          </a:extLst>
        </xdr:cNvPr>
        <xdr:cNvSpPr txBox="1"/>
      </xdr:nvSpPr>
      <xdr:spPr>
        <a:xfrm>
          <a:off x="9391727" y="1818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12768</xdr:rowOff>
    </xdr:from>
    <xdr:ext cx="469744" cy="259045"/>
    <xdr:sp macro="" textlink="">
      <xdr:nvSpPr>
        <xdr:cNvPr id="480" name="n_2mainValue【市民会館】&#10;一人当たり面積">
          <a:extLst>
            <a:ext uri="{FF2B5EF4-FFF2-40B4-BE49-F238E27FC236}">
              <a16:creationId xmlns:a16="http://schemas.microsoft.com/office/drawing/2014/main" id="{00000000-0008-0000-0200-0000E0010000}"/>
            </a:ext>
          </a:extLst>
        </xdr:cNvPr>
        <xdr:cNvSpPr txBox="1"/>
      </xdr:nvSpPr>
      <xdr:spPr>
        <a:xfrm>
          <a:off x="8515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14597</xdr:rowOff>
    </xdr:from>
    <xdr:ext cx="469744" cy="259045"/>
    <xdr:sp macro="" textlink="">
      <xdr:nvSpPr>
        <xdr:cNvPr id="481" name="n_3mainValue【市民会館】&#10;一人当たり面積">
          <a:extLst>
            <a:ext uri="{FF2B5EF4-FFF2-40B4-BE49-F238E27FC236}">
              <a16:creationId xmlns:a16="http://schemas.microsoft.com/office/drawing/2014/main" id="{00000000-0008-0000-0200-0000E1010000}"/>
            </a:ext>
          </a:extLst>
        </xdr:cNvPr>
        <xdr:cNvSpPr txBox="1"/>
      </xdr:nvSpPr>
      <xdr:spPr>
        <a:xfrm>
          <a:off x="7626427" y="181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16425</xdr:rowOff>
    </xdr:from>
    <xdr:ext cx="469744" cy="259045"/>
    <xdr:sp macro="" textlink="">
      <xdr:nvSpPr>
        <xdr:cNvPr id="482" name="n_4mainValue【市民会館】&#10;一人当たり面積">
          <a:extLst>
            <a:ext uri="{FF2B5EF4-FFF2-40B4-BE49-F238E27FC236}">
              <a16:creationId xmlns:a16="http://schemas.microsoft.com/office/drawing/2014/main" id="{00000000-0008-0000-0200-0000E2010000}"/>
            </a:ext>
          </a:extLst>
        </xdr:cNvPr>
        <xdr:cNvSpPr txBox="1"/>
      </xdr:nvSpPr>
      <xdr:spPr>
        <a:xfrm>
          <a:off x="6737427" y="181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a:extLst>
            <a:ext uri="{FF2B5EF4-FFF2-40B4-BE49-F238E27FC236}">
              <a16:creationId xmlns:a16="http://schemas.microsoft.com/office/drawing/2014/main" id="{00000000-0008-0000-0200-00000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25" name="【保健センター・保健所】&#10;有形固定資産減価償却率最小値テキスト">
          <a:extLst>
            <a:ext uri="{FF2B5EF4-FFF2-40B4-BE49-F238E27FC236}">
              <a16:creationId xmlns:a16="http://schemas.microsoft.com/office/drawing/2014/main" id="{00000000-0008-0000-0200-00000D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7" name="【保健センター・保健所】&#10;有形固定資産減価償却率最大値テキスト">
          <a:extLst>
            <a:ext uri="{FF2B5EF4-FFF2-40B4-BE49-F238E27FC236}">
              <a16:creationId xmlns:a16="http://schemas.microsoft.com/office/drawing/2014/main" id="{00000000-0008-0000-0200-00000F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29" name="【保健センター・保健所】&#10;有形固定資産減価償却率平均値テキスト">
          <a:extLst>
            <a:ext uri="{FF2B5EF4-FFF2-40B4-BE49-F238E27FC236}">
              <a16:creationId xmlns:a16="http://schemas.microsoft.com/office/drawing/2014/main" id="{00000000-0008-0000-0200-00001102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2" name="フローチャート: 判断 531">
          <a:extLst>
            <a:ext uri="{FF2B5EF4-FFF2-40B4-BE49-F238E27FC236}">
              <a16:creationId xmlns:a16="http://schemas.microsoft.com/office/drawing/2014/main" id="{00000000-0008-0000-0200-000014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33" name="フローチャート: 判断 532">
          <a:extLst>
            <a:ext uri="{FF2B5EF4-FFF2-40B4-BE49-F238E27FC236}">
              <a16:creationId xmlns:a16="http://schemas.microsoft.com/office/drawing/2014/main" id="{00000000-0008-0000-0200-000015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158206</xdr:rowOff>
    </xdr:from>
    <xdr:to>
      <xdr:col>85</xdr:col>
      <xdr:colOff>177800</xdr:colOff>
      <xdr:row>60</xdr:row>
      <xdr:rowOff>88356</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6268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136633</xdr:rowOff>
    </xdr:from>
    <xdr:ext cx="405111" cy="259045"/>
    <xdr:sp macro="" textlink="">
      <xdr:nvSpPr>
        <xdr:cNvPr id="541" name="【保健センター・保健所】&#10;有形固定資産減価償却率該当値テキスト">
          <a:extLst>
            <a:ext uri="{FF2B5EF4-FFF2-40B4-BE49-F238E27FC236}">
              <a16:creationId xmlns:a16="http://schemas.microsoft.com/office/drawing/2014/main" id="{00000000-0008-0000-0200-00001D020000}"/>
            </a:ext>
          </a:extLst>
        </xdr:cNvPr>
        <xdr:cNvSpPr txBox="1"/>
      </xdr:nvSpPr>
      <xdr:spPr>
        <a:xfrm>
          <a:off x="16357600"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158206</xdr:rowOff>
    </xdr:from>
    <xdr:to>
      <xdr:col>81</xdr:col>
      <xdr:colOff>101600</xdr:colOff>
      <xdr:row>58</xdr:row>
      <xdr:rowOff>88356</xdr:rowOff>
    </xdr:to>
    <xdr:sp macro="" textlink="">
      <xdr:nvSpPr>
        <xdr:cNvPr id="542" name="楕円 541">
          <a:extLst>
            <a:ext uri="{FF2B5EF4-FFF2-40B4-BE49-F238E27FC236}">
              <a16:creationId xmlns:a16="http://schemas.microsoft.com/office/drawing/2014/main" id="{00000000-0008-0000-0200-00001E020000}"/>
            </a:ext>
          </a:extLst>
        </xdr:cNvPr>
        <xdr:cNvSpPr/>
      </xdr:nvSpPr>
      <xdr:spPr>
        <a:xfrm>
          <a:off x="15430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37556</xdr:rowOff>
    </xdr:from>
    <xdr:to>
      <xdr:col>85</xdr:col>
      <xdr:colOff>127000</xdr:colOff>
      <xdr:row>60</xdr:row>
      <xdr:rowOff>37556</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5481300" y="9981656"/>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133713</xdr:rowOff>
    </xdr:from>
    <xdr:to>
      <xdr:col>76</xdr:col>
      <xdr:colOff>165100</xdr:colOff>
      <xdr:row>58</xdr:row>
      <xdr:rowOff>63863</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4541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37556</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4592300" y="99571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74930</xdr:rowOff>
    </xdr:from>
    <xdr:to>
      <xdr:col>72</xdr:col>
      <xdr:colOff>38100</xdr:colOff>
      <xdr:row>58</xdr:row>
      <xdr:rowOff>5080</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3652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58</xdr:row>
      <xdr:rowOff>13063</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3703300" y="98983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3084</xdr:rowOff>
    </xdr:from>
    <xdr:to>
      <xdr:col>67</xdr:col>
      <xdr:colOff>101600</xdr:colOff>
      <xdr:row>57</xdr:row>
      <xdr:rowOff>104684</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2763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53884</xdr:rowOff>
    </xdr:from>
    <xdr:to>
      <xdr:col>71</xdr:col>
      <xdr:colOff>177800</xdr:colOff>
      <xdr:row>57</xdr:row>
      <xdr:rowOff>125730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814300" y="98265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550" name="n_1aveValue【保健センター・保健所】&#10;有形固定資産減価償却率">
          <a:extLst>
            <a:ext uri="{FF2B5EF4-FFF2-40B4-BE49-F238E27FC236}">
              <a16:creationId xmlns:a16="http://schemas.microsoft.com/office/drawing/2014/main" id="{00000000-0008-0000-0200-000026020000}"/>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51" name="n_2aveValue【保健センター・保健所】&#10;有形固定資産減価償却率">
          <a:extLst>
            <a:ext uri="{FF2B5EF4-FFF2-40B4-BE49-F238E27FC236}">
              <a16:creationId xmlns:a16="http://schemas.microsoft.com/office/drawing/2014/main" id="{00000000-0008-0000-0200-000027020000}"/>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52" name="n_3aveValue【保健センター・保健所】&#10;有形固定資産減価償却率">
          <a:extLst>
            <a:ext uri="{FF2B5EF4-FFF2-40B4-BE49-F238E27FC236}">
              <a16:creationId xmlns:a16="http://schemas.microsoft.com/office/drawing/2014/main" id="{00000000-0008-0000-0200-000028020000}"/>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553" name="n_4aveValue【保健センター・保健所】&#10;有形固定資産減価償却率">
          <a:extLst>
            <a:ext uri="{FF2B5EF4-FFF2-40B4-BE49-F238E27FC236}">
              <a16:creationId xmlns:a16="http://schemas.microsoft.com/office/drawing/2014/main" id="{00000000-0008-0000-0200-000029020000}"/>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104883</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52660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80390</xdr:rowOff>
    </xdr:from>
    <xdr:ext cx="405111" cy="259045"/>
    <xdr:sp macro="" textlink="">
      <xdr:nvSpPr>
        <xdr:cNvPr id="555" name="n_2main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43897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21607</xdr:rowOff>
    </xdr:from>
    <xdr:ext cx="405111" cy="259045"/>
    <xdr:sp macro="" textlink="">
      <xdr:nvSpPr>
        <xdr:cNvPr id="556" name="n_3main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3500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121211</xdr:rowOff>
    </xdr:from>
    <xdr:ext cx="405111" cy="259045"/>
    <xdr:sp macro="" textlink="">
      <xdr:nvSpPr>
        <xdr:cNvPr id="557" name="n_4main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2611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a:extLst>
            <a:ext uri="{FF2B5EF4-FFF2-40B4-BE49-F238E27FC236}">
              <a16:creationId xmlns:a16="http://schemas.microsoft.com/office/drawing/2014/main" id="{00000000-0008-0000-0200-00004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82" name="【保健センター・保健所】&#10;一人当たり面積最小値テキスト">
          <a:extLst>
            <a:ext uri="{FF2B5EF4-FFF2-40B4-BE49-F238E27FC236}">
              <a16:creationId xmlns:a16="http://schemas.microsoft.com/office/drawing/2014/main" id="{00000000-0008-0000-0200-000046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84" name="【保健センター・保健所】&#10;一人当たり面積最大値テキスト">
          <a:extLst>
            <a:ext uri="{FF2B5EF4-FFF2-40B4-BE49-F238E27FC236}">
              <a16:creationId xmlns:a16="http://schemas.microsoft.com/office/drawing/2014/main" id="{00000000-0008-0000-0200-000048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86" name="【保健センター・保健所】&#10;一人当たり面積平均値テキスト">
          <a:extLst>
            <a:ext uri="{FF2B5EF4-FFF2-40B4-BE49-F238E27FC236}">
              <a16:creationId xmlns:a16="http://schemas.microsoft.com/office/drawing/2014/main" id="{00000000-0008-0000-0200-00004A020000}"/>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22110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13987</xdr:rowOff>
    </xdr:from>
    <xdr:ext cx="469744" cy="259045"/>
    <xdr:sp macro="" textlink="">
      <xdr:nvSpPr>
        <xdr:cNvPr id="598" name="【保健センター・保健所】&#10;一人当たり面積該当値テキスト">
          <a:extLst>
            <a:ext uri="{FF2B5EF4-FFF2-40B4-BE49-F238E27FC236}">
              <a16:creationId xmlns:a16="http://schemas.microsoft.com/office/drawing/2014/main" id="{00000000-0008-0000-0200-000056020000}"/>
            </a:ext>
          </a:extLst>
        </xdr:cNvPr>
        <xdr:cNvSpPr txBox="1"/>
      </xdr:nvSpPr>
      <xdr:spPr>
        <a:xfrm>
          <a:off x="22199600"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41910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21323300" y="106680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93980</xdr:rowOff>
    </xdr:from>
    <xdr:to>
      <xdr:col>107</xdr:col>
      <xdr:colOff>101600</xdr:colOff>
      <xdr:row>62</xdr:row>
      <xdr:rowOff>24130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038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144780</xdr:rowOff>
    </xdr:from>
    <xdr:to>
      <xdr:col>111</xdr:col>
      <xdr:colOff>177800</xdr:colOff>
      <xdr:row>62</xdr:row>
      <xdr:rowOff>38100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20434300" y="10603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9494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144780</xdr:rowOff>
    </xdr:from>
    <xdr:to>
      <xdr:col>107</xdr:col>
      <xdr:colOff>50800</xdr:colOff>
      <xdr:row>61</xdr:row>
      <xdr:rowOff>148590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19545300" y="10603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105410</xdr:rowOff>
    </xdr:from>
    <xdr:to>
      <xdr:col>98</xdr:col>
      <xdr:colOff>38100</xdr:colOff>
      <xdr:row>62</xdr:row>
      <xdr:rowOff>35560</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8605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148590</xdr:rowOff>
    </xdr:from>
    <xdr:to>
      <xdr:col>102</xdr:col>
      <xdr:colOff>114300</xdr:colOff>
      <xdr:row>61</xdr:row>
      <xdr:rowOff>156210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18656300" y="1060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129557</xdr:rowOff>
    </xdr:from>
    <xdr:ext cx="469744" cy="259045"/>
    <xdr:sp macro="" textlink="">
      <xdr:nvSpPr>
        <xdr:cNvPr id="607" name="n_1aveValue【保健センター・保健所】&#10;一人当たり面積">
          <a:extLst>
            <a:ext uri="{FF2B5EF4-FFF2-40B4-BE49-F238E27FC236}">
              <a16:creationId xmlns:a16="http://schemas.microsoft.com/office/drawing/2014/main" id="{00000000-0008-0000-0200-00005F020000}"/>
            </a:ext>
          </a:extLst>
        </xdr:cNvPr>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608" name="n_2aveValue【保健センター・保健所】&#10;一人当たり面積">
          <a:extLst>
            <a:ext uri="{FF2B5EF4-FFF2-40B4-BE49-F238E27FC236}">
              <a16:creationId xmlns:a16="http://schemas.microsoft.com/office/drawing/2014/main" id="{00000000-0008-0000-0200-000060020000}"/>
            </a:ext>
          </a:extLst>
        </xdr:cNvPr>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133367</xdr:rowOff>
    </xdr:from>
    <xdr:ext cx="469744" cy="259045"/>
    <xdr:sp macro="" textlink="">
      <xdr:nvSpPr>
        <xdr:cNvPr id="609" name="n_3aveValue【保健センター・保健所】&#10;一人当たり面積">
          <a:extLst>
            <a:ext uri="{FF2B5EF4-FFF2-40B4-BE49-F238E27FC236}">
              <a16:creationId xmlns:a16="http://schemas.microsoft.com/office/drawing/2014/main" id="{00000000-0008-0000-0200-000061020000}"/>
            </a:ext>
          </a:extLst>
        </xdr:cNvPr>
        <xdr:cNvSpPr txBox="1"/>
      </xdr:nvSpPr>
      <xdr:spPr>
        <a:xfrm>
          <a:off x="19310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610" name="n_4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105427</xdr:rowOff>
    </xdr:from>
    <xdr:ext cx="469744" cy="259045"/>
    <xdr:sp macro="" textlink="">
      <xdr:nvSpPr>
        <xdr:cNvPr id="611" name="n_1mainValue【保健センター・保健所】&#10;一人当たり面積">
          <a:extLst>
            <a:ext uri="{FF2B5EF4-FFF2-40B4-BE49-F238E27FC236}">
              <a16:creationId xmlns:a16="http://schemas.microsoft.com/office/drawing/2014/main" id="{00000000-0008-0000-0200-000063020000}"/>
            </a:ext>
          </a:extLst>
        </xdr:cNvPr>
        <xdr:cNvSpPr txBox="1"/>
      </xdr:nvSpPr>
      <xdr:spPr>
        <a:xfrm>
          <a:off x="210757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40657</xdr:rowOff>
    </xdr:from>
    <xdr:ext cx="469744" cy="259045"/>
    <xdr:sp macro="" textlink="">
      <xdr:nvSpPr>
        <xdr:cNvPr id="612" name="n_2mainValue【保健センター・保健所】&#10;一人当たり面積">
          <a:extLst>
            <a:ext uri="{FF2B5EF4-FFF2-40B4-BE49-F238E27FC236}">
              <a16:creationId xmlns:a16="http://schemas.microsoft.com/office/drawing/2014/main" id="{00000000-0008-0000-0200-000064020000}"/>
            </a:ext>
          </a:extLst>
        </xdr:cNvPr>
        <xdr:cNvSpPr txBox="1"/>
      </xdr:nvSpPr>
      <xdr:spPr>
        <a:xfrm>
          <a:off x="20199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13" name="n_3mainValue【保健センター・保健所】&#10;一人当たり面積">
          <a:extLst>
            <a:ext uri="{FF2B5EF4-FFF2-40B4-BE49-F238E27FC236}">
              <a16:creationId xmlns:a16="http://schemas.microsoft.com/office/drawing/2014/main" id="{00000000-0008-0000-0200-000065020000}"/>
            </a:ext>
          </a:extLst>
        </xdr:cNvPr>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52087</xdr:rowOff>
    </xdr:from>
    <xdr:ext cx="469744" cy="259045"/>
    <xdr:sp macro="" textlink="">
      <xdr:nvSpPr>
        <xdr:cNvPr id="614" name="n_4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18421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a:extLst>
            <a:ext uri="{FF2B5EF4-FFF2-40B4-BE49-F238E27FC236}">
              <a16:creationId xmlns:a16="http://schemas.microsoft.com/office/drawing/2014/main" id="{00000000-0008-0000-0200-00007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40" name="【消防施設】&#10;有形固定資産減価償却率最小値テキスト">
          <a:extLst>
            <a:ext uri="{FF2B5EF4-FFF2-40B4-BE49-F238E27FC236}">
              <a16:creationId xmlns:a16="http://schemas.microsoft.com/office/drawing/2014/main" id="{00000000-0008-0000-0200-000080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2" name="【消防施設】&#10;有形固定資産減価償却率最大値テキスト">
          <a:extLst>
            <a:ext uri="{FF2B5EF4-FFF2-40B4-BE49-F238E27FC236}">
              <a16:creationId xmlns:a16="http://schemas.microsoft.com/office/drawing/2014/main" id="{00000000-0008-0000-0200-000082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644" name="【消防施設】&#10;有形固定資産減価償却率平均値テキスト">
          <a:extLst>
            <a:ext uri="{FF2B5EF4-FFF2-40B4-BE49-F238E27FC236}">
              <a16:creationId xmlns:a16="http://schemas.microsoft.com/office/drawing/2014/main" id="{00000000-0008-0000-0200-000084020000}"/>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656" name="【消防施設】&#10;有形固定資産減価償却率該当値テキスト">
          <a:extLst>
            <a:ext uri="{FF2B5EF4-FFF2-40B4-BE49-F238E27FC236}">
              <a16:creationId xmlns:a16="http://schemas.microsoft.com/office/drawing/2014/main" id="{00000000-0008-0000-0200-000090020000}"/>
            </a:ext>
          </a:extLst>
        </xdr:cNvPr>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3811</xdr:rowOff>
    </xdr:from>
    <xdr:to>
      <xdr:col>85</xdr:col>
      <xdr:colOff>127000</xdr:colOff>
      <xdr:row>81</xdr:row>
      <xdr:rowOff>51436</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flipV="1">
          <a:off x="15481300" y="13719811"/>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126364</xdr:rowOff>
    </xdr:from>
    <xdr:to>
      <xdr:col>76</xdr:col>
      <xdr:colOff>165100</xdr:colOff>
      <xdr:row>81</xdr:row>
      <xdr:rowOff>56514</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4541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5714</xdr:rowOff>
    </xdr:from>
    <xdr:to>
      <xdr:col>81</xdr:col>
      <xdr:colOff>50800</xdr:colOff>
      <xdr:row>81</xdr:row>
      <xdr:rowOff>51436</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4592300" y="138931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82550</xdr:rowOff>
    </xdr:from>
    <xdr:to>
      <xdr:col>72</xdr:col>
      <xdr:colOff>38100</xdr:colOff>
      <xdr:row>81</xdr:row>
      <xdr:rowOff>12700</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3652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133350</xdr:rowOff>
    </xdr:from>
    <xdr:to>
      <xdr:col>76</xdr:col>
      <xdr:colOff>114300</xdr:colOff>
      <xdr:row>81</xdr:row>
      <xdr:rowOff>5714</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3703300" y="138493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128270</xdr:rowOff>
    </xdr:from>
    <xdr:to>
      <xdr:col>67</xdr:col>
      <xdr:colOff>101600</xdr:colOff>
      <xdr:row>82</xdr:row>
      <xdr:rowOff>58420</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2763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133350</xdr:rowOff>
    </xdr:from>
    <xdr:to>
      <xdr:col>71</xdr:col>
      <xdr:colOff>177800</xdr:colOff>
      <xdr:row>82</xdr:row>
      <xdr:rowOff>7620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12814300" y="138493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81932</xdr:rowOff>
    </xdr:from>
    <xdr:ext cx="405111" cy="259045"/>
    <xdr:sp macro="" textlink="">
      <xdr:nvSpPr>
        <xdr:cNvPr id="665" name="n_1aveValue【消防施設】&#10;有形固定資産減価償却率">
          <a:extLst>
            <a:ext uri="{FF2B5EF4-FFF2-40B4-BE49-F238E27FC236}">
              <a16:creationId xmlns:a16="http://schemas.microsoft.com/office/drawing/2014/main" id="{00000000-0008-0000-0200-000099020000}"/>
            </a:ext>
          </a:extLst>
        </xdr:cNvPr>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666" name="n_2aveValue【消防施設】&#10;有形固定資産減価償却率">
          <a:extLst>
            <a:ext uri="{FF2B5EF4-FFF2-40B4-BE49-F238E27FC236}">
              <a16:creationId xmlns:a16="http://schemas.microsoft.com/office/drawing/2014/main" id="{00000000-0008-0000-0200-00009A020000}"/>
            </a:ext>
          </a:extLst>
        </xdr:cNvPr>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667" name="n_3aveValue【消防施設】&#10;有形固定資産減価償却率">
          <a:extLst>
            <a:ext uri="{FF2B5EF4-FFF2-40B4-BE49-F238E27FC236}">
              <a16:creationId xmlns:a16="http://schemas.microsoft.com/office/drawing/2014/main" id="{00000000-0008-0000-0200-00009B020000}"/>
            </a:ext>
          </a:extLst>
        </xdr:cNvPr>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99713</xdr:rowOff>
    </xdr:from>
    <xdr:ext cx="405111" cy="259045"/>
    <xdr:sp macro="" textlink="">
      <xdr:nvSpPr>
        <xdr:cNvPr id="668" name="n_4aveValue【消防施設】&#10;有形固定資産減価償却率">
          <a:extLst>
            <a:ext uri="{FF2B5EF4-FFF2-40B4-BE49-F238E27FC236}">
              <a16:creationId xmlns:a16="http://schemas.microsoft.com/office/drawing/2014/main" id="{00000000-0008-0000-0200-00009C020000}"/>
            </a:ext>
          </a:extLst>
        </xdr:cNvPr>
        <xdr:cNvSpPr txBox="1"/>
      </xdr:nvSpPr>
      <xdr:spPr>
        <a:xfrm>
          <a:off x="12611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669" name="n_1mainValue【消防施設】&#10;有形固定資産減価償却率">
          <a:extLst>
            <a:ext uri="{FF2B5EF4-FFF2-40B4-BE49-F238E27FC236}">
              <a16:creationId xmlns:a16="http://schemas.microsoft.com/office/drawing/2014/main" id="{00000000-0008-0000-0200-00009D020000}"/>
            </a:ext>
          </a:extLst>
        </xdr:cNvPr>
        <xdr:cNvSpPr txBox="1"/>
      </xdr:nvSpPr>
      <xdr:spPr>
        <a:xfrm>
          <a:off x="15266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73041</xdr:rowOff>
    </xdr:from>
    <xdr:ext cx="405111" cy="259045"/>
    <xdr:sp macro="" textlink="">
      <xdr:nvSpPr>
        <xdr:cNvPr id="670" name="n_2mainValue【消防施設】&#10;有形固定資産減価償却率">
          <a:extLst>
            <a:ext uri="{FF2B5EF4-FFF2-40B4-BE49-F238E27FC236}">
              <a16:creationId xmlns:a16="http://schemas.microsoft.com/office/drawing/2014/main" id="{00000000-0008-0000-0200-00009E020000}"/>
            </a:ext>
          </a:extLst>
        </xdr:cNvPr>
        <xdr:cNvSpPr txBox="1"/>
      </xdr:nvSpPr>
      <xdr:spPr>
        <a:xfrm>
          <a:off x="14389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29227</xdr:rowOff>
    </xdr:from>
    <xdr:ext cx="405111" cy="259045"/>
    <xdr:sp macro="" textlink="">
      <xdr:nvSpPr>
        <xdr:cNvPr id="671" name="n_3mainValue【消防施設】&#10;有形固定資産減価償却率">
          <a:extLst>
            <a:ext uri="{FF2B5EF4-FFF2-40B4-BE49-F238E27FC236}">
              <a16:creationId xmlns:a16="http://schemas.microsoft.com/office/drawing/2014/main" id="{00000000-0008-0000-0200-00009F020000}"/>
            </a:ext>
          </a:extLst>
        </xdr:cNvPr>
        <xdr:cNvSpPr txBox="1"/>
      </xdr:nvSpPr>
      <xdr:spPr>
        <a:xfrm>
          <a:off x="13500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49547</xdr:rowOff>
    </xdr:from>
    <xdr:ext cx="405111" cy="259045"/>
    <xdr:sp macro="" textlink="">
      <xdr:nvSpPr>
        <xdr:cNvPr id="672" name="n_4mainValue【消防施設】&#10;有形固定資産減価償却率">
          <a:extLst>
            <a:ext uri="{FF2B5EF4-FFF2-40B4-BE49-F238E27FC236}">
              <a16:creationId xmlns:a16="http://schemas.microsoft.com/office/drawing/2014/main" id="{00000000-0008-0000-0200-0000A0020000}"/>
            </a:ext>
          </a:extLst>
        </xdr:cNvPr>
        <xdr:cNvSpPr txBox="1"/>
      </xdr:nvSpPr>
      <xdr:spPr>
        <a:xfrm>
          <a:off x="12611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2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200-0000BB02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200-0000BD02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200-0000BF02000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160927</xdr:rowOff>
    </xdr:from>
    <xdr:to>
      <xdr:col>116</xdr:col>
      <xdr:colOff>114300</xdr:colOff>
      <xdr:row>86</xdr:row>
      <xdr:rowOff>91077</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2110700" y="14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715" name="【消防施設】&#10;一人当たり面積該当値テキスト">
          <a:extLst>
            <a:ext uri="{FF2B5EF4-FFF2-40B4-BE49-F238E27FC236}">
              <a16:creationId xmlns:a16="http://schemas.microsoft.com/office/drawing/2014/main" id="{00000000-0008-0000-0200-0000CB020000}"/>
            </a:ext>
          </a:extLst>
        </xdr:cNvPr>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163105</xdr:rowOff>
    </xdr:from>
    <xdr:to>
      <xdr:col>112</xdr:col>
      <xdr:colOff>38100</xdr:colOff>
      <xdr:row>86</xdr:row>
      <xdr:rowOff>93255</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12725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40277</xdr:rowOff>
    </xdr:from>
    <xdr:to>
      <xdr:col>116</xdr:col>
      <xdr:colOff>63500</xdr:colOff>
      <xdr:row>86</xdr:row>
      <xdr:rowOff>42455</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21323300" y="1478497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165281</xdr:rowOff>
    </xdr:from>
    <xdr:to>
      <xdr:col>107</xdr:col>
      <xdr:colOff>101600</xdr:colOff>
      <xdr:row>86</xdr:row>
      <xdr:rowOff>95431</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0383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42455</xdr:rowOff>
    </xdr:from>
    <xdr:to>
      <xdr:col>111</xdr:col>
      <xdr:colOff>177800</xdr:colOff>
      <xdr:row>86</xdr:row>
      <xdr:rowOff>44631</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20434300" y="147871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165281</xdr:rowOff>
    </xdr:from>
    <xdr:to>
      <xdr:col>102</xdr:col>
      <xdr:colOff>165100</xdr:colOff>
      <xdr:row>86</xdr:row>
      <xdr:rowOff>95431</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19494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44631</xdr:rowOff>
    </xdr:from>
    <xdr:to>
      <xdr:col>107</xdr:col>
      <xdr:colOff>50800</xdr:colOff>
      <xdr:row>86</xdr:row>
      <xdr:rowOff>44631</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9545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152219</xdr:rowOff>
    </xdr:from>
    <xdr:to>
      <xdr:col>98</xdr:col>
      <xdr:colOff>38100</xdr:colOff>
      <xdr:row>86</xdr:row>
      <xdr:rowOff>82369</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8605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31569</xdr:rowOff>
    </xdr:from>
    <xdr:to>
      <xdr:col>102</xdr:col>
      <xdr:colOff>114300</xdr:colOff>
      <xdr:row>86</xdr:row>
      <xdr:rowOff>44631</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656300" y="147762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111596</xdr:rowOff>
    </xdr:from>
    <xdr:ext cx="469744" cy="259045"/>
    <xdr:sp macro="" textlink="">
      <xdr:nvSpPr>
        <xdr:cNvPr id="724" name="n_1aveValue【消防施設】&#10;一人当たり面積">
          <a:extLst>
            <a:ext uri="{FF2B5EF4-FFF2-40B4-BE49-F238E27FC236}">
              <a16:creationId xmlns:a16="http://schemas.microsoft.com/office/drawing/2014/main" id="{00000000-0008-0000-0200-0000D4020000}"/>
            </a:ext>
          </a:extLst>
        </xdr:cNvPr>
        <xdr:cNvSpPr txBox="1"/>
      </xdr:nvSpPr>
      <xdr:spPr>
        <a:xfrm>
          <a:off x="210757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107241</xdr:rowOff>
    </xdr:from>
    <xdr:ext cx="469744" cy="259045"/>
    <xdr:sp macro="" textlink="">
      <xdr:nvSpPr>
        <xdr:cNvPr id="725" name="n_2aveValue【消防施設】&#10;一人当たり面積">
          <a:extLst>
            <a:ext uri="{FF2B5EF4-FFF2-40B4-BE49-F238E27FC236}">
              <a16:creationId xmlns:a16="http://schemas.microsoft.com/office/drawing/2014/main" id="{00000000-0008-0000-0200-0000D5020000}"/>
            </a:ext>
          </a:extLst>
        </xdr:cNvPr>
        <xdr:cNvSpPr txBox="1"/>
      </xdr:nvSpPr>
      <xdr:spPr>
        <a:xfrm>
          <a:off x="20199427"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726" name="n_3aveValue【消防施設】&#10;一人当たり面積">
          <a:extLst>
            <a:ext uri="{FF2B5EF4-FFF2-40B4-BE49-F238E27FC236}">
              <a16:creationId xmlns:a16="http://schemas.microsoft.com/office/drawing/2014/main" id="{00000000-0008-0000-0200-0000D6020000}"/>
            </a:ext>
          </a:extLst>
        </xdr:cNvPr>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27" name="n_4aveValue【消防施設】&#10;一人当たり面積">
          <a:extLst>
            <a:ext uri="{FF2B5EF4-FFF2-40B4-BE49-F238E27FC236}">
              <a16:creationId xmlns:a16="http://schemas.microsoft.com/office/drawing/2014/main" id="{00000000-0008-0000-0200-0000D7020000}"/>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109782</xdr:rowOff>
    </xdr:from>
    <xdr:ext cx="469744" cy="259045"/>
    <xdr:sp macro="" textlink="">
      <xdr:nvSpPr>
        <xdr:cNvPr id="728" name="n_1mainValue【消防施設】&#10;一人当たり面積">
          <a:extLst>
            <a:ext uri="{FF2B5EF4-FFF2-40B4-BE49-F238E27FC236}">
              <a16:creationId xmlns:a16="http://schemas.microsoft.com/office/drawing/2014/main" id="{00000000-0008-0000-0200-0000D8020000}"/>
            </a:ext>
          </a:extLst>
        </xdr:cNvPr>
        <xdr:cNvSpPr txBox="1"/>
      </xdr:nvSpPr>
      <xdr:spPr>
        <a:xfrm>
          <a:off x="210757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111958</xdr:rowOff>
    </xdr:from>
    <xdr:ext cx="469744" cy="259045"/>
    <xdr:sp macro="" textlink="">
      <xdr:nvSpPr>
        <xdr:cNvPr id="729" name="n_2mainValue【消防施設】&#10;一人当たり面積">
          <a:extLst>
            <a:ext uri="{FF2B5EF4-FFF2-40B4-BE49-F238E27FC236}">
              <a16:creationId xmlns:a16="http://schemas.microsoft.com/office/drawing/2014/main" id="{00000000-0008-0000-0200-0000D9020000}"/>
            </a:ext>
          </a:extLst>
        </xdr:cNvPr>
        <xdr:cNvSpPr txBox="1"/>
      </xdr:nvSpPr>
      <xdr:spPr>
        <a:xfrm>
          <a:off x="20199427" y="145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111958</xdr:rowOff>
    </xdr:from>
    <xdr:ext cx="469744" cy="259045"/>
    <xdr:sp macro="" textlink="">
      <xdr:nvSpPr>
        <xdr:cNvPr id="730" name="n_3mainValue【消防施設】&#10;一人当たり面積">
          <a:extLst>
            <a:ext uri="{FF2B5EF4-FFF2-40B4-BE49-F238E27FC236}">
              <a16:creationId xmlns:a16="http://schemas.microsoft.com/office/drawing/2014/main" id="{00000000-0008-0000-0200-0000DA020000}"/>
            </a:ext>
          </a:extLst>
        </xdr:cNvPr>
        <xdr:cNvSpPr txBox="1"/>
      </xdr:nvSpPr>
      <xdr:spPr>
        <a:xfrm>
          <a:off x="19310427" y="145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98896</xdr:rowOff>
    </xdr:from>
    <xdr:ext cx="469744" cy="259045"/>
    <xdr:sp macro="" textlink="">
      <xdr:nvSpPr>
        <xdr:cNvPr id="731" name="n_4mainValue【消防施設】&#10;一人当たり面積">
          <a:extLst>
            <a:ext uri="{FF2B5EF4-FFF2-40B4-BE49-F238E27FC236}">
              <a16:creationId xmlns:a16="http://schemas.microsoft.com/office/drawing/2014/main" id="{00000000-0008-0000-0200-0000DB020000}"/>
            </a:ext>
          </a:extLst>
        </xdr:cNvPr>
        <xdr:cNvSpPr txBox="1"/>
      </xdr:nvSpPr>
      <xdr:spPr>
        <a:xfrm>
          <a:off x="184214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a:extLst>
            <a:ext uri="{FF2B5EF4-FFF2-40B4-BE49-F238E27FC236}">
              <a16:creationId xmlns:a16="http://schemas.microsoft.com/office/drawing/2014/main" id="{00000000-0008-0000-0200-0000F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8" name="【庁舎】&#10;有形固定資産減価償却率最小値テキスト">
          <a:extLst>
            <a:ext uri="{FF2B5EF4-FFF2-40B4-BE49-F238E27FC236}">
              <a16:creationId xmlns:a16="http://schemas.microsoft.com/office/drawing/2014/main" id="{00000000-0008-0000-0200-0000F6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0" name="【庁舎】&#10;有形固定資産減価償却率最大値テキスト">
          <a:extLst>
            <a:ext uri="{FF2B5EF4-FFF2-40B4-BE49-F238E27FC236}">
              <a16:creationId xmlns:a16="http://schemas.microsoft.com/office/drawing/2014/main" id="{00000000-0008-0000-0200-0000F802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2" name="【庁舎】&#10;有形固定資産減価償却率平均値テキスト">
          <a:extLst>
            <a:ext uri="{FF2B5EF4-FFF2-40B4-BE49-F238E27FC236}">
              <a16:creationId xmlns:a16="http://schemas.microsoft.com/office/drawing/2014/main" id="{00000000-0008-0000-0200-0000FA02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6268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65876</xdr:rowOff>
    </xdr:from>
    <xdr:ext cx="405111" cy="259045"/>
    <xdr:sp macro="" textlink="">
      <xdr:nvSpPr>
        <xdr:cNvPr id="774" name="【庁舎】&#10;有形固定資産減価償却率該当値テキスト">
          <a:extLst>
            <a:ext uri="{FF2B5EF4-FFF2-40B4-BE49-F238E27FC236}">
              <a16:creationId xmlns:a16="http://schemas.microsoft.com/office/drawing/2014/main" id="{00000000-0008-0000-0200-000006030000}"/>
            </a:ext>
          </a:extLst>
        </xdr:cNvPr>
        <xdr:cNvSpPr txBox="1"/>
      </xdr:nvSpPr>
      <xdr:spPr>
        <a:xfrm>
          <a:off x="16357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36830</xdr:rowOff>
    </xdr:from>
    <xdr:to>
      <xdr:col>81</xdr:col>
      <xdr:colOff>101600</xdr:colOff>
      <xdr:row>106</xdr:row>
      <xdr:rowOff>138430</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5430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138249</xdr:rowOff>
    </xdr:from>
    <xdr:to>
      <xdr:col>85</xdr:col>
      <xdr:colOff>127000</xdr:colOff>
      <xdr:row>106</xdr:row>
      <xdr:rowOff>87630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flipV="1">
          <a:off x="15481300" y="18140499"/>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58057</xdr:rowOff>
    </xdr:from>
    <xdr:to>
      <xdr:col>76</xdr:col>
      <xdr:colOff>165100</xdr:colOff>
      <xdr:row>106</xdr:row>
      <xdr:rowOff>159657</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4541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87630</xdr:rowOff>
    </xdr:from>
    <xdr:to>
      <xdr:col>81</xdr:col>
      <xdr:colOff>50800</xdr:colOff>
      <xdr:row>106</xdr:row>
      <xdr:rowOff>108857</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flipV="1">
          <a:off x="14592300" y="182613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28666</xdr:rowOff>
    </xdr:from>
    <xdr:to>
      <xdr:col>72</xdr:col>
      <xdr:colOff>38100</xdr:colOff>
      <xdr:row>106</xdr:row>
      <xdr:rowOff>130266</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365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79466</xdr:rowOff>
    </xdr:from>
    <xdr:to>
      <xdr:col>76</xdr:col>
      <xdr:colOff>114300</xdr:colOff>
      <xdr:row>106</xdr:row>
      <xdr:rowOff>108857</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3703300" y="182531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13970</xdr:rowOff>
    </xdr:from>
    <xdr:to>
      <xdr:col>67</xdr:col>
      <xdr:colOff>101600</xdr:colOff>
      <xdr:row>106</xdr:row>
      <xdr:rowOff>115570</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276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106</xdr:row>
      <xdr:rowOff>79466</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2814300" y="182384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3" name="n_1aveValue【庁舎】&#10;有形固定資産減価償却率">
          <a:extLst>
            <a:ext uri="{FF2B5EF4-FFF2-40B4-BE49-F238E27FC236}">
              <a16:creationId xmlns:a16="http://schemas.microsoft.com/office/drawing/2014/main" id="{00000000-0008-0000-0200-00000F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784" name="n_2aveValue【庁舎】&#10;有形固定資産減価償却率">
          <a:extLst>
            <a:ext uri="{FF2B5EF4-FFF2-40B4-BE49-F238E27FC236}">
              <a16:creationId xmlns:a16="http://schemas.microsoft.com/office/drawing/2014/main" id="{00000000-0008-0000-0200-000010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85" name="n_3aveValue【庁舎】&#10;有形固定資産減価償却率">
          <a:extLst>
            <a:ext uri="{FF2B5EF4-FFF2-40B4-BE49-F238E27FC236}">
              <a16:creationId xmlns:a16="http://schemas.microsoft.com/office/drawing/2014/main" id="{00000000-0008-0000-0200-000011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86" name="n_4aveValue【庁舎】&#10;有形固定資産減価償却率">
          <a:extLst>
            <a:ext uri="{FF2B5EF4-FFF2-40B4-BE49-F238E27FC236}">
              <a16:creationId xmlns:a16="http://schemas.microsoft.com/office/drawing/2014/main" id="{00000000-0008-0000-0200-000012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129557</xdr:rowOff>
    </xdr:from>
    <xdr:ext cx="405111" cy="259045"/>
    <xdr:sp macro="" textlink="">
      <xdr:nvSpPr>
        <xdr:cNvPr id="787" name="n_1mainValue【庁舎】&#10;有形固定資産減価償却率">
          <a:extLst>
            <a:ext uri="{FF2B5EF4-FFF2-40B4-BE49-F238E27FC236}">
              <a16:creationId xmlns:a16="http://schemas.microsoft.com/office/drawing/2014/main" id="{00000000-0008-0000-0200-000013030000}"/>
            </a:ext>
          </a:extLst>
        </xdr:cNvPr>
        <xdr:cNvSpPr txBox="1"/>
      </xdr:nvSpPr>
      <xdr:spPr>
        <a:xfrm>
          <a:off x="15266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150784</xdr:rowOff>
    </xdr:from>
    <xdr:ext cx="405111" cy="259045"/>
    <xdr:sp macro="" textlink="">
      <xdr:nvSpPr>
        <xdr:cNvPr id="788" name="n_2mainValue【庁舎】&#10;有形固定資産減価償却率">
          <a:extLst>
            <a:ext uri="{FF2B5EF4-FFF2-40B4-BE49-F238E27FC236}">
              <a16:creationId xmlns:a16="http://schemas.microsoft.com/office/drawing/2014/main" id="{00000000-0008-0000-0200-000014030000}"/>
            </a:ext>
          </a:extLst>
        </xdr:cNvPr>
        <xdr:cNvSpPr txBox="1"/>
      </xdr:nvSpPr>
      <xdr:spPr>
        <a:xfrm>
          <a:off x="14389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121393</xdr:rowOff>
    </xdr:from>
    <xdr:ext cx="405111" cy="259045"/>
    <xdr:sp macro="" textlink="">
      <xdr:nvSpPr>
        <xdr:cNvPr id="789" name="n_3mainValue【庁舎】&#10;有形固定資産減価償却率">
          <a:extLst>
            <a:ext uri="{FF2B5EF4-FFF2-40B4-BE49-F238E27FC236}">
              <a16:creationId xmlns:a16="http://schemas.microsoft.com/office/drawing/2014/main" id="{00000000-0008-0000-0200-000015030000}"/>
            </a:ext>
          </a:extLst>
        </xdr:cNvPr>
        <xdr:cNvSpPr txBox="1"/>
      </xdr:nvSpPr>
      <xdr:spPr>
        <a:xfrm>
          <a:off x="13500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106697</xdr:rowOff>
    </xdr:from>
    <xdr:ext cx="405111" cy="259045"/>
    <xdr:sp macro="" textlink="">
      <xdr:nvSpPr>
        <xdr:cNvPr id="790" name="n_4mainValue【庁舎】&#10;有形固定資産減価償却率">
          <a:extLst>
            <a:ext uri="{FF2B5EF4-FFF2-40B4-BE49-F238E27FC236}">
              <a16:creationId xmlns:a16="http://schemas.microsoft.com/office/drawing/2014/main" id="{00000000-0008-0000-0200-000016030000}"/>
            </a:ext>
          </a:extLst>
        </xdr:cNvPr>
        <xdr:cNvSpPr txBox="1"/>
      </xdr:nvSpPr>
      <xdr:spPr>
        <a:xfrm>
          <a:off x="12611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a:extLst>
            <a:ext uri="{FF2B5EF4-FFF2-40B4-BE49-F238E27FC236}">
              <a16:creationId xmlns:a16="http://schemas.microsoft.com/office/drawing/2014/main" id="{00000000-0008-0000-0200-00002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15" name="【庁舎】&#10;一人当たり面積最小値テキスト">
          <a:extLst>
            <a:ext uri="{FF2B5EF4-FFF2-40B4-BE49-F238E27FC236}">
              <a16:creationId xmlns:a16="http://schemas.microsoft.com/office/drawing/2014/main" id="{00000000-0008-0000-0200-00002F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17" name="【庁舎】&#10;一人当たり面積最大値テキスト">
          <a:extLst>
            <a:ext uri="{FF2B5EF4-FFF2-40B4-BE49-F238E27FC236}">
              <a16:creationId xmlns:a16="http://schemas.microsoft.com/office/drawing/2014/main" id="{00000000-0008-0000-0200-000031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819" name="【庁舎】&#10;一人当たり面積平均値テキスト">
          <a:extLst>
            <a:ext uri="{FF2B5EF4-FFF2-40B4-BE49-F238E27FC236}">
              <a16:creationId xmlns:a16="http://schemas.microsoft.com/office/drawing/2014/main" id="{00000000-0008-0000-0200-000033030000}"/>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119887</xdr:rowOff>
    </xdr:from>
    <xdr:to>
      <xdr:col>116</xdr:col>
      <xdr:colOff>114300</xdr:colOff>
      <xdr:row>106</xdr:row>
      <xdr:rowOff>50037</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22110700" y="181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142764</xdr:rowOff>
    </xdr:from>
    <xdr:ext cx="469744" cy="259045"/>
    <xdr:sp macro="" textlink="">
      <xdr:nvSpPr>
        <xdr:cNvPr id="831" name="【庁舎】&#10;一人当たり面積該当値テキスト">
          <a:extLst>
            <a:ext uri="{FF2B5EF4-FFF2-40B4-BE49-F238E27FC236}">
              <a16:creationId xmlns:a16="http://schemas.microsoft.com/office/drawing/2014/main" id="{00000000-0008-0000-0200-00003F030000}"/>
            </a:ext>
          </a:extLst>
        </xdr:cNvPr>
        <xdr:cNvSpPr txBox="1"/>
      </xdr:nvSpPr>
      <xdr:spPr>
        <a:xfrm>
          <a:off x="22199600" y="179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149606</xdr:rowOff>
    </xdr:from>
    <xdr:to>
      <xdr:col>112</xdr:col>
      <xdr:colOff>38100</xdr:colOff>
      <xdr:row>106</xdr:row>
      <xdr:rowOff>79756</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21272500" y="1815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170687</xdr:rowOff>
    </xdr:from>
    <xdr:to>
      <xdr:col>116</xdr:col>
      <xdr:colOff>63500</xdr:colOff>
      <xdr:row>106</xdr:row>
      <xdr:rowOff>28956</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flipV="1">
          <a:off x="21323300" y="18172937"/>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xdr:rowOff>
    </xdr:from>
    <xdr:to>
      <xdr:col>107</xdr:col>
      <xdr:colOff>101600</xdr:colOff>
      <xdr:row>106</xdr:row>
      <xdr:rowOff>114808</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0383500" y="181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28956</xdr:rowOff>
    </xdr:from>
    <xdr:to>
      <xdr:col>111</xdr:col>
      <xdr:colOff>177800</xdr:colOff>
      <xdr:row>106</xdr:row>
      <xdr:rowOff>64008</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20434300" y="18202656"/>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19304</xdr:rowOff>
    </xdr:from>
    <xdr:to>
      <xdr:col>102</xdr:col>
      <xdr:colOff>165100</xdr:colOff>
      <xdr:row>106</xdr:row>
      <xdr:rowOff>120904</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9494500" y="181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64008</xdr:rowOff>
    </xdr:from>
    <xdr:to>
      <xdr:col>107</xdr:col>
      <xdr:colOff>50800</xdr:colOff>
      <xdr:row>106</xdr:row>
      <xdr:rowOff>70104</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19545300" y="1823770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24637</xdr:rowOff>
    </xdr:from>
    <xdr:to>
      <xdr:col>98</xdr:col>
      <xdr:colOff>38100</xdr:colOff>
      <xdr:row>106</xdr:row>
      <xdr:rowOff>126237</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8605500" y="181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70104</xdr:rowOff>
    </xdr:from>
    <xdr:to>
      <xdr:col>102</xdr:col>
      <xdr:colOff>114300</xdr:colOff>
      <xdr:row>106</xdr:row>
      <xdr:rowOff>75437</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18656300" y="18243804"/>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22114</xdr:rowOff>
    </xdr:from>
    <xdr:ext cx="469744" cy="259045"/>
    <xdr:sp macro="" textlink="">
      <xdr:nvSpPr>
        <xdr:cNvPr id="840" name="n_1aveValue【庁舎】&#10;一人当たり面積">
          <a:extLst>
            <a:ext uri="{FF2B5EF4-FFF2-40B4-BE49-F238E27FC236}">
              <a16:creationId xmlns:a16="http://schemas.microsoft.com/office/drawing/2014/main" id="{00000000-0008-0000-0200-000048030000}"/>
            </a:ext>
          </a:extLst>
        </xdr:cNvPr>
        <xdr:cNvSpPr txBox="1"/>
      </xdr:nvSpPr>
      <xdr:spPr>
        <a:xfrm>
          <a:off x="21075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841" name="n_2aveValue【庁舎】&#10;一人当たり面積">
          <a:extLst>
            <a:ext uri="{FF2B5EF4-FFF2-40B4-BE49-F238E27FC236}">
              <a16:creationId xmlns:a16="http://schemas.microsoft.com/office/drawing/2014/main" id="{00000000-0008-0000-0200-000049030000}"/>
            </a:ext>
          </a:extLst>
        </xdr:cNvPr>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842" name="n_3aveValue【庁舎】&#10;一人当たり面積">
          <a:extLst>
            <a:ext uri="{FF2B5EF4-FFF2-40B4-BE49-F238E27FC236}">
              <a16:creationId xmlns:a16="http://schemas.microsoft.com/office/drawing/2014/main" id="{00000000-0008-0000-0200-00004A030000}"/>
            </a:ext>
          </a:extLst>
        </xdr:cNvPr>
        <xdr:cNvSpPr txBox="1"/>
      </xdr:nvSpPr>
      <xdr:spPr>
        <a:xfrm>
          <a:off x="19310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843" name="n_4aveValue【庁舎】&#10;一人当たり面積">
          <a:extLst>
            <a:ext uri="{FF2B5EF4-FFF2-40B4-BE49-F238E27FC236}">
              <a16:creationId xmlns:a16="http://schemas.microsoft.com/office/drawing/2014/main" id="{00000000-0008-0000-0200-00004B030000}"/>
            </a:ext>
          </a:extLst>
        </xdr:cNvPr>
        <xdr:cNvSpPr txBox="1"/>
      </xdr:nvSpPr>
      <xdr:spPr>
        <a:xfrm>
          <a:off x="18421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96283</xdr:rowOff>
    </xdr:from>
    <xdr:ext cx="469744" cy="259045"/>
    <xdr:sp macro="" textlink="">
      <xdr:nvSpPr>
        <xdr:cNvPr id="844" name="n_1mainValue【庁舎】&#10;一人当たり面積">
          <a:extLst>
            <a:ext uri="{FF2B5EF4-FFF2-40B4-BE49-F238E27FC236}">
              <a16:creationId xmlns:a16="http://schemas.microsoft.com/office/drawing/2014/main" id="{00000000-0008-0000-0200-00004C030000}"/>
            </a:ext>
          </a:extLst>
        </xdr:cNvPr>
        <xdr:cNvSpPr txBox="1"/>
      </xdr:nvSpPr>
      <xdr:spPr>
        <a:xfrm>
          <a:off x="21075727" y="179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131335</xdr:rowOff>
    </xdr:from>
    <xdr:ext cx="469744" cy="259045"/>
    <xdr:sp macro="" textlink="">
      <xdr:nvSpPr>
        <xdr:cNvPr id="845" name="n_2mainValue【庁舎】&#10;一人当たり面積">
          <a:extLst>
            <a:ext uri="{FF2B5EF4-FFF2-40B4-BE49-F238E27FC236}">
              <a16:creationId xmlns:a16="http://schemas.microsoft.com/office/drawing/2014/main" id="{00000000-0008-0000-0200-00004D030000}"/>
            </a:ext>
          </a:extLst>
        </xdr:cNvPr>
        <xdr:cNvSpPr txBox="1"/>
      </xdr:nvSpPr>
      <xdr:spPr>
        <a:xfrm>
          <a:off x="20199427" y="179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137431</xdr:rowOff>
    </xdr:from>
    <xdr:ext cx="469744" cy="259045"/>
    <xdr:sp macro="" textlink="">
      <xdr:nvSpPr>
        <xdr:cNvPr id="846" name="n_3mainValue【庁舎】&#10;一人当たり面積">
          <a:extLst>
            <a:ext uri="{FF2B5EF4-FFF2-40B4-BE49-F238E27FC236}">
              <a16:creationId xmlns:a16="http://schemas.microsoft.com/office/drawing/2014/main" id="{00000000-0008-0000-0200-00004E030000}"/>
            </a:ext>
          </a:extLst>
        </xdr:cNvPr>
        <xdr:cNvSpPr txBox="1"/>
      </xdr:nvSpPr>
      <xdr:spPr>
        <a:xfrm>
          <a:off x="19310427" y="179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142764</xdr:rowOff>
    </xdr:from>
    <xdr:ext cx="469744" cy="259045"/>
    <xdr:sp macro="" textlink="">
      <xdr:nvSpPr>
        <xdr:cNvPr id="847" name="n_4mainValue【庁舎】&#10;一人当たり面積">
          <a:extLst>
            <a:ext uri="{FF2B5EF4-FFF2-40B4-BE49-F238E27FC236}">
              <a16:creationId xmlns:a16="http://schemas.microsoft.com/office/drawing/2014/main" id="{00000000-0008-0000-0200-00004F030000}"/>
            </a:ext>
          </a:extLst>
        </xdr:cNvPr>
        <xdr:cNvSpPr txBox="1"/>
      </xdr:nvSpPr>
      <xdr:spPr>
        <a:xfrm>
          <a:off x="18421427" y="179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と比較し、庁舎の有形固定資産減価償却率が特に高くなっています。令和元年度以降に統合庁舎の整備を実施していますが、本調査の「庁舎」には出張所が含まれています。統合庁舎以外の出張所は特段の更新工事を実施していないため、減価償却率が高くなり、年度ごとの増減幅もあまりないものと考えられます。</a:t>
          </a:r>
          <a:r>
            <a:rPr kumimoji="1" lang="ja-JP" altLang="en-US" sz="900">
              <a:solidFill>
                <a:schemeClr val="dk1"/>
              </a:solidFill>
              <a:effectLst/>
              <a:latin typeface="+mn-lt"/>
              <a:ea typeface="+mn-ea"/>
              <a:cs typeface="+mn-cs"/>
            </a:rPr>
            <a:t>また、市民会館や図書館も類似団体と比較して減価償却率が高く、今後、順次更新時期を迎えることから、統廃合などの施設再編のさらなる促進、もしくは施設を存続する場合には計画的な更新・管理をしていく必要があります。</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また、</a:t>
          </a:r>
          <a:r>
            <a:rPr kumimoji="1" lang="ja-JP" altLang="ja-JP" sz="900">
              <a:solidFill>
                <a:schemeClr val="dk1"/>
              </a:solidFill>
              <a:effectLst/>
              <a:latin typeface="+mn-lt"/>
              <a:ea typeface="+mn-ea"/>
              <a:cs typeface="+mn-cs"/>
            </a:rPr>
            <a:t>一人当たり面積については、</a:t>
          </a:r>
          <a:r>
            <a:rPr kumimoji="1" lang="ja-JP" altLang="en-US" sz="900">
              <a:solidFill>
                <a:schemeClr val="dk1"/>
              </a:solidFill>
              <a:effectLst/>
              <a:latin typeface="+mn-lt"/>
              <a:ea typeface="+mn-ea"/>
              <a:cs typeface="+mn-cs"/>
            </a:rPr>
            <a:t>ほとんどの施設で、類似団体を上回っており、</a:t>
          </a:r>
          <a:r>
            <a:rPr kumimoji="1" lang="ja-JP" altLang="ja-JP" sz="900">
              <a:solidFill>
                <a:schemeClr val="dk1"/>
              </a:solidFill>
              <a:effectLst/>
              <a:latin typeface="+mn-lt"/>
              <a:ea typeface="+mn-ea"/>
              <a:cs typeface="+mn-cs"/>
            </a:rPr>
            <a:t>庁舎のほかに、図書館、福祉施設、保健センター・保健所、体育館・プール</a:t>
          </a:r>
          <a:r>
            <a:rPr kumimoji="1" lang="ja-JP" altLang="en-US" sz="900">
              <a:solidFill>
                <a:schemeClr val="dk1"/>
              </a:solidFill>
              <a:effectLst/>
              <a:latin typeface="+mn-lt"/>
              <a:ea typeface="+mn-ea"/>
              <a:cs typeface="+mn-cs"/>
            </a:rPr>
            <a:t>で</a:t>
          </a:r>
          <a:r>
            <a:rPr kumimoji="1" lang="ja-JP" altLang="ja-JP" sz="900">
              <a:solidFill>
                <a:schemeClr val="dk1"/>
              </a:solidFill>
              <a:effectLst/>
              <a:latin typeface="+mn-lt"/>
              <a:ea typeface="+mn-ea"/>
              <a:cs typeface="+mn-cs"/>
            </a:rPr>
            <a:t>高い値を示しています。これ</a:t>
          </a:r>
          <a:r>
            <a:rPr kumimoji="1" lang="ja-JP" altLang="en-US" sz="900">
              <a:solidFill>
                <a:schemeClr val="dk1"/>
              </a:solidFill>
              <a:effectLst/>
              <a:latin typeface="+mn-lt"/>
              <a:ea typeface="+mn-ea"/>
              <a:cs typeface="+mn-cs"/>
            </a:rPr>
            <a:t>も</a:t>
          </a:r>
          <a:r>
            <a:rPr kumimoji="1" lang="ja-JP" altLang="ja-JP" sz="900">
              <a:solidFill>
                <a:schemeClr val="dk1"/>
              </a:solidFill>
              <a:effectLst/>
              <a:latin typeface="+mn-lt"/>
              <a:ea typeface="+mn-ea"/>
              <a:cs typeface="+mn-cs"/>
            </a:rPr>
            <a:t>、①合併前の旧</a:t>
          </a:r>
          <a:r>
            <a:rPr kumimoji="1" lang="en-US" altLang="ja-JP" sz="900">
              <a:solidFill>
                <a:schemeClr val="dk1"/>
              </a:solidFill>
              <a:effectLst/>
              <a:latin typeface="+mn-lt"/>
              <a:ea typeface="+mn-ea"/>
              <a:cs typeface="+mn-cs"/>
            </a:rPr>
            <a:t>8</a:t>
          </a:r>
          <a:r>
            <a:rPr kumimoji="1" lang="ja-JP" altLang="ja-JP" sz="900">
              <a:solidFill>
                <a:schemeClr val="dk1"/>
              </a:solidFill>
              <a:effectLst/>
              <a:latin typeface="+mn-lt"/>
              <a:ea typeface="+mn-ea"/>
              <a:cs typeface="+mn-cs"/>
            </a:rPr>
            <a:t>町村の施設をそのまま引き継いだため、保有施設数自体が多いこと、②施設数に比して人口がさほど多くないという点が挙げられます。</a:t>
          </a:r>
          <a:endParaRPr lang="ja-JP" altLang="ja-JP" sz="900">
            <a:effectLst/>
          </a:endParaRPr>
        </a:p>
        <a:p>
          <a:r>
            <a:rPr kumimoji="1" lang="ja-JP" altLang="ja-JP" sz="900">
              <a:solidFill>
                <a:schemeClr val="dk1"/>
              </a:solidFill>
              <a:effectLst/>
              <a:latin typeface="+mn-lt"/>
              <a:ea typeface="+mn-ea"/>
              <a:cs typeface="+mn-cs"/>
            </a:rPr>
            <a:t>　今後の市の財政状況等に鑑みれば、公共施設の規模は身の丈に合ったものにすることが求められており、そのためにも、公共施設の統廃合、民間への譲渡等を計画的に進める必要があります。将来世代の負担を圧縮するため、市民の方に対して丁寧な説明を根強く行って理解を得ていただくこと、行政内部でも関係各課が一丸となって着実に再編計画を推進することが重要になります。</a:t>
          </a:r>
          <a:endParaRPr lang="ja-JP" altLang="ja-JP" sz="9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49,492
48,606
668.64
42,004,839
40,218,180
1,441,580
21,742,567
42,559,047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平均値を大きく下回っている</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。その主たる要因は以下のとおりである。</a:t>
          </a:r>
          <a:endParaRPr kumimoji="0"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①基準財政収入額</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人口減によ</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市税収入</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減少傾向に</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ある。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②基準財政需要額</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市域が広域で</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あり、人口密度が低いこと」、「人口減少が進んでいること」、「高齢化が進んでいること」などの要因で、道路橋りょう費（市道の面積・延長）、保健衛生費（水道・病院）、下水道費、高齢者保健福祉費、地域振興費等が増加してい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歳出の見直しを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徹底しながら</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、喫緊の課題である人口</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対策</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施策等に取り組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む必要がある。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い状態が続いている。南砺市においては、前年度から微増しているが、その要因は、経常経費充当一般財源の増加額及び増加率が、経常一般財源等のそれらを上回ったためである。主な増加項目は以下のとおり</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集中的な降雪に伴う維持補修費（除雪経費）の増加</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会計年度任用職員制度の施行に伴う人件費の増加</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（経常一般財源等）</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・普通交付税の増加</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・地方消費税率の引上げに伴う地方消費税交付金の増加</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122872</xdr:rowOff>
    </xdr:from>
    <xdr:to>
      <xdr:col>23</xdr:col>
      <xdr:colOff>133350</xdr:colOff>
      <xdr:row>62</xdr:row>
      <xdr:rowOff>128905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5277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137478</xdr:rowOff>
    </xdr:from>
    <xdr:to>
      <xdr:col>19</xdr:col>
      <xdr:colOff>133350</xdr:colOff>
      <xdr:row>62</xdr:row>
      <xdr:rowOff>122872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95928"/>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137478</xdr:rowOff>
    </xdr:from>
    <xdr:to>
      <xdr:col>15</xdr:col>
      <xdr:colOff>82550</xdr:colOff>
      <xdr:row>62</xdr:row>
      <xdr:rowOff>38418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9592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85725</xdr:rowOff>
    </xdr:from>
    <xdr:to>
      <xdr:col>11</xdr:col>
      <xdr:colOff>31750</xdr:colOff>
      <xdr:row>62</xdr:row>
      <xdr:rowOff>38418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372725"/>
          <a:ext cx="8890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94632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72072</xdr:rowOff>
    </xdr:from>
    <xdr:to>
      <xdr:col>19</xdr:col>
      <xdr:colOff>184150</xdr:colOff>
      <xdr:row>63</xdr:row>
      <xdr:rowOff>2222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12399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86678</xdr:rowOff>
    </xdr:from>
    <xdr:to>
      <xdr:col>15</xdr:col>
      <xdr:colOff>133350</xdr:colOff>
      <xdr:row>62</xdr:row>
      <xdr:rowOff>16828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27005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159068</xdr:rowOff>
    </xdr:from>
    <xdr:to>
      <xdr:col>11</xdr:col>
      <xdr:colOff>82550</xdr:colOff>
      <xdr:row>62</xdr:row>
      <xdr:rowOff>89218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前年度から大幅に増加した主たる要因として、「①会計年度任用職員制度の施行に伴う期末手当支給額の純増（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百万円）」及び「②集中降雪の影響による維持補修費（除雪経費）の著しい増加（</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+481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百万円）」が挙げられる。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人件費については、平成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年度から「第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次定員適正化計画」に基づいて適正配置に取り組み、令和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年度までの削減目標を達成した。引き続き、令和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年間を計画期間とする「第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次定員適正化計画」に基づき、計画的に職員配置の見直しを進めていく。</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また、類似団体に比して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数が多く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管理委託料、維持修繕費が嵩み、物件費及び維持補修費が増加しやすい傾向にある。そのため、</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公共施設の民間譲渡、統廃合等を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進め、人口規模及び財政規模に見合った施設数にする必要がある。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50377</xdr:rowOff>
    </xdr:from>
    <xdr:to>
      <xdr:col>23</xdr:col>
      <xdr:colOff>133350</xdr:colOff>
      <xdr:row>85</xdr:row>
      <xdr:rowOff>97986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52177"/>
          <a:ext cx="838200" cy="2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26471</xdr:rowOff>
    </xdr:from>
    <xdr:to>
      <xdr:col>19</xdr:col>
      <xdr:colOff>133350</xdr:colOff>
      <xdr:row>84</xdr:row>
      <xdr:rowOff>50377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28271"/>
          <a:ext cx="889000" cy="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26471</xdr:rowOff>
    </xdr:from>
    <xdr:to>
      <xdr:col>15</xdr:col>
      <xdr:colOff>82550</xdr:colOff>
      <xdr:row>84</xdr:row>
      <xdr:rowOff>62241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428271"/>
          <a:ext cx="889000" cy="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120038</xdr:rowOff>
    </xdr:from>
    <xdr:to>
      <xdr:col>11</xdr:col>
      <xdr:colOff>31750</xdr:colOff>
      <xdr:row>84</xdr:row>
      <xdr:rowOff>62241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50388"/>
          <a:ext cx="889000" cy="11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47186</xdr:rowOff>
    </xdr:from>
    <xdr:to>
      <xdr:col>23</xdr:col>
      <xdr:colOff>184150</xdr:colOff>
      <xdr:row>85</xdr:row>
      <xdr:rowOff>148786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19263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9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171027</xdr:rowOff>
    </xdr:from>
    <xdr:to>
      <xdr:col>19</xdr:col>
      <xdr:colOff>184150</xdr:colOff>
      <xdr:row>84</xdr:row>
      <xdr:rowOff>101177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85954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147121</xdr:rowOff>
    </xdr:from>
    <xdr:to>
      <xdr:col>15</xdr:col>
      <xdr:colOff>133350</xdr:colOff>
      <xdr:row>84</xdr:row>
      <xdr:rowOff>77271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7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62048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6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11441</xdr:rowOff>
    </xdr:from>
    <xdr:to>
      <xdr:col>11</xdr:col>
      <xdr:colOff>82550</xdr:colOff>
      <xdr:row>84</xdr:row>
      <xdr:rowOff>113041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97818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9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69238</xdr:rowOff>
    </xdr:from>
    <xdr:to>
      <xdr:col>7</xdr:col>
      <xdr:colOff>31750</xdr:colOff>
      <xdr:row>83</xdr:row>
      <xdr:rowOff>170838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155615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市町村合併以前からの給与水準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体系を引き継いでおり、類似団体内でも低い水準となっている。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ラスパイレス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の給与水準と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数値であり、比較対象となっている国と経験年数階層内における職員分布の変動が、近年の指数変動の要因となっている。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今後も引き続き、適正な給与水準を維持するよう努める。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83</xdr:row>
      <xdr:rowOff>26105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2296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26105</xdr:rowOff>
    </xdr:from>
    <xdr:to>
      <xdr:col>77</xdr:col>
      <xdr:colOff>44450</xdr:colOff>
      <xdr:row>83</xdr:row>
      <xdr:rowOff>39511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39511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2296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36689</xdr:rowOff>
    </xdr:from>
    <xdr:to>
      <xdr:col>68</xdr:col>
      <xdr:colOff>152400</xdr:colOff>
      <xdr:row>82</xdr:row>
      <xdr:rowOff>170745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0955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119945</xdr:rowOff>
    </xdr:from>
    <xdr:to>
      <xdr:col>68</xdr:col>
      <xdr:colOff>203200</xdr:colOff>
      <xdr:row>83</xdr:row>
      <xdr:rowOff>50095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60272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市の面積が広大であり、合併前の旧町村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ごと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に市民センター</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保育園等を配置しており類似団体よりも上回っている。</a:t>
          </a:r>
          <a:endParaRPr kumimoji="0"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次定員適正化計画で定めた削減目標（合併後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人）及び平成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年度からの第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次定員適正化計画で定めた削減目標（令和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人）を達成した。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年度には分庁舎を統合し、旧町村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ごと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の行政センター職員数の見直しを行った。</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さらに、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次定員適正化計画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年間の削減目標（一般行政職員数▲</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人）を新たに設定し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、計画的に職員配置の適正化を進めていく。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75565</xdr:rowOff>
    </xdr:from>
    <xdr:to>
      <xdr:col>81</xdr:col>
      <xdr:colOff>44450</xdr:colOff>
      <xdr:row>64</xdr:row>
      <xdr:rowOff>82459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4836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75565</xdr:rowOff>
    </xdr:from>
    <xdr:to>
      <xdr:col>77</xdr:col>
      <xdr:colOff>44450</xdr:colOff>
      <xdr:row>64</xdr:row>
      <xdr:rowOff>101419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1048365"/>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97972</xdr:rowOff>
    </xdr:from>
    <xdr:to>
      <xdr:col>72</xdr:col>
      <xdr:colOff>203200</xdr:colOff>
      <xdr:row>64</xdr:row>
      <xdr:rowOff>101419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707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84183</xdr:rowOff>
    </xdr:from>
    <xdr:to>
      <xdr:col>68</xdr:col>
      <xdr:colOff>152400</xdr:colOff>
      <xdr:row>64</xdr:row>
      <xdr:rowOff>97972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569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31659</xdr:rowOff>
    </xdr:from>
    <xdr:to>
      <xdr:col>81</xdr:col>
      <xdr:colOff>95250</xdr:colOff>
      <xdr:row>64</xdr:row>
      <xdr:rowOff>133259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3736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7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24765</xdr:rowOff>
    </xdr:from>
    <xdr:to>
      <xdr:col>77</xdr:col>
      <xdr:colOff>95250</xdr:colOff>
      <xdr:row>64</xdr:row>
      <xdr:rowOff>126365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111142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50619</xdr:rowOff>
    </xdr:from>
    <xdr:to>
      <xdr:col>73</xdr:col>
      <xdr:colOff>44450</xdr:colOff>
      <xdr:row>64</xdr:row>
      <xdr:rowOff>152219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136996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0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47172</xdr:rowOff>
    </xdr:from>
    <xdr:to>
      <xdr:col>68</xdr:col>
      <xdr:colOff>203200</xdr:colOff>
      <xdr:row>64</xdr:row>
      <xdr:rowOff>148772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133549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33383</xdr:rowOff>
    </xdr:from>
    <xdr:to>
      <xdr:col>64</xdr:col>
      <xdr:colOff>152400</xdr:colOff>
      <xdr:row>64</xdr:row>
      <xdr:rowOff>134983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119760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これまでに、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既発債の繰上償還を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積極的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に実施したため、実質公債費比率は低い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で推移して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おり、地方債の許可基準となる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％以下を大きく下回っている。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ただし、財政運営上の方針により、令和元</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以降は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繰上償還を実施していない（今後の一般財源の不足を見据え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、純繰越金の使途を</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基金積立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に変更した。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今後の実質公債費比率は上昇傾向が見込まれる。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年度以降は合併特例債が発行できず、その分を交付税措置率の低いほかの地方債に振り替えていることや、過去の大型建設事業に係る元金償還も開始されるため、中期的な実質公債費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％まで増加する見通しである。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今後も適切な水準を維持するためには、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地方債発行規模</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の適切な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圧縮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必要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あると考え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37846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6761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103124</xdr:rowOff>
    </xdr:from>
    <xdr:to>
      <xdr:col>77</xdr:col>
      <xdr:colOff>44450</xdr:colOff>
      <xdr:row>38</xdr:row>
      <xdr:rowOff>161036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6182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38</xdr:row>
      <xdr:rowOff>122428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6182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39</xdr:row>
      <xdr:rowOff>28194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6375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158496</xdr:rowOff>
    </xdr:from>
    <xdr:to>
      <xdr:col>81</xdr:col>
      <xdr:colOff>95250</xdr:colOff>
      <xdr:row>39</xdr:row>
      <xdr:rowOff>88646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3573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5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148844</xdr:rowOff>
    </xdr:from>
    <xdr:to>
      <xdr:col>64</xdr:col>
      <xdr:colOff>152400</xdr:colOff>
      <xdr:row>39</xdr:row>
      <xdr:rowOff>78994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89171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継続して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生じていない。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主たる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①繰上償還を積極的に実施し</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、起債残額の圧縮に努めてきたこと」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②合併特例債、</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辺地対策事業債、</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過疎対策事業債</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交付税措置率の高い地方債を多く活用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しており、交付税で措置される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見込額が大きいこと</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③</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基金積立を適切に継続した結果、地方債の償還に</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充当可能な基金</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を確保できていること」</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点が挙げられる。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合併特例債が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発行できず、その分を</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交付税措置率の低い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ほかの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に振り替えざるをえない状況である。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また、中長期的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人口減</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市税</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各種インフラの維持管理経費の増加</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が見込まれ、</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今以上に基金の取崩しが増加することも容易に想定される。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したがって、将来負担を発生させないためには、継続的な地方債の発行額の圧縮、</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財源確保</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予算規模の見直しを</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適切に行う必要がある。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122098</xdr:rowOff>
    </xdr:from>
    <xdr:to>
      <xdr:col>73</xdr:col>
      <xdr:colOff>44450</xdr:colOff>
      <xdr:row>15</xdr:row>
      <xdr:rowOff>52248</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151054</xdr:rowOff>
    </xdr:from>
    <xdr:to>
      <xdr:col>68</xdr:col>
      <xdr:colOff>203200</xdr:colOff>
      <xdr:row>15</xdr:row>
      <xdr:rowOff>81204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49,492
48,606
668.64
42,004,839
40,218,180
1,441,580
21,742,567
42,559,047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経常経費に係る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合併前の旧町村の給与水準を引き継いだ影響もあり、</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類似団体・全国平均に比</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べて</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低い値となって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いる状態が続いている。なお、前年度から</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上昇しているが、これは、令和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年度から会計年度任用職員制度が施行され、令和元年度以前は物件費で計上していたものが、人件費に振り替えられたためである。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職員数は、旧町村</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単位に設置している市民</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センター</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及び保育園に職員を配置しているため、類似団体に比して多い。しかし、</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定員適正化計画</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に沿った</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職員数</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の見直しや、統合庁舎への移行及び</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導入による業務効率化</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を進めており、適正な水準となるように努めている。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一方、給与費は、初任給、昇給等を国に準じて</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おり、ラスパイレス指数も標準団体より低くなっていることから、適正な水準であると考える。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35</xdr:row>
      <xdr:rowOff>79375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88010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79375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5880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153052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32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79375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5880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153052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60325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5880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153052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28575</xdr:rowOff>
    </xdr:from>
    <xdr:to>
      <xdr:col>24</xdr:col>
      <xdr:colOff>76200</xdr:colOff>
      <xdr:row>35</xdr:row>
      <xdr:rowOff>130175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45102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28575</xdr:rowOff>
    </xdr:from>
    <xdr:to>
      <xdr:col>15</xdr:col>
      <xdr:colOff>149225</xdr:colOff>
      <xdr:row>34</xdr:row>
      <xdr:rowOff>130175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85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140352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62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9525</xdr:rowOff>
    </xdr:from>
    <xdr:to>
      <xdr:col>6</xdr:col>
      <xdr:colOff>171450</xdr:colOff>
      <xdr:row>34</xdr:row>
      <xdr:rowOff>111125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121302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6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旧町村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時代に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設置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された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公共施設が多く、それらに係る維持管理費が嵩</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んでいるため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、マイナスシーリング</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よる予算圧縮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及び財政計画ローリングに基づく計画的な事業の執行、事業費精査を通じ、人件費や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需用費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の抑制に努めてきた。結果として、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経費に係る物件費は、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類似団体の平均を下回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る状態が続いている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なお、令和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年度から会計年度任用職員制度が施行され、令和元年度以前は物件費で計上していたものが人件費に振り替えられており、その影響もあり、この比率は前年度から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経常的な物件費の縮減には、公共施設施設の再編が不可欠であるため、公共</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施設再編計画に基づき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民間譲渡や統廃合を進</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め、財政規模に適した施設数にまとめる必要がある。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863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8890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9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92710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923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92710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778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例年と同様に、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児童福祉費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生活保護費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（医療扶助）</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が類似団体平均に比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べて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経常経費に係る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扶助費が低くなっている。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％低下しているが、これは、新型コロナウイルス対策事業費が増嵩し、臨時経費の割合が例年に比べて高くなった分、経常経費の割合が低くなったためである。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、自立支援給付事業費（障害福祉サービスの給付）</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が続いており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この比率は、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中</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・長</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期的に上昇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するこ</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まれる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経常的な扶助</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削減が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困難な</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が多いため、</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その他の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抑制を図</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一般財源の確保に努める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143328</xdr:rowOff>
    </xdr:from>
    <xdr:to>
      <xdr:col>24</xdr:col>
      <xdr:colOff>25400</xdr:colOff>
      <xdr:row>54</xdr:row>
      <xdr:rowOff>78015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058728"/>
          <a:ext cx="8382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12700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53</xdr:row>
      <xdr:rowOff>167822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92528</xdr:rowOff>
    </xdr:from>
    <xdr:to>
      <xdr:col>24</xdr:col>
      <xdr:colOff>76200</xdr:colOff>
      <xdr:row>53</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1105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類似団体の平均値よりも低い状態が続いているが、令和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年度はその差が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％まで縮小されている。これは、令和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年度に例年をはるかに上回る集中的な積雪があったため、除雪経費が大幅に増加したためである（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+481</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その他項</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は、維持補修費（除雪経費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が含まれる。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）が大部分</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占めて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おり、この傾向が続いている。道路・橋りょうのほか、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公共施設の老朽化等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が増加することが見込まれるので、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計画的な</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修繕</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、事業精査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、そして公共施設の再編を進める必要がある。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12700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138430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56</xdr:row>
      <xdr:rowOff>66040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68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66040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68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経常経費に係る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補助費等は、類似団体</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に比</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べて高い状態が続いている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このうち、</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公営企業会計に対する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（病院事業会計及び下水道事業会計）</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への分担金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（主に常備消防費及び清掃費）</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が大きなウ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イトを占めて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おり、毎年同様の傾向となっている。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分担金については削減が困難なものが多い。そのため、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公営企業において、経営健全化計画に基づ</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収支の改善を図り、公営企業会計に対する基準外繰出</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の圧縮を進める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81280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596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5415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26416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38</xdr:row>
      <xdr:rowOff>17272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546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合併特例債を活用して実施した大型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建設</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事業に係る償還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が嵩</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んでいるため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も高い状況が続いている。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公共施設の再編を進めていることから、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新たな公共施設</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インフラの整備は減少傾向である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小</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中学校</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その他の公共施設の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改修等が計画的に予定されている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この比率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が急速に低下することはない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実質公債費比率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注視し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、事業の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精査</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発行規模</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の適正な抑制に努めるとともに、場合によっては、可能な範囲での繰上償還の再開も検討する必要がある。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168911</xdr:rowOff>
    </xdr:from>
    <xdr:to>
      <xdr:col>24</xdr:col>
      <xdr:colOff>25400</xdr:colOff>
      <xdr:row>80</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7134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168911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5839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39370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53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78</xdr:row>
      <xdr:rowOff>165100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128288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118111</xdr:rowOff>
    </xdr:from>
    <xdr:to>
      <xdr:col>20</xdr:col>
      <xdr:colOff>38100</xdr:colOff>
      <xdr:row>80</xdr:row>
      <xdr:rowOff>48261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33038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160020</xdr:rowOff>
    </xdr:from>
    <xdr:to>
      <xdr:col>15</xdr:col>
      <xdr:colOff>149225</xdr:colOff>
      <xdr:row>79</xdr:row>
      <xdr:rowOff>90170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74947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公債費以外</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ついては、類似団体平均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一定程度</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状態が続いている。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ただし、補助費等については、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類似団体の平均よりも高くなっている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。そのため、公営企業への基準外繰出金の圧縮のほか、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市特有の事情</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を考慮する必要性が薄いものを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積極的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改善を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図る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また、公共施設数の保有数が多いことに</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起因する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維持補修費の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増嵩</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公共施設再編計画に基づき、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施設の再編・統合を進める。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75</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9560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75</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2933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156718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9331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113284</xdr:rowOff>
    </xdr:from>
    <xdr:to>
      <xdr:col>69</xdr:col>
      <xdr:colOff>92075</xdr:colOff>
      <xdr:row>75</xdr:row>
      <xdr:rowOff>156718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80058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40224</xdr:rowOff>
    </xdr:from>
    <xdr:to>
      <xdr:col>29</xdr:col>
      <xdr:colOff>127000</xdr:colOff>
      <xdr:row>13</xdr:row>
      <xdr:rowOff>129705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316699"/>
          <a:ext cx="647700" cy="89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129705</xdr:rowOff>
    </xdr:from>
    <xdr:to>
      <xdr:col>26</xdr:col>
      <xdr:colOff>50800</xdr:colOff>
      <xdr:row>13</xdr:row>
      <xdr:rowOff>144303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406180"/>
          <a:ext cx="698500" cy="14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144303</xdr:rowOff>
    </xdr:from>
    <xdr:to>
      <xdr:col>22</xdr:col>
      <xdr:colOff>114300</xdr:colOff>
      <xdr:row>14</xdr:row>
      <xdr:rowOff>83952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420778"/>
          <a:ext cx="698500" cy="111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83952</xdr:rowOff>
    </xdr:from>
    <xdr:to>
      <xdr:col>18</xdr:col>
      <xdr:colOff>177800</xdr:colOff>
      <xdr:row>14</xdr:row>
      <xdr:rowOff>105114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31877"/>
          <a:ext cx="698500" cy="2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160874</xdr:rowOff>
    </xdr:from>
    <xdr:to>
      <xdr:col>29</xdr:col>
      <xdr:colOff>177800</xdr:colOff>
      <xdr:row>13</xdr:row>
      <xdr:rowOff>91024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65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5951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1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78905</xdr:rowOff>
    </xdr:from>
    <xdr:to>
      <xdr:col>26</xdr:col>
      <xdr:colOff>101600</xdr:colOff>
      <xdr:row>14</xdr:row>
      <xdr:rowOff>9055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35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19232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2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93503</xdr:rowOff>
    </xdr:from>
    <xdr:to>
      <xdr:col>22</xdr:col>
      <xdr:colOff>165100</xdr:colOff>
      <xdr:row>14</xdr:row>
      <xdr:rowOff>23653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69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33830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3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33152</xdr:rowOff>
    </xdr:from>
    <xdr:to>
      <xdr:col>19</xdr:col>
      <xdr:colOff>38100</xdr:colOff>
      <xdr:row>14</xdr:row>
      <xdr:rowOff>134752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48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144929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54314</xdr:rowOff>
    </xdr:from>
    <xdr:to>
      <xdr:col>15</xdr:col>
      <xdr:colOff>101600</xdr:colOff>
      <xdr:row>14</xdr:row>
      <xdr:rowOff>155914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0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166091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7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128783</xdr:rowOff>
    </xdr:from>
    <xdr:to>
      <xdr:col>29</xdr:col>
      <xdr:colOff>127000</xdr:colOff>
      <xdr:row>37</xdr:row>
      <xdr:rowOff>18575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82033"/>
          <a:ext cx="647700" cy="6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18575</xdr:rowOff>
    </xdr:from>
    <xdr:to>
      <xdr:col>26</xdr:col>
      <xdr:colOff>50800</xdr:colOff>
      <xdr:row>37</xdr:row>
      <xdr:rowOff>79131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43275"/>
          <a:ext cx="698500" cy="6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92785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21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79131</xdr:rowOff>
    </xdr:from>
    <xdr:to>
      <xdr:col>22</xdr:col>
      <xdr:colOff>114300</xdr:colOff>
      <xdr:row>37</xdr:row>
      <xdr:rowOff>81737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03831"/>
          <a:ext cx="698500" cy="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279326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8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81737</xdr:rowOff>
    </xdr:from>
    <xdr:to>
      <xdr:col>18</xdr:col>
      <xdr:colOff>177800</xdr:colOff>
      <xdr:row>37</xdr:row>
      <xdr:rowOff>138476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06437"/>
          <a:ext cx="698500" cy="56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261060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252945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77983</xdr:rowOff>
    </xdr:from>
    <xdr:to>
      <xdr:col>29</xdr:col>
      <xdr:colOff>177800</xdr:colOff>
      <xdr:row>37</xdr:row>
      <xdr:rowOff>8133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3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50060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139225</xdr:rowOff>
    </xdr:from>
    <xdr:to>
      <xdr:col>26</xdr:col>
      <xdr:colOff>101600</xdr:colOff>
      <xdr:row>37</xdr:row>
      <xdr:rowOff>69375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9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251002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86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28331</xdr:rowOff>
    </xdr:from>
    <xdr:to>
      <xdr:col>22</xdr:col>
      <xdr:colOff>165100</xdr:colOff>
      <xdr:row>37</xdr:row>
      <xdr:rowOff>129931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5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114708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3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30937</xdr:rowOff>
    </xdr:from>
    <xdr:to>
      <xdr:col>19</xdr:col>
      <xdr:colOff>38100</xdr:colOff>
      <xdr:row>37</xdr:row>
      <xdr:rowOff>132537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5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117314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87676</xdr:rowOff>
    </xdr:from>
    <xdr:to>
      <xdr:col>15</xdr:col>
      <xdr:colOff>101600</xdr:colOff>
      <xdr:row>37</xdr:row>
      <xdr:rowOff>189276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1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174053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49,492
48,606
668.64
42,004,839
40,218,180
1,441,580
21,742,567
42,559,047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45909</xdr:rowOff>
    </xdr:from>
    <xdr:to>
      <xdr:col>24</xdr:col>
      <xdr:colOff>63500</xdr:colOff>
      <xdr:row>35</xdr:row>
      <xdr:rowOff>72230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5209"/>
          <a:ext cx="838200" cy="19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72230</xdr:rowOff>
    </xdr:from>
    <xdr:to>
      <xdr:col>19</xdr:col>
      <xdr:colOff>177800</xdr:colOff>
      <xdr:row>35</xdr:row>
      <xdr:rowOff>74810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72980"/>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74810</xdr:rowOff>
    </xdr:from>
    <xdr:to>
      <xdr:col>15</xdr:col>
      <xdr:colOff>50800</xdr:colOff>
      <xdr:row>35</xdr:row>
      <xdr:rowOff>85211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75560"/>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70891</xdr:rowOff>
    </xdr:from>
    <xdr:to>
      <xdr:col>10</xdr:col>
      <xdr:colOff>114300</xdr:colOff>
      <xdr:row>35</xdr:row>
      <xdr:rowOff>85211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71641"/>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166559</xdr:rowOff>
    </xdr:from>
    <xdr:to>
      <xdr:col>24</xdr:col>
      <xdr:colOff>114300</xdr:colOff>
      <xdr:row>34</xdr:row>
      <xdr:rowOff>96709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17986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21430</xdr:rowOff>
    </xdr:from>
    <xdr:to>
      <xdr:col>20</xdr:col>
      <xdr:colOff>38100</xdr:colOff>
      <xdr:row>35</xdr:row>
      <xdr:rowOff>123030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139557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9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24010</xdr:rowOff>
    </xdr:from>
    <xdr:to>
      <xdr:col>15</xdr:col>
      <xdr:colOff>101600</xdr:colOff>
      <xdr:row>35</xdr:row>
      <xdr:rowOff>125610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142137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34411</xdr:rowOff>
    </xdr:from>
    <xdr:to>
      <xdr:col>10</xdr:col>
      <xdr:colOff>165100</xdr:colOff>
      <xdr:row>35</xdr:row>
      <xdr:rowOff>136011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3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152538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20091</xdr:rowOff>
    </xdr:from>
    <xdr:to>
      <xdr:col>6</xdr:col>
      <xdr:colOff>38100</xdr:colOff>
      <xdr:row>35</xdr:row>
      <xdr:rowOff>121691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138218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89299</xdr:rowOff>
    </xdr:from>
    <xdr:to>
      <xdr:col>24</xdr:col>
      <xdr:colOff>63500</xdr:colOff>
      <xdr:row>55</xdr:row>
      <xdr:rowOff>115044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19049"/>
          <a:ext cx="8382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115044</xdr:rowOff>
    </xdr:from>
    <xdr:to>
      <xdr:col>19</xdr:col>
      <xdr:colOff>177800</xdr:colOff>
      <xdr:row>56</xdr:row>
      <xdr:rowOff>3149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44794"/>
          <a:ext cx="889000" cy="5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107898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158652</xdr:rowOff>
    </xdr:from>
    <xdr:to>
      <xdr:col>15</xdr:col>
      <xdr:colOff>50800</xdr:colOff>
      <xdr:row>56</xdr:row>
      <xdr:rowOff>3149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588402"/>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138596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158652</xdr:rowOff>
    </xdr:from>
    <xdr:to>
      <xdr:col>10</xdr:col>
      <xdr:colOff>114300</xdr:colOff>
      <xdr:row>56</xdr:row>
      <xdr:rowOff>62140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88402"/>
          <a:ext cx="889000" cy="7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140740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77973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38499</xdr:rowOff>
    </xdr:from>
    <xdr:to>
      <xdr:col>24</xdr:col>
      <xdr:colOff>114300</xdr:colOff>
      <xdr:row>55</xdr:row>
      <xdr:rowOff>140099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61376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64244</xdr:rowOff>
    </xdr:from>
    <xdr:to>
      <xdr:col>20</xdr:col>
      <xdr:colOff>38100</xdr:colOff>
      <xdr:row>55</xdr:row>
      <xdr:rowOff>165844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6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123799</xdr:rowOff>
    </xdr:from>
    <xdr:to>
      <xdr:col>15</xdr:col>
      <xdr:colOff>101600</xdr:colOff>
      <xdr:row>56</xdr:row>
      <xdr:rowOff>53949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70476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107852</xdr:rowOff>
    </xdr:from>
    <xdr:to>
      <xdr:col>10</xdr:col>
      <xdr:colOff>165100</xdr:colOff>
      <xdr:row>56</xdr:row>
      <xdr:rowOff>38002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54529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1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11340</xdr:rowOff>
    </xdr:from>
    <xdr:to>
      <xdr:col>6</xdr:col>
      <xdr:colOff>38100</xdr:colOff>
      <xdr:row>56</xdr:row>
      <xdr:rowOff>112940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129467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57862</xdr:rowOff>
    </xdr:from>
    <xdr:to>
      <xdr:col>24</xdr:col>
      <xdr:colOff>63500</xdr:colOff>
      <xdr:row>76</xdr:row>
      <xdr:rowOff>151473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16612"/>
          <a:ext cx="838200" cy="26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84882</xdr:rowOff>
    </xdr:from>
    <xdr:to>
      <xdr:col>19</xdr:col>
      <xdr:colOff>177800</xdr:colOff>
      <xdr:row>76</xdr:row>
      <xdr:rowOff>151473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115082"/>
          <a:ext cx="8890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92702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2471</xdr:rowOff>
    </xdr:from>
    <xdr:to>
      <xdr:col>15</xdr:col>
      <xdr:colOff>50800</xdr:colOff>
      <xdr:row>76</xdr:row>
      <xdr:rowOff>84882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32671"/>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88426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2471</xdr:rowOff>
    </xdr:from>
    <xdr:to>
      <xdr:col>10</xdr:col>
      <xdr:colOff>114300</xdr:colOff>
      <xdr:row>76</xdr:row>
      <xdr:rowOff>155200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32671"/>
          <a:ext cx="889000" cy="15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68721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90462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6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7062</xdr:rowOff>
    </xdr:from>
    <xdr:to>
      <xdr:col>24</xdr:col>
      <xdr:colOff>114300</xdr:colOff>
      <xdr:row>75</xdr:row>
      <xdr:rowOff>108662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86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29939</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1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100673</xdr:rowOff>
    </xdr:from>
    <xdr:to>
      <xdr:col>20</xdr:col>
      <xdr:colOff>38100</xdr:colOff>
      <xdr:row>77</xdr:row>
      <xdr:rowOff>30823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47350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34082</xdr:rowOff>
    </xdr:from>
    <xdr:to>
      <xdr:col>15</xdr:col>
      <xdr:colOff>101600</xdr:colOff>
      <xdr:row>76</xdr:row>
      <xdr:rowOff>135682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152209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83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123121</xdr:rowOff>
    </xdr:from>
    <xdr:to>
      <xdr:col>10</xdr:col>
      <xdr:colOff>165100</xdr:colOff>
      <xdr:row>76</xdr:row>
      <xdr:rowOff>53271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8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69798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75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104400</xdr:rowOff>
    </xdr:from>
    <xdr:to>
      <xdr:col>6</xdr:col>
      <xdr:colOff>38100</xdr:colOff>
      <xdr:row>77</xdr:row>
      <xdr:rowOff>34550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51076</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90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61537</xdr:rowOff>
    </xdr:from>
    <xdr:to>
      <xdr:col>24</xdr:col>
      <xdr:colOff>63500</xdr:colOff>
      <xdr:row>96</xdr:row>
      <xdr:rowOff>69405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20737"/>
          <a:ext cx="8382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69405</xdr:rowOff>
    </xdr:from>
    <xdr:to>
      <xdr:col>19</xdr:col>
      <xdr:colOff>177800</xdr:colOff>
      <xdr:row>96</xdr:row>
      <xdr:rowOff>98380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28605"/>
          <a:ext cx="889000" cy="28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98380</xdr:rowOff>
    </xdr:from>
    <xdr:to>
      <xdr:col>15</xdr:col>
      <xdr:colOff>50800</xdr:colOff>
      <xdr:row>96</xdr:row>
      <xdr:rowOff>149816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5758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33214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149816</xdr:rowOff>
    </xdr:from>
    <xdr:to>
      <xdr:col>10</xdr:col>
      <xdr:colOff>114300</xdr:colOff>
      <xdr:row>97</xdr:row>
      <xdr:rowOff>15990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09016"/>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38130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51179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5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10737</xdr:rowOff>
    </xdr:from>
    <xdr:to>
      <xdr:col>24</xdr:col>
      <xdr:colOff>114300</xdr:colOff>
      <xdr:row>96</xdr:row>
      <xdr:rowOff>112337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6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160614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4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18605</xdr:rowOff>
    </xdr:from>
    <xdr:to>
      <xdr:col>20</xdr:col>
      <xdr:colOff>38100</xdr:colOff>
      <xdr:row>96</xdr:row>
      <xdr:rowOff>120205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111332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47580</xdr:rowOff>
    </xdr:from>
    <xdr:to>
      <xdr:col>15</xdr:col>
      <xdr:colOff>101600</xdr:colOff>
      <xdr:row>96</xdr:row>
      <xdr:rowOff>149180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5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140307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99016</xdr:rowOff>
    </xdr:from>
    <xdr:to>
      <xdr:col>10</xdr:col>
      <xdr:colOff>165100</xdr:colOff>
      <xdr:row>97</xdr:row>
      <xdr:rowOff>29166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5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20293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5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136640</xdr:rowOff>
    </xdr:from>
    <xdr:to>
      <xdr:col>6</xdr:col>
      <xdr:colOff>38100</xdr:colOff>
      <xdr:row>97</xdr:row>
      <xdr:rowOff>66790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57917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8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152193</xdr:rowOff>
    </xdr:from>
    <xdr:to>
      <xdr:col>55</xdr:col>
      <xdr:colOff>0</xdr:colOff>
      <xdr:row>36</xdr:row>
      <xdr:rowOff>81258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810043"/>
          <a:ext cx="838200" cy="44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80832</xdr:rowOff>
    </xdr:from>
    <xdr:to>
      <xdr:col>50</xdr:col>
      <xdr:colOff>114300</xdr:colOff>
      <xdr:row>36</xdr:row>
      <xdr:rowOff>81258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253032"/>
          <a:ext cx="8890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69738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80832</xdr:rowOff>
    </xdr:from>
    <xdr:to>
      <xdr:col>45</xdr:col>
      <xdr:colOff>177800</xdr:colOff>
      <xdr:row>36</xdr:row>
      <xdr:rowOff>114260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53032"/>
          <a:ext cx="889000" cy="3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96887</xdr:rowOff>
    </xdr:from>
    <xdr:to>
      <xdr:col>41</xdr:col>
      <xdr:colOff>50800</xdr:colOff>
      <xdr:row>36</xdr:row>
      <xdr:rowOff>114260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69087"/>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91501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101393</xdr:rowOff>
    </xdr:from>
    <xdr:to>
      <xdr:col>55</xdr:col>
      <xdr:colOff>50800</xdr:colOff>
      <xdr:row>34</xdr:row>
      <xdr:rowOff>31543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7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124270</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61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30458</xdr:rowOff>
    </xdr:from>
    <xdr:to>
      <xdr:col>50</xdr:col>
      <xdr:colOff>165100</xdr:colOff>
      <xdr:row>36</xdr:row>
      <xdr:rowOff>132058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0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148585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97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30032</xdr:rowOff>
    </xdr:from>
    <xdr:to>
      <xdr:col>46</xdr:col>
      <xdr:colOff>38100</xdr:colOff>
      <xdr:row>36</xdr:row>
      <xdr:rowOff>131632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148159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97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63460</xdr:rowOff>
    </xdr:from>
    <xdr:to>
      <xdr:col>41</xdr:col>
      <xdr:colOff>101600</xdr:colOff>
      <xdr:row>36</xdr:row>
      <xdr:rowOff>165060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10137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601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46087</xdr:rowOff>
    </xdr:from>
    <xdr:to>
      <xdr:col>36</xdr:col>
      <xdr:colOff>165100</xdr:colOff>
      <xdr:row>36</xdr:row>
      <xdr:rowOff>147687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164214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59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26676</xdr:rowOff>
    </xdr:from>
    <xdr:to>
      <xdr:col>55</xdr:col>
      <xdr:colOff>0</xdr:colOff>
      <xdr:row>56</xdr:row>
      <xdr:rowOff>106608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456426"/>
          <a:ext cx="838200" cy="25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26676</xdr:rowOff>
    </xdr:from>
    <xdr:to>
      <xdr:col>50</xdr:col>
      <xdr:colOff>114300</xdr:colOff>
      <xdr:row>56</xdr:row>
      <xdr:rowOff>134876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456426"/>
          <a:ext cx="889000" cy="27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67862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116305</xdr:rowOff>
    </xdr:from>
    <xdr:to>
      <xdr:col>45</xdr:col>
      <xdr:colOff>177800</xdr:colOff>
      <xdr:row>56</xdr:row>
      <xdr:rowOff>134876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546055"/>
          <a:ext cx="889000" cy="19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103062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7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115263</xdr:rowOff>
    </xdr:from>
    <xdr:to>
      <xdr:col>41</xdr:col>
      <xdr:colOff>50800</xdr:colOff>
      <xdr:row>55</xdr:row>
      <xdr:rowOff>116305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373563"/>
          <a:ext cx="889000" cy="17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105686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91124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6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55808</xdr:rowOff>
    </xdr:from>
    <xdr:to>
      <xdr:col>55</xdr:col>
      <xdr:colOff>50800</xdr:colOff>
      <xdr:row>56</xdr:row>
      <xdr:rowOff>157408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78685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0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147326</xdr:rowOff>
    </xdr:from>
    <xdr:to>
      <xdr:col>50</xdr:col>
      <xdr:colOff>165100</xdr:colOff>
      <xdr:row>55</xdr:row>
      <xdr:rowOff>77476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94003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18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84076</xdr:rowOff>
    </xdr:from>
    <xdr:to>
      <xdr:col>46</xdr:col>
      <xdr:colOff>38100</xdr:colOff>
      <xdr:row>57</xdr:row>
      <xdr:rowOff>14226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8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30753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6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65505</xdr:rowOff>
    </xdr:from>
    <xdr:to>
      <xdr:col>41</xdr:col>
      <xdr:colOff>101600</xdr:colOff>
      <xdr:row>55</xdr:row>
      <xdr:rowOff>167105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12182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27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64463</xdr:rowOff>
    </xdr:from>
    <xdr:to>
      <xdr:col>36</xdr:col>
      <xdr:colOff>165100</xdr:colOff>
      <xdr:row>54</xdr:row>
      <xdr:rowOff>166063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32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11140</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09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129311</xdr:rowOff>
    </xdr:from>
    <xdr:to>
      <xdr:col>55</xdr:col>
      <xdr:colOff>0</xdr:colOff>
      <xdr:row>78</xdr:row>
      <xdr:rowOff>32779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30961"/>
          <a:ext cx="83820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88227</xdr:rowOff>
    </xdr:from>
    <xdr:to>
      <xdr:col>50</xdr:col>
      <xdr:colOff>114300</xdr:colOff>
      <xdr:row>77</xdr:row>
      <xdr:rowOff>129311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89877"/>
          <a:ext cx="889000" cy="4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36834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68580</xdr:rowOff>
    </xdr:from>
    <xdr:to>
      <xdr:col>45</xdr:col>
      <xdr:colOff>177800</xdr:colOff>
      <xdr:row>77</xdr:row>
      <xdr:rowOff>88227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098780"/>
          <a:ext cx="889000" cy="19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78033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107023</xdr:rowOff>
    </xdr:from>
    <xdr:to>
      <xdr:col>41</xdr:col>
      <xdr:colOff>50800</xdr:colOff>
      <xdr:row>76</xdr:row>
      <xdr:rowOff>68580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794323"/>
          <a:ext cx="889000" cy="30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153429</xdr:rowOff>
    </xdr:from>
    <xdr:to>
      <xdr:col>55</xdr:col>
      <xdr:colOff>50800</xdr:colOff>
      <xdr:row>78</xdr:row>
      <xdr:rowOff>83579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131856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3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78511</xdr:rowOff>
    </xdr:from>
    <xdr:to>
      <xdr:col>50</xdr:col>
      <xdr:colOff>165100</xdr:colOff>
      <xdr:row>78</xdr:row>
      <xdr:rowOff>8661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25188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37427</xdr:rowOff>
    </xdr:from>
    <xdr:to>
      <xdr:col>46</xdr:col>
      <xdr:colOff>38100</xdr:colOff>
      <xdr:row>77</xdr:row>
      <xdr:rowOff>139027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155554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1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17780</xdr:rowOff>
    </xdr:from>
    <xdr:to>
      <xdr:col>41</xdr:col>
      <xdr:colOff>101600</xdr:colOff>
      <xdr:row>76</xdr:row>
      <xdr:rowOff>119380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135907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56223</xdr:rowOff>
    </xdr:from>
    <xdr:to>
      <xdr:col>36</xdr:col>
      <xdr:colOff>165100</xdr:colOff>
      <xdr:row>74</xdr:row>
      <xdr:rowOff>157823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7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2900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5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160221</xdr:rowOff>
    </xdr:from>
    <xdr:to>
      <xdr:col>55</xdr:col>
      <xdr:colOff>0</xdr:colOff>
      <xdr:row>96</xdr:row>
      <xdr:rowOff>164633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276521"/>
          <a:ext cx="838200" cy="34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160221</xdr:rowOff>
    </xdr:from>
    <xdr:to>
      <xdr:col>50</xdr:col>
      <xdr:colOff>114300</xdr:colOff>
      <xdr:row>97</xdr:row>
      <xdr:rowOff>103978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76521"/>
          <a:ext cx="889000" cy="45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163796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139852</xdr:rowOff>
    </xdr:from>
    <xdr:to>
      <xdr:col>45</xdr:col>
      <xdr:colOff>177800</xdr:colOff>
      <xdr:row>97</xdr:row>
      <xdr:rowOff>103978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99052"/>
          <a:ext cx="889000" cy="13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2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105730</xdr:rowOff>
    </xdr:from>
    <xdr:to>
      <xdr:col>41</xdr:col>
      <xdr:colOff>50800</xdr:colOff>
      <xdr:row>96</xdr:row>
      <xdr:rowOff>139852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393480"/>
          <a:ext cx="889000" cy="20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40474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113833</xdr:rowOff>
    </xdr:from>
    <xdr:to>
      <xdr:col>55</xdr:col>
      <xdr:colOff>50800</xdr:colOff>
      <xdr:row>97</xdr:row>
      <xdr:rowOff>43983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7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136710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2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109421</xdr:rowOff>
    </xdr:from>
    <xdr:to>
      <xdr:col>50</xdr:col>
      <xdr:colOff>165100</xdr:colOff>
      <xdr:row>95</xdr:row>
      <xdr:rowOff>39571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2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56098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0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53178</xdr:rowOff>
    </xdr:from>
    <xdr:to>
      <xdr:col>46</xdr:col>
      <xdr:colOff>38100</xdr:colOff>
      <xdr:row>97</xdr:row>
      <xdr:rowOff>154778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171305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5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89052</xdr:rowOff>
    </xdr:from>
    <xdr:to>
      <xdr:col>41</xdr:col>
      <xdr:colOff>101600</xdr:colOff>
      <xdr:row>97</xdr:row>
      <xdr:rowOff>19202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35729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54930</xdr:rowOff>
    </xdr:from>
    <xdr:to>
      <xdr:col>36</xdr:col>
      <xdr:colOff>165100</xdr:colOff>
      <xdr:row>95</xdr:row>
      <xdr:rowOff>156530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1607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1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141510</xdr:rowOff>
    </xdr:from>
    <xdr:to>
      <xdr:col>85</xdr:col>
      <xdr:colOff>127000</xdr:colOff>
      <xdr:row>39</xdr:row>
      <xdr:rowOff>11512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56610"/>
          <a:ext cx="838200" cy="4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109906</xdr:rowOff>
    </xdr:from>
    <xdr:to>
      <xdr:col>81</xdr:col>
      <xdr:colOff>50800</xdr:colOff>
      <xdr:row>38</xdr:row>
      <xdr:rowOff>141510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25006"/>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22865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0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109906</xdr:rowOff>
    </xdr:from>
    <xdr:to>
      <xdr:col>76</xdr:col>
      <xdr:colOff>114300</xdr:colOff>
      <xdr:row>38</xdr:row>
      <xdr:rowOff>113602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25006"/>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44924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73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113602</xdr:rowOff>
    </xdr:from>
    <xdr:to>
      <xdr:col>71</xdr:col>
      <xdr:colOff>177800</xdr:colOff>
      <xdr:row>39</xdr:row>
      <xdr:rowOff>25953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28702"/>
          <a:ext cx="8890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61460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132162</xdr:rowOff>
    </xdr:from>
    <xdr:to>
      <xdr:col>85</xdr:col>
      <xdr:colOff>177800</xdr:colOff>
      <xdr:row>39</xdr:row>
      <xdr:rowOff>62312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4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47089</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6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90710</xdr:rowOff>
    </xdr:from>
    <xdr:to>
      <xdr:col>81</xdr:col>
      <xdr:colOff>101600</xdr:colOff>
      <xdr:row>39</xdr:row>
      <xdr:rowOff>20860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37387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8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59106</xdr:rowOff>
    </xdr:from>
    <xdr:to>
      <xdr:col>76</xdr:col>
      <xdr:colOff>165100</xdr:colOff>
      <xdr:row>38</xdr:row>
      <xdr:rowOff>160706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5783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3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62802</xdr:rowOff>
    </xdr:from>
    <xdr:to>
      <xdr:col>72</xdr:col>
      <xdr:colOff>38100</xdr:colOff>
      <xdr:row>38</xdr:row>
      <xdr:rowOff>164402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9479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35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146603</xdr:rowOff>
    </xdr:from>
    <xdr:to>
      <xdr:col>67</xdr:col>
      <xdr:colOff>101600</xdr:colOff>
      <xdr:row>39</xdr:row>
      <xdr:rowOff>76753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67880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54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157973</xdr:rowOff>
    </xdr:from>
    <xdr:to>
      <xdr:col>85</xdr:col>
      <xdr:colOff>127000</xdr:colOff>
      <xdr:row>75</xdr:row>
      <xdr:rowOff>24531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45273"/>
          <a:ext cx="838200" cy="3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143076</xdr:rowOff>
    </xdr:from>
    <xdr:to>
      <xdr:col>81</xdr:col>
      <xdr:colOff>50800</xdr:colOff>
      <xdr:row>75</xdr:row>
      <xdr:rowOff>24531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830376"/>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18732</xdr:rowOff>
    </xdr:from>
    <xdr:to>
      <xdr:col>76</xdr:col>
      <xdr:colOff>114300</xdr:colOff>
      <xdr:row>74</xdr:row>
      <xdr:rowOff>143076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706032"/>
          <a:ext cx="889000" cy="12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18732</xdr:rowOff>
    </xdr:from>
    <xdr:to>
      <xdr:col>71</xdr:col>
      <xdr:colOff>177800</xdr:colOff>
      <xdr:row>74</xdr:row>
      <xdr:rowOff>132042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706032"/>
          <a:ext cx="889000" cy="1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107173</xdr:rowOff>
    </xdr:from>
    <xdr:to>
      <xdr:col>85</xdr:col>
      <xdr:colOff>177800</xdr:colOff>
      <xdr:row>75</xdr:row>
      <xdr:rowOff>37323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9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130050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4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145181</xdr:rowOff>
    </xdr:from>
    <xdr:to>
      <xdr:col>81</xdr:col>
      <xdr:colOff>101600</xdr:colOff>
      <xdr:row>75</xdr:row>
      <xdr:rowOff>75331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91858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92276</xdr:rowOff>
    </xdr:from>
    <xdr:to>
      <xdr:col>76</xdr:col>
      <xdr:colOff>165100</xdr:colOff>
      <xdr:row>75</xdr:row>
      <xdr:rowOff>22426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7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38953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55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139382</xdr:rowOff>
    </xdr:from>
    <xdr:to>
      <xdr:col>72</xdr:col>
      <xdr:colOff>38100</xdr:colOff>
      <xdr:row>74</xdr:row>
      <xdr:rowOff>69532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86059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43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81242</xdr:rowOff>
    </xdr:from>
    <xdr:to>
      <xdr:col>67</xdr:col>
      <xdr:colOff>101600</xdr:colOff>
      <xdr:row>75</xdr:row>
      <xdr:rowOff>11392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27919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54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126746</xdr:rowOff>
    </xdr:from>
    <xdr:to>
      <xdr:col>85</xdr:col>
      <xdr:colOff>127000</xdr:colOff>
      <xdr:row>96</xdr:row>
      <xdr:rowOff>149022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585946"/>
          <a:ext cx="8382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126746</xdr:rowOff>
    </xdr:from>
    <xdr:to>
      <xdr:col>81</xdr:col>
      <xdr:colOff>50800</xdr:colOff>
      <xdr:row>97</xdr:row>
      <xdr:rowOff>39154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85946"/>
          <a:ext cx="889000" cy="8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132042</xdr:rowOff>
    </xdr:from>
    <xdr:to>
      <xdr:col>76</xdr:col>
      <xdr:colOff>114300</xdr:colOff>
      <xdr:row>97</xdr:row>
      <xdr:rowOff>39154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248342"/>
          <a:ext cx="889000" cy="4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132042</xdr:rowOff>
    </xdr:from>
    <xdr:to>
      <xdr:col>71</xdr:col>
      <xdr:colOff>177800</xdr:colOff>
      <xdr:row>97</xdr:row>
      <xdr:rowOff>162358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248342"/>
          <a:ext cx="889000" cy="5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98222</xdr:rowOff>
    </xdr:from>
    <xdr:to>
      <xdr:col>85</xdr:col>
      <xdr:colOff>177800</xdr:colOff>
      <xdr:row>97</xdr:row>
      <xdr:rowOff>28372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5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121099</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75946</xdr:rowOff>
    </xdr:from>
    <xdr:to>
      <xdr:col>81</xdr:col>
      <xdr:colOff>101600</xdr:colOff>
      <xdr:row>97</xdr:row>
      <xdr:rowOff>6096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22623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31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159804</xdr:rowOff>
    </xdr:from>
    <xdr:to>
      <xdr:col>76</xdr:col>
      <xdr:colOff>165100</xdr:colOff>
      <xdr:row>97</xdr:row>
      <xdr:rowOff>89954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106481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3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81242</xdr:rowOff>
    </xdr:from>
    <xdr:to>
      <xdr:col>72</xdr:col>
      <xdr:colOff>38100</xdr:colOff>
      <xdr:row>95</xdr:row>
      <xdr:rowOff>11392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1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27919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9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111558</xdr:rowOff>
    </xdr:from>
    <xdr:to>
      <xdr:col>67</xdr:col>
      <xdr:colOff>101600</xdr:colOff>
      <xdr:row>98</xdr:row>
      <xdr:rowOff>41708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58235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5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54166</xdr:rowOff>
    </xdr:from>
    <xdr:to>
      <xdr:col>116</xdr:col>
      <xdr:colOff>63500</xdr:colOff>
      <xdr:row>35</xdr:row>
      <xdr:rowOff>122212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054916"/>
          <a:ext cx="8382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30543</xdr:rowOff>
    </xdr:from>
    <xdr:to>
      <xdr:col>111</xdr:col>
      <xdr:colOff>177800</xdr:colOff>
      <xdr:row>35</xdr:row>
      <xdr:rowOff>122212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031293"/>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30543</xdr:rowOff>
    </xdr:from>
    <xdr:to>
      <xdr:col>107</xdr:col>
      <xdr:colOff>50800</xdr:colOff>
      <xdr:row>35</xdr:row>
      <xdr:rowOff>85027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031293"/>
          <a:ext cx="889000" cy="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85027</xdr:rowOff>
    </xdr:from>
    <xdr:to>
      <xdr:col>102</xdr:col>
      <xdr:colOff>114300</xdr:colOff>
      <xdr:row>35</xdr:row>
      <xdr:rowOff>131089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085777"/>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3366</xdr:rowOff>
    </xdr:from>
    <xdr:to>
      <xdr:col>116</xdr:col>
      <xdr:colOff>114300</xdr:colOff>
      <xdr:row>35</xdr:row>
      <xdr:rowOff>104966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00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26243</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85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71412</xdr:rowOff>
    </xdr:from>
    <xdr:to>
      <xdr:col>112</xdr:col>
      <xdr:colOff>38100</xdr:colOff>
      <xdr:row>36</xdr:row>
      <xdr:rowOff>1562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07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18089</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8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151193</xdr:rowOff>
    </xdr:from>
    <xdr:to>
      <xdr:col>107</xdr:col>
      <xdr:colOff>101600</xdr:colOff>
      <xdr:row>35</xdr:row>
      <xdr:rowOff>81343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98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97870</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75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34227</xdr:rowOff>
    </xdr:from>
    <xdr:to>
      <xdr:col>102</xdr:col>
      <xdr:colOff>165100</xdr:colOff>
      <xdr:row>35</xdr:row>
      <xdr:rowOff>135827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0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152354</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581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80289</xdr:rowOff>
    </xdr:from>
    <xdr:to>
      <xdr:col>98</xdr:col>
      <xdr:colOff>38100</xdr:colOff>
      <xdr:row>36</xdr:row>
      <xdr:rowOff>10439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26966</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389111" y="58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74275</xdr:rowOff>
    </xdr:from>
    <xdr:to>
      <xdr:col>116</xdr:col>
      <xdr:colOff>63500</xdr:colOff>
      <xdr:row>56</xdr:row>
      <xdr:rowOff>139380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675475"/>
          <a:ext cx="8382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139380</xdr:rowOff>
    </xdr:from>
    <xdr:to>
      <xdr:col>111</xdr:col>
      <xdr:colOff>177800</xdr:colOff>
      <xdr:row>56</xdr:row>
      <xdr:rowOff>143312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740580"/>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124568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115697</xdr:rowOff>
    </xdr:from>
    <xdr:to>
      <xdr:col>107</xdr:col>
      <xdr:colOff>50800</xdr:colOff>
      <xdr:row>56</xdr:row>
      <xdr:rowOff>143312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716897"/>
          <a:ext cx="889000" cy="2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105960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13924</xdr:rowOff>
    </xdr:from>
    <xdr:to>
      <xdr:col>102</xdr:col>
      <xdr:colOff>114300</xdr:colOff>
      <xdr:row>56</xdr:row>
      <xdr:rowOff>115697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615124"/>
          <a:ext cx="889000" cy="10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97228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23475</xdr:rowOff>
    </xdr:from>
    <xdr:to>
      <xdr:col>116</xdr:col>
      <xdr:colOff>114300</xdr:colOff>
      <xdr:row>56</xdr:row>
      <xdr:rowOff>125075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62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46352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4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88580</xdr:rowOff>
    </xdr:from>
    <xdr:to>
      <xdr:col>112</xdr:col>
      <xdr:colOff>38100</xdr:colOff>
      <xdr:row>57</xdr:row>
      <xdr:rowOff>18730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35257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4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92512</xdr:rowOff>
    </xdr:from>
    <xdr:to>
      <xdr:col>107</xdr:col>
      <xdr:colOff>101600</xdr:colOff>
      <xdr:row>57</xdr:row>
      <xdr:rowOff>22662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6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39189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4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64897</xdr:rowOff>
    </xdr:from>
    <xdr:to>
      <xdr:col>102</xdr:col>
      <xdr:colOff>165100</xdr:colOff>
      <xdr:row>56</xdr:row>
      <xdr:rowOff>166497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11574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44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134574</xdr:rowOff>
    </xdr:from>
    <xdr:to>
      <xdr:col>98</xdr:col>
      <xdr:colOff>38100</xdr:colOff>
      <xdr:row>56</xdr:row>
      <xdr:rowOff>64724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5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81251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33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163818</xdr:rowOff>
    </xdr:from>
    <xdr:to>
      <xdr:col>116</xdr:col>
      <xdr:colOff>63500</xdr:colOff>
      <xdr:row>76</xdr:row>
      <xdr:rowOff>14370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022568"/>
          <a:ext cx="838200" cy="2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163818</xdr:rowOff>
    </xdr:from>
    <xdr:to>
      <xdr:col>111</xdr:col>
      <xdr:colOff>177800</xdr:colOff>
      <xdr:row>76</xdr:row>
      <xdr:rowOff>76036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22568"/>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37989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70168</xdr:rowOff>
    </xdr:from>
    <xdr:to>
      <xdr:col>107</xdr:col>
      <xdr:colOff>50800</xdr:colOff>
      <xdr:row>76</xdr:row>
      <xdr:rowOff>76036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00368"/>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12901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50718</xdr:rowOff>
    </xdr:from>
    <xdr:to>
      <xdr:col>102</xdr:col>
      <xdr:colOff>114300</xdr:colOff>
      <xdr:row>76</xdr:row>
      <xdr:rowOff>70168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80918"/>
          <a:ext cx="8890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164044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135020</xdr:rowOff>
    </xdr:from>
    <xdr:to>
      <xdr:col>116</xdr:col>
      <xdr:colOff>114300</xdr:colOff>
      <xdr:row>76</xdr:row>
      <xdr:rowOff>65170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157897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4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113017</xdr:rowOff>
    </xdr:from>
    <xdr:to>
      <xdr:col>112</xdr:col>
      <xdr:colOff>38100</xdr:colOff>
      <xdr:row>76</xdr:row>
      <xdr:rowOff>43166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717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59694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25236</xdr:rowOff>
    </xdr:from>
    <xdr:to>
      <xdr:col>107</xdr:col>
      <xdr:colOff>101600</xdr:colOff>
      <xdr:row>76</xdr:row>
      <xdr:rowOff>126836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143362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8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19368</xdr:rowOff>
    </xdr:from>
    <xdr:to>
      <xdr:col>102</xdr:col>
      <xdr:colOff>165100</xdr:colOff>
      <xdr:row>76</xdr:row>
      <xdr:rowOff>120968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137495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8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171368</xdr:rowOff>
    </xdr:from>
    <xdr:to>
      <xdr:col>98</xdr:col>
      <xdr:colOff>38100</xdr:colOff>
      <xdr:row>76</xdr:row>
      <xdr:rowOff>101518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118045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8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の歳出額は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812,620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+90,996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円）となっ</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前年度から歳出決算総額が増加し、一方で人口が減少しているので、住民一人当たりの歳出額は当然増加する。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歳出額が大きく増減したもの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、類似団体の平均値を大きく上回るもの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は以下のとおりである。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・補助費等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241,721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116,382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事業の実施による増加である（特に、特別定額給付金）。増加の要因が極めて特殊であり、翌年度以降はその反動があると考えられる。しかし、類似団体の平均値よりも高い状態は続いているので、経常的な補助費のうち、見直しの余地があるものを改善していく必要が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・投資及び出資金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17,745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円（類似団体平均比＋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13,150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病院事業会計及び下水道事業会計への繰出金である。市内に</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つの病院を有していること、市域が広域で人口密度も低いため下水道の維持管理経費が嵩みやすいことから、類似団体平均よりも高い値が出てしまう。今後、経営改善及び基準外繰出額の圧縮に努める必要が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・物件費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93,880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+20,017</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類似団体に比して公共施設が多いため、管理委託料や指定管理委託料が嵩む傾向にある。公共施設の再編を推進し、今後の人口規模、財政規模に見合う施設数にする必要がある。</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・普通建設事業費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82,238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54,983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統合庁舎整備、小・中学校の長寿命化工事等の大型建設事業が令和元年度に完了したため。施設の再編等により中長期的には逓減していくが、義務教育学校の整備や小・中学校の改修事業が予定されているため、年度によって増減の波があると考えられる（事業繰越による年度間での増減も起こりう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26,080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+11,595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最大の要因は、降雪量の激増による除雪経費の大幅な増加である。しかし、類似団体の平均値よりも高い状態が続いているため、計画的な修繕、事業精査に努める必要がある。また、公共施設の再編を推進し、老朽化に伴う施設の維持修繕費を抑えることも求められる。</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97,602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円（類似団体比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+42,745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合併特例債を活用して実施した大型建設事業に係る償還額が嵩んでいるため、類似団体の平均値よりも高い状況が続いている。今後は、財政規模を踏まえながら、地方債の発行規模を適切に抑える必要がある。</a:t>
          </a:r>
        </a:p>
        <a:p>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富山県南砺市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49,492
48,606
668.64
42,004,839
40,218,180
1,441,580
21,742,567
42,559,047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132189</xdr:rowOff>
    </xdr:from>
    <xdr:to>
      <xdr:col>24</xdr:col>
      <xdr:colOff>63500</xdr:colOff>
      <xdr:row>36</xdr:row>
      <xdr:rowOff>170398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61489"/>
          <a:ext cx="838200" cy="38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132189</xdr:rowOff>
    </xdr:from>
    <xdr:to>
      <xdr:col>19</xdr:col>
      <xdr:colOff>177800</xdr:colOff>
      <xdr:row>36</xdr:row>
      <xdr:rowOff>77651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61489"/>
          <a:ext cx="889000" cy="28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77651</xdr:rowOff>
    </xdr:from>
    <xdr:to>
      <xdr:col>15</xdr:col>
      <xdr:colOff>50800</xdr:colOff>
      <xdr:row>36</xdr:row>
      <xdr:rowOff>111942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498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65568</xdr:rowOff>
    </xdr:from>
    <xdr:to>
      <xdr:col>10</xdr:col>
      <xdr:colOff>114300</xdr:colOff>
      <xdr:row>36</xdr:row>
      <xdr:rowOff>111942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37768"/>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119598</xdr:rowOff>
    </xdr:from>
    <xdr:to>
      <xdr:col>24</xdr:col>
      <xdr:colOff>114300</xdr:colOff>
      <xdr:row>37</xdr:row>
      <xdr:rowOff>49748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98025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7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81389</xdr:rowOff>
    </xdr:from>
    <xdr:to>
      <xdr:col>20</xdr:col>
      <xdr:colOff>38100</xdr:colOff>
      <xdr:row>35</xdr:row>
      <xdr:rowOff>11539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28066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8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26851</xdr:rowOff>
    </xdr:from>
    <xdr:to>
      <xdr:col>15</xdr:col>
      <xdr:colOff>101600</xdr:colOff>
      <xdr:row>36</xdr:row>
      <xdr:rowOff>128451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144978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61142</xdr:rowOff>
    </xdr:from>
    <xdr:to>
      <xdr:col>10</xdr:col>
      <xdr:colOff>165100</xdr:colOff>
      <xdr:row>36</xdr:row>
      <xdr:rowOff>162742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7819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0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14768</xdr:rowOff>
    </xdr:from>
    <xdr:to>
      <xdr:col>6</xdr:col>
      <xdr:colOff>38100</xdr:colOff>
      <xdr:row>36</xdr:row>
      <xdr:rowOff>116368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132895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120004</xdr:rowOff>
    </xdr:from>
    <xdr:to>
      <xdr:col>24</xdr:col>
      <xdr:colOff>63500</xdr:colOff>
      <xdr:row>57</xdr:row>
      <xdr:rowOff>80852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549754"/>
          <a:ext cx="838200" cy="30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80852</xdr:rowOff>
    </xdr:from>
    <xdr:to>
      <xdr:col>19</xdr:col>
      <xdr:colOff>177800</xdr:colOff>
      <xdr:row>58</xdr:row>
      <xdr:rowOff>13810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853502"/>
          <a:ext cx="889000" cy="10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111793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69611</xdr:rowOff>
    </xdr:from>
    <xdr:to>
      <xdr:col>15</xdr:col>
      <xdr:colOff>50800</xdr:colOff>
      <xdr:row>58</xdr:row>
      <xdr:rowOff>13810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842261"/>
          <a:ext cx="889000" cy="1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116358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69611</xdr:rowOff>
    </xdr:from>
    <xdr:to>
      <xdr:col>10</xdr:col>
      <xdr:colOff>114300</xdr:colOff>
      <xdr:row>57</xdr:row>
      <xdr:rowOff>147943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842261"/>
          <a:ext cx="889000" cy="7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134287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115271</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69204</xdr:rowOff>
    </xdr:from>
    <xdr:to>
      <xdr:col>24</xdr:col>
      <xdr:colOff>114300</xdr:colOff>
      <xdr:row>55</xdr:row>
      <xdr:rowOff>170804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4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92081</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35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30052</xdr:rowOff>
    </xdr:from>
    <xdr:to>
      <xdr:col>20</xdr:col>
      <xdr:colOff>38100</xdr:colOff>
      <xdr:row>57</xdr:row>
      <xdr:rowOff>131652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0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148179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57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134460</xdr:rowOff>
    </xdr:from>
    <xdr:to>
      <xdr:col>15</xdr:col>
      <xdr:colOff>101600</xdr:colOff>
      <xdr:row>58</xdr:row>
      <xdr:rowOff>64610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81137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68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18811</xdr:rowOff>
    </xdr:from>
    <xdr:to>
      <xdr:col>10</xdr:col>
      <xdr:colOff>165100</xdr:colOff>
      <xdr:row>57</xdr:row>
      <xdr:rowOff>120411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136938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5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97143</xdr:rowOff>
    </xdr:from>
    <xdr:to>
      <xdr:col>6</xdr:col>
      <xdr:colOff>38100</xdr:colOff>
      <xdr:row>58</xdr:row>
      <xdr:rowOff>27293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6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43820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4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105786</xdr:rowOff>
    </xdr:from>
    <xdr:to>
      <xdr:col>24</xdr:col>
      <xdr:colOff>63500</xdr:colOff>
      <xdr:row>76</xdr:row>
      <xdr:rowOff>16077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964536"/>
          <a:ext cx="8382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16077</xdr:rowOff>
    </xdr:from>
    <xdr:to>
      <xdr:col>19</xdr:col>
      <xdr:colOff>177800</xdr:colOff>
      <xdr:row>76</xdr:row>
      <xdr:rowOff>117444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046277"/>
          <a:ext cx="889000" cy="10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75753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7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56669</xdr:rowOff>
    </xdr:from>
    <xdr:to>
      <xdr:col>15</xdr:col>
      <xdr:colOff>50800</xdr:colOff>
      <xdr:row>76</xdr:row>
      <xdr:rowOff>117444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2743969"/>
          <a:ext cx="889000" cy="40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166964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36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56669</xdr:rowOff>
    </xdr:from>
    <xdr:to>
      <xdr:col>10</xdr:col>
      <xdr:colOff>114300</xdr:colOff>
      <xdr:row>74</xdr:row>
      <xdr:rowOff>164454</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743969"/>
          <a:ext cx="889000" cy="10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133588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33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53612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5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54986</xdr:rowOff>
    </xdr:from>
    <xdr:to>
      <xdr:col>24</xdr:col>
      <xdr:colOff>114300</xdr:colOff>
      <xdr:row>75</xdr:row>
      <xdr:rowOff>156586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9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77863</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765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136727</xdr:rowOff>
    </xdr:from>
    <xdr:to>
      <xdr:col>20</xdr:col>
      <xdr:colOff>38100</xdr:colOff>
      <xdr:row>76</xdr:row>
      <xdr:rowOff>66877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9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83404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77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66644</xdr:rowOff>
    </xdr:from>
    <xdr:to>
      <xdr:col>15</xdr:col>
      <xdr:colOff>101600</xdr:colOff>
      <xdr:row>76</xdr:row>
      <xdr:rowOff>168244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0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87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5869</xdr:rowOff>
    </xdr:from>
    <xdr:to>
      <xdr:col>10</xdr:col>
      <xdr:colOff>165100</xdr:colOff>
      <xdr:row>74</xdr:row>
      <xdr:rowOff>107469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69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123996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468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113654</xdr:rowOff>
    </xdr:from>
    <xdr:to>
      <xdr:col>6</xdr:col>
      <xdr:colOff>38100</xdr:colOff>
      <xdr:row>75</xdr:row>
      <xdr:rowOff>43804</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8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60331</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57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85382</xdr:rowOff>
    </xdr:from>
    <xdr:to>
      <xdr:col>24</xdr:col>
      <xdr:colOff>63500</xdr:colOff>
      <xdr:row>96</xdr:row>
      <xdr:rowOff>111213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544582"/>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111213</xdr:rowOff>
    </xdr:from>
    <xdr:to>
      <xdr:col>19</xdr:col>
      <xdr:colOff>177800</xdr:colOff>
      <xdr:row>97</xdr:row>
      <xdr:rowOff>61379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570413"/>
          <a:ext cx="8890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61379</xdr:rowOff>
    </xdr:from>
    <xdr:to>
      <xdr:col>15</xdr:col>
      <xdr:colOff>50800</xdr:colOff>
      <xdr:row>97</xdr:row>
      <xdr:rowOff>124079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692029"/>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112167</xdr:rowOff>
    </xdr:from>
    <xdr:to>
      <xdr:col>10</xdr:col>
      <xdr:colOff>114300</xdr:colOff>
      <xdr:row>97</xdr:row>
      <xdr:rowOff>124079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742817"/>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34582</xdr:rowOff>
    </xdr:from>
    <xdr:to>
      <xdr:col>24</xdr:col>
      <xdr:colOff>114300</xdr:colOff>
      <xdr:row>96</xdr:row>
      <xdr:rowOff>136182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4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57459</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3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60413</xdr:rowOff>
    </xdr:from>
    <xdr:to>
      <xdr:col>20</xdr:col>
      <xdr:colOff>38100</xdr:colOff>
      <xdr:row>96</xdr:row>
      <xdr:rowOff>162013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51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7090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10579</xdr:rowOff>
    </xdr:from>
    <xdr:to>
      <xdr:col>15</xdr:col>
      <xdr:colOff>101600</xdr:colOff>
      <xdr:row>97</xdr:row>
      <xdr:rowOff>112179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6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128706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41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73279</xdr:rowOff>
    </xdr:from>
    <xdr:to>
      <xdr:col>10</xdr:col>
      <xdr:colOff>165100</xdr:colOff>
      <xdr:row>98</xdr:row>
      <xdr:rowOff>3429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0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19956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47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61367</xdr:rowOff>
    </xdr:from>
    <xdr:to>
      <xdr:col>6</xdr:col>
      <xdr:colOff>38100</xdr:colOff>
      <xdr:row>97</xdr:row>
      <xdr:rowOff>162967</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6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8044</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4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85065</xdr:rowOff>
    </xdr:from>
    <xdr:to>
      <xdr:col>55</xdr:col>
      <xdr:colOff>0</xdr:colOff>
      <xdr:row>37</xdr:row>
      <xdr:rowOff>106325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28715"/>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106325</xdr:rowOff>
    </xdr:from>
    <xdr:to>
      <xdr:col>50</xdr:col>
      <xdr:colOff>114300</xdr:colOff>
      <xdr:row>37</xdr:row>
      <xdr:rowOff>109068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499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108610</xdr:rowOff>
    </xdr:from>
    <xdr:to>
      <xdr:col>45</xdr:col>
      <xdr:colOff>177800</xdr:colOff>
      <xdr:row>37</xdr:row>
      <xdr:rowOff>109068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5226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106781</xdr:rowOff>
    </xdr:from>
    <xdr:to>
      <xdr:col>41</xdr:col>
      <xdr:colOff>50800</xdr:colOff>
      <xdr:row>37</xdr:row>
      <xdr:rowOff>108610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5043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44721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34265</xdr:rowOff>
    </xdr:from>
    <xdr:to>
      <xdr:col>55</xdr:col>
      <xdr:colOff>50800</xdr:colOff>
      <xdr:row>37</xdr:row>
      <xdr:rowOff>135865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12692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5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55525</xdr:rowOff>
    </xdr:from>
    <xdr:to>
      <xdr:col>50</xdr:col>
      <xdr:colOff>165100</xdr:colOff>
      <xdr:row>37</xdr:row>
      <xdr:rowOff>157125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148252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4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58268</xdr:rowOff>
    </xdr:from>
    <xdr:to>
      <xdr:col>46</xdr:col>
      <xdr:colOff>38100</xdr:colOff>
      <xdr:row>37</xdr:row>
      <xdr:rowOff>159868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150995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49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57810</xdr:rowOff>
    </xdr:from>
    <xdr:to>
      <xdr:col>41</xdr:col>
      <xdr:colOff>101600</xdr:colOff>
      <xdr:row>37</xdr:row>
      <xdr:rowOff>159410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150537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49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55981</xdr:rowOff>
    </xdr:from>
    <xdr:to>
      <xdr:col>36</xdr:col>
      <xdr:colOff>165100</xdr:colOff>
      <xdr:row>37</xdr:row>
      <xdr:rowOff>157581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148709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75864</xdr:rowOff>
    </xdr:from>
    <xdr:to>
      <xdr:col>55</xdr:col>
      <xdr:colOff>0</xdr:colOff>
      <xdr:row>55</xdr:row>
      <xdr:rowOff>79597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505614"/>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79597</xdr:rowOff>
    </xdr:from>
    <xdr:to>
      <xdr:col>50</xdr:col>
      <xdr:colOff>114300</xdr:colOff>
      <xdr:row>55</xdr:row>
      <xdr:rowOff>108706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509347"/>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65767</xdr:rowOff>
    </xdr:from>
    <xdr:to>
      <xdr:col>45</xdr:col>
      <xdr:colOff>177800</xdr:colOff>
      <xdr:row>55</xdr:row>
      <xdr:rowOff>108706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495517"/>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65767</xdr:rowOff>
    </xdr:from>
    <xdr:to>
      <xdr:col>41</xdr:col>
      <xdr:colOff>50800</xdr:colOff>
      <xdr:row>55</xdr:row>
      <xdr:rowOff>89751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495517"/>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18464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9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25064</xdr:rowOff>
    </xdr:from>
    <xdr:to>
      <xdr:col>55</xdr:col>
      <xdr:colOff>50800</xdr:colOff>
      <xdr:row>55</xdr:row>
      <xdr:rowOff>126664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47941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0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28797</xdr:rowOff>
    </xdr:from>
    <xdr:to>
      <xdr:col>50</xdr:col>
      <xdr:colOff>165100</xdr:colOff>
      <xdr:row>55</xdr:row>
      <xdr:rowOff>130397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4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146924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23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57906</xdr:rowOff>
    </xdr:from>
    <xdr:to>
      <xdr:col>46</xdr:col>
      <xdr:colOff>38100</xdr:colOff>
      <xdr:row>55</xdr:row>
      <xdr:rowOff>159506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4583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14967</xdr:rowOff>
    </xdr:from>
    <xdr:to>
      <xdr:col>41</xdr:col>
      <xdr:colOff>101600</xdr:colOff>
      <xdr:row>55</xdr:row>
      <xdr:rowOff>116567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133094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21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38951</xdr:rowOff>
    </xdr:from>
    <xdr:to>
      <xdr:col>36</xdr:col>
      <xdr:colOff>165100</xdr:colOff>
      <xdr:row>55</xdr:row>
      <xdr:rowOff>140551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4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157078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2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49803</xdr:rowOff>
    </xdr:from>
    <xdr:to>
      <xdr:col>55</xdr:col>
      <xdr:colOff>0</xdr:colOff>
      <xdr:row>76</xdr:row>
      <xdr:rowOff>7513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908553"/>
          <a:ext cx="838200" cy="1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122879</xdr:rowOff>
    </xdr:from>
    <xdr:to>
      <xdr:col>50</xdr:col>
      <xdr:colOff>114300</xdr:colOff>
      <xdr:row>76</xdr:row>
      <xdr:rowOff>7513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981629"/>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24807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122879</xdr:rowOff>
    </xdr:from>
    <xdr:to>
      <xdr:col>45</xdr:col>
      <xdr:colOff>177800</xdr:colOff>
      <xdr:row>75</xdr:row>
      <xdr:rowOff>126498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981629"/>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37400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102515</xdr:rowOff>
    </xdr:from>
    <xdr:to>
      <xdr:col>41</xdr:col>
      <xdr:colOff>50800</xdr:colOff>
      <xdr:row>75</xdr:row>
      <xdr:rowOff>126498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2789815"/>
          <a:ext cx="889000" cy="19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28046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170453</xdr:rowOff>
    </xdr:from>
    <xdr:to>
      <xdr:col>55</xdr:col>
      <xdr:colOff>50800</xdr:colOff>
      <xdr:row>75</xdr:row>
      <xdr:rowOff>100603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85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21880</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7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128162</xdr:rowOff>
    </xdr:from>
    <xdr:to>
      <xdr:col>50</xdr:col>
      <xdr:colOff>165100</xdr:colOff>
      <xdr:row>76</xdr:row>
      <xdr:rowOff>58313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986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74839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7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72079</xdr:rowOff>
    </xdr:from>
    <xdr:to>
      <xdr:col>46</xdr:col>
      <xdr:colOff>38100</xdr:colOff>
      <xdr:row>76</xdr:row>
      <xdr:rowOff>2229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9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18756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70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75698</xdr:rowOff>
    </xdr:from>
    <xdr:to>
      <xdr:col>41</xdr:col>
      <xdr:colOff>101600</xdr:colOff>
      <xdr:row>76</xdr:row>
      <xdr:rowOff>5848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22375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7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51715</xdr:rowOff>
    </xdr:from>
    <xdr:to>
      <xdr:col>36</xdr:col>
      <xdr:colOff>165100</xdr:colOff>
      <xdr:row>74</xdr:row>
      <xdr:rowOff>153315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7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169842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5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170267</xdr:rowOff>
    </xdr:from>
    <xdr:to>
      <xdr:col>55</xdr:col>
      <xdr:colOff>0</xdr:colOff>
      <xdr:row>95</xdr:row>
      <xdr:rowOff>111658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286567"/>
          <a:ext cx="838200" cy="1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71774</xdr:rowOff>
    </xdr:from>
    <xdr:to>
      <xdr:col>50</xdr:col>
      <xdr:colOff>114300</xdr:colOff>
      <xdr:row>95</xdr:row>
      <xdr:rowOff>111658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359524"/>
          <a:ext cx="889000" cy="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4935</xdr:rowOff>
    </xdr:from>
    <xdr:to>
      <xdr:col>45</xdr:col>
      <xdr:colOff>177800</xdr:colOff>
      <xdr:row>95</xdr:row>
      <xdr:rowOff>71774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292685"/>
          <a:ext cx="889000" cy="6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164656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4935</xdr:rowOff>
    </xdr:from>
    <xdr:to>
      <xdr:col>41</xdr:col>
      <xdr:colOff>50800</xdr:colOff>
      <xdr:row>95</xdr:row>
      <xdr:rowOff>8865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292685"/>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151550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152497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9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119467</xdr:rowOff>
    </xdr:from>
    <xdr:to>
      <xdr:col>55</xdr:col>
      <xdr:colOff>50800</xdr:colOff>
      <xdr:row>95</xdr:row>
      <xdr:rowOff>49617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23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142344</xdr:rowOff>
    </xdr:from>
    <xdr:ext cx="599010"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08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60858</xdr:rowOff>
    </xdr:from>
    <xdr:to>
      <xdr:col>50</xdr:col>
      <xdr:colOff>165100</xdr:colOff>
      <xdr:row>95</xdr:row>
      <xdr:rowOff>162458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4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7535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2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20974</xdr:rowOff>
    </xdr:from>
    <xdr:to>
      <xdr:col>46</xdr:col>
      <xdr:colOff>38100</xdr:colOff>
      <xdr:row>95</xdr:row>
      <xdr:rowOff>122574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3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139101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0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125585</xdr:rowOff>
    </xdr:from>
    <xdr:to>
      <xdr:col>41</xdr:col>
      <xdr:colOff>101600</xdr:colOff>
      <xdr:row>95</xdr:row>
      <xdr:rowOff>55735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2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72262</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61795" y="1601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129515</xdr:rowOff>
    </xdr:from>
    <xdr:to>
      <xdr:col>36</xdr:col>
      <xdr:colOff>165100</xdr:colOff>
      <xdr:row>95</xdr:row>
      <xdr:rowOff>59665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2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76192</xdr:rowOff>
    </xdr:from>
    <xdr:ext cx="59901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672795" y="1602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152578</xdr:rowOff>
    </xdr:from>
    <xdr:to>
      <xdr:col>85</xdr:col>
      <xdr:colOff>127000</xdr:colOff>
      <xdr:row>36</xdr:row>
      <xdr:rowOff>119355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153328"/>
          <a:ext cx="838200" cy="1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86969</xdr:rowOff>
    </xdr:from>
    <xdr:to>
      <xdr:col>81</xdr:col>
      <xdr:colOff>50800</xdr:colOff>
      <xdr:row>36</xdr:row>
      <xdr:rowOff>119355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25916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161531</xdr:rowOff>
    </xdr:from>
    <xdr:to>
      <xdr:col>76</xdr:col>
      <xdr:colOff>114300</xdr:colOff>
      <xdr:row>36</xdr:row>
      <xdr:rowOff>86969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162281"/>
          <a:ext cx="889000" cy="9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148311</xdr:rowOff>
    </xdr:from>
    <xdr:to>
      <xdr:col>71</xdr:col>
      <xdr:colOff>177800</xdr:colOff>
      <xdr:row>35</xdr:row>
      <xdr:rowOff>161531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149061"/>
          <a:ext cx="8890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101778</xdr:rowOff>
    </xdr:from>
    <xdr:to>
      <xdr:col>85</xdr:col>
      <xdr:colOff>177800</xdr:colOff>
      <xdr:row>36</xdr:row>
      <xdr:rowOff>31928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1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124655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95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68555</xdr:rowOff>
    </xdr:from>
    <xdr:to>
      <xdr:col>81</xdr:col>
      <xdr:colOff>101600</xdr:colOff>
      <xdr:row>36</xdr:row>
      <xdr:rowOff>170155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2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15232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36169</xdr:rowOff>
    </xdr:from>
    <xdr:to>
      <xdr:col>76</xdr:col>
      <xdr:colOff>165100</xdr:colOff>
      <xdr:row>36</xdr:row>
      <xdr:rowOff>137769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154296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98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110731</xdr:rowOff>
    </xdr:from>
    <xdr:to>
      <xdr:col>72</xdr:col>
      <xdr:colOff>38100</xdr:colOff>
      <xdr:row>36</xdr:row>
      <xdr:rowOff>40881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1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57408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88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97511</xdr:rowOff>
    </xdr:from>
    <xdr:to>
      <xdr:col>67</xdr:col>
      <xdr:colOff>101600</xdr:colOff>
      <xdr:row>36</xdr:row>
      <xdr:rowOff>27661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09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44188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87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86371</xdr:rowOff>
    </xdr:from>
    <xdr:to>
      <xdr:col>85</xdr:col>
      <xdr:colOff>127000</xdr:colOff>
      <xdr:row>56</xdr:row>
      <xdr:rowOff>89256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344671"/>
          <a:ext cx="838200" cy="3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86371</xdr:rowOff>
    </xdr:from>
    <xdr:to>
      <xdr:col>81</xdr:col>
      <xdr:colOff>50800</xdr:colOff>
      <xdr:row>56</xdr:row>
      <xdr:rowOff>98138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344671"/>
          <a:ext cx="889000" cy="35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56115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0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68954</xdr:rowOff>
    </xdr:from>
    <xdr:to>
      <xdr:col>76</xdr:col>
      <xdr:colOff>114300</xdr:colOff>
      <xdr:row>56</xdr:row>
      <xdr:rowOff>98138</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670154"/>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161068</xdr:rowOff>
    </xdr:from>
    <xdr:to>
      <xdr:col>71</xdr:col>
      <xdr:colOff>177800</xdr:colOff>
      <xdr:row>56</xdr:row>
      <xdr:rowOff>68954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590818"/>
          <a:ext cx="889000" cy="7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144060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38456</xdr:rowOff>
    </xdr:from>
    <xdr:to>
      <xdr:col>85</xdr:col>
      <xdr:colOff>177800</xdr:colOff>
      <xdr:row>56</xdr:row>
      <xdr:rowOff>140056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61333</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49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35571</xdr:rowOff>
    </xdr:from>
    <xdr:to>
      <xdr:col>81</xdr:col>
      <xdr:colOff>101600</xdr:colOff>
      <xdr:row>54</xdr:row>
      <xdr:rowOff>137171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2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153698</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181795" y="90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47338</xdr:rowOff>
    </xdr:from>
    <xdr:to>
      <xdr:col>76</xdr:col>
      <xdr:colOff>165100</xdr:colOff>
      <xdr:row>56</xdr:row>
      <xdr:rowOff>148938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4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165465</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4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18154</xdr:rowOff>
    </xdr:from>
    <xdr:to>
      <xdr:col>72</xdr:col>
      <xdr:colOff>38100</xdr:colOff>
      <xdr:row>56</xdr:row>
      <xdr:rowOff>119754</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136281</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3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110268</xdr:rowOff>
    </xdr:from>
    <xdr:to>
      <xdr:col>67</xdr:col>
      <xdr:colOff>101600</xdr:colOff>
      <xdr:row>56</xdr:row>
      <xdr:rowOff>40418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5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56945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3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141509</xdr:rowOff>
    </xdr:from>
    <xdr:to>
      <xdr:col>85</xdr:col>
      <xdr:colOff>127000</xdr:colOff>
      <xdr:row>79</xdr:row>
      <xdr:rowOff>11512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14609"/>
          <a:ext cx="8382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109906</xdr:rowOff>
    </xdr:from>
    <xdr:to>
      <xdr:col>81</xdr:col>
      <xdr:colOff>50800</xdr:colOff>
      <xdr:row>78</xdr:row>
      <xdr:rowOff>141509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483006"/>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22865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6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109906</xdr:rowOff>
    </xdr:from>
    <xdr:to>
      <xdr:col>76</xdr:col>
      <xdr:colOff>114300</xdr:colOff>
      <xdr:row>78</xdr:row>
      <xdr:rowOff>113601</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483006"/>
          <a:ext cx="889000" cy="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8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113601</xdr:rowOff>
    </xdr:from>
    <xdr:to>
      <xdr:col>71</xdr:col>
      <xdr:colOff>177800</xdr:colOff>
      <xdr:row>79</xdr:row>
      <xdr:rowOff>25952</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486701"/>
          <a:ext cx="8890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61459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132162</xdr:rowOff>
    </xdr:from>
    <xdr:to>
      <xdr:col>85</xdr:col>
      <xdr:colOff>177800</xdr:colOff>
      <xdr:row>79</xdr:row>
      <xdr:rowOff>62312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47089</xdr:rowOff>
    </xdr:from>
    <xdr:ext cx="469744"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90709</xdr:rowOff>
    </xdr:from>
    <xdr:to>
      <xdr:col>81</xdr:col>
      <xdr:colOff>101600</xdr:colOff>
      <xdr:row>79</xdr:row>
      <xdr:rowOff>20859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4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37386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23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59106</xdr:rowOff>
    </xdr:from>
    <xdr:to>
      <xdr:col>76</xdr:col>
      <xdr:colOff>165100</xdr:colOff>
      <xdr:row>78</xdr:row>
      <xdr:rowOff>160706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5783</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2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62801</xdr:rowOff>
    </xdr:from>
    <xdr:to>
      <xdr:col>72</xdr:col>
      <xdr:colOff>38100</xdr:colOff>
      <xdr:row>78</xdr:row>
      <xdr:rowOff>164401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4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9478</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21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146602</xdr:rowOff>
    </xdr:from>
    <xdr:to>
      <xdr:col>67</xdr:col>
      <xdr:colOff>101600</xdr:colOff>
      <xdr:row>79</xdr:row>
      <xdr:rowOff>76752</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67879</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12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157973</xdr:rowOff>
    </xdr:from>
    <xdr:to>
      <xdr:col>85</xdr:col>
      <xdr:colOff>127000</xdr:colOff>
      <xdr:row>95</xdr:row>
      <xdr:rowOff>24532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274273"/>
          <a:ext cx="838200" cy="3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132925</xdr:rowOff>
    </xdr:from>
    <xdr:to>
      <xdr:col>81</xdr:col>
      <xdr:colOff>50800</xdr:colOff>
      <xdr:row>95</xdr:row>
      <xdr:rowOff>24532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249225"/>
          <a:ext cx="889000" cy="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18732</xdr:rowOff>
    </xdr:from>
    <xdr:to>
      <xdr:col>76</xdr:col>
      <xdr:colOff>114300</xdr:colOff>
      <xdr:row>94</xdr:row>
      <xdr:rowOff>132925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135032"/>
          <a:ext cx="889000" cy="11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18732</xdr:rowOff>
    </xdr:from>
    <xdr:to>
      <xdr:col>71</xdr:col>
      <xdr:colOff>177800</xdr:colOff>
      <xdr:row>94</xdr:row>
      <xdr:rowOff>132042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135032"/>
          <a:ext cx="889000" cy="11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107173</xdr:rowOff>
    </xdr:from>
    <xdr:to>
      <xdr:col>85</xdr:col>
      <xdr:colOff>177800</xdr:colOff>
      <xdr:row>95</xdr:row>
      <xdr:rowOff>37323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22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130050</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07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145182</xdr:rowOff>
    </xdr:from>
    <xdr:to>
      <xdr:col>81</xdr:col>
      <xdr:colOff>101600</xdr:colOff>
      <xdr:row>95</xdr:row>
      <xdr:rowOff>75332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2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91859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03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82125</xdr:rowOff>
    </xdr:from>
    <xdr:to>
      <xdr:col>76</xdr:col>
      <xdr:colOff>165100</xdr:colOff>
      <xdr:row>95</xdr:row>
      <xdr:rowOff>12275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1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28802</xdr:rowOff>
    </xdr:from>
    <xdr:ext cx="59901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292795" y="1597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139382</xdr:rowOff>
    </xdr:from>
    <xdr:to>
      <xdr:col>72</xdr:col>
      <xdr:colOff>38100</xdr:colOff>
      <xdr:row>94</xdr:row>
      <xdr:rowOff>69532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0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86059</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03795" y="1585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81242</xdr:rowOff>
    </xdr:from>
    <xdr:to>
      <xdr:col>67</xdr:col>
      <xdr:colOff>101600</xdr:colOff>
      <xdr:row>95</xdr:row>
      <xdr:rowOff>11392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1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27919</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14795" y="1597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203,531</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+93,011</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新型コロナウイルス対策として実施された「特別定額給付金（</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4,989</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百万円）」の影響によるもの。増加の要因が極めて特殊であり、翌年度以降はその反動があると考えられる。しかし、類似団体の平均値よりも高い状態が続いているので、職員数の適正化や業務効率化を人件費の縮減等に努める必要が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民生費　</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161,577</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+5,006</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自立支援給付事業費、介護保険組合への負担金が増加傾向にあ</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る。人口も減少していることから、住民</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民生費が増加し</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衛生費　</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  67,277</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+2,034</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衛生費の</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が病院事業会計への繰出金</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％程度が水道事業会計への繰出金となっている。市内に</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つの病院を有していること、市域が広域で人口密度も低いため水道の維持管理経費が嵩みやすいことから、類似団体と比べても、住民一人当たりの費用が高くなる。今後は、企業会計への基準外繰出額の圧縮に努める必要がある。</a:t>
          </a:r>
          <a:endPar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農林水産業費　</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34,351</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+196</a:t>
          </a:r>
          <a:r>
            <a:rPr kumimoji="1" lang="ja-JP" altLang="en-US" sz="1000" b="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住民一人当た</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りの</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用</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については、ほぼ横ばいとなっている。</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類似団体の平均値よりも高い値となっているが、これは、</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市域に占める農耕面積、森林面積が広域</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であるため</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、農業支援、林道整備、森林育成等に</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対する経費が類似団体に比べて増嵩しているためだと考えられる。</a:t>
          </a:r>
          <a:endPar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35,719</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+6,780</a:t>
          </a:r>
          <a:r>
            <a:rPr kumimoji="1" lang="en-US" altLang="ja-JP" sz="1000" b="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新型コロナウイルス対策事業の実施に係る増加が影響している。また、第</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セクターへの貸付金、補助金を継続して支出しており、類似団体よりも高い値が続いている一因となっている。なお、中小企業金融対策、企業立地推進補助事業を実施しており、その年度の申請の有無により、住民一人当たりの費用が大きく増減することが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102,192</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円（前年</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+10,366</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最大の要因は、降雪量の激増による除雪経費の大幅な増加である。なお、</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市域が広域であり、市道延長が類似団体に比して長い</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、除雪経費及び</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道路橋りょうの</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維持管理費が増嵩する傾向にある。</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今後とも、事業の精査及び計画的な更新・維持に努める必要がある。</a:t>
          </a:r>
          <a:endPar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25,162</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+3,628</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消防費の約</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割を占める</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一部事務組合への負担金が</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を大きく上回る要因となっている。</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一部事務組合が管轄する</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圏域が広域</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支部を複数設けて</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いることから、</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経費が</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増嵩してい</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ると考えられる。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78,134</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円（前年比</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31,765</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円）・・・前年度からの繰越事業も含めた小</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中学校に係る長寿命化改修事業等</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が令和元年度に完了し、普通建設関係の費用が大幅に減少したため（▲</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1,351</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の費用も前</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・令和元年度に引き続き、実質単年度収支が赤字となった。赤字の要因は、令和元年度から決算剰余金の使途を</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から特定目的基金への積立てに変更したため、歳出総額が増加し、繰上償還金への計上額がないことが挙げられる。また、翌年度への繰越財源が増加し、実質収支額が悪化したことも影響していると考えられる。</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ただし、令和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の標準財政規模に対する実質収支額も令和元年度と同水準であることから、今後の実質単年度収支は改善されると考えられる。引き続き、行政サービスの質の向上や、事務事業の適正化・効率化を通じて歳出の抑制を図り、健全な財政運営に努めていく。</a:t>
          </a:r>
          <a:endPar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・財政調整基金は、標準財政規模の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％程度を確保する方針としている。令和</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年度は、補正予算の財源として取り崩したが、先述の方針に掲げる水準の額を確保している。今般の大規模感染症等への対応や、市税及び普通交付税の減少等に備え、当面の間、必要な積立てを行う予定</a:t>
          </a:r>
          <a:r>
            <a:rPr kumimoji="0"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対策事業が決算に大きな影響を与えた。歳入は、新型コロナウイルス対策に係る国庫支出金が純増し、それが他の区分の収入の減少額をカバーし、結果として、歳入合計が大幅に増加した。一方で、歳出は、特別定額給付金をはじめとした新型コロナウイルス対策関連事業費が純増したことや、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月に発生した豪雪に伴う除雪経費の増加が影響し、歳出合計も大幅に増加した（なお、小・中学校の長寿命化工事等の大型建設事業が令和元年度に完了したため、投資的経費は大幅に減少している。）。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収支については、歳入総額の前年度からの増加額が歳出総額のそれを上回ったため、形式収支の黒字額は前年度から増加した（</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百万円）。しかし、繰越財源が前年度から増加し（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百万円）、結果として、実質収支の黒字額は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百万円の減少となった。新型コロナウイルス対策が歳出増に与える影響が大きいことは明らかなので、それが他の事業等の適正な執行の妨げにならないよう、注視する必要がある。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病院事業会計</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南砺市立病院改革プラン（</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年度）に基づく取組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一般会計からの支援の継続等により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経常収支の黒字を維持できた。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年度以降に新たなプランを策定することとなっており、新たなプランに基づき、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将来的な医療需要に応じた病院機能の集約・分化を進め、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持続的な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経営の健全化を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目指す</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050">
            <a:effectLst/>
            <a:latin typeface="ＭＳ Ｐゴシック" panose="020B0600070205080204" pitchFamily="50" charset="-128"/>
            <a:ea typeface="ＭＳ Ｐゴシック" panose="020B0600070205080204" pitchFamily="50" charset="-128"/>
          </a:endParaRPr>
        </a:p>
        <a:p>
          <a:r>
            <a:rPr lang="en-US" altLang="ja-JP" sz="1050">
              <a:effectLst/>
              <a:latin typeface="ＭＳ Ｐゴシック" panose="020B0600070205080204" pitchFamily="50" charset="-128"/>
              <a:ea typeface="ＭＳ Ｐゴシック" panose="020B0600070205080204" pitchFamily="50" charset="-128"/>
            </a:rPr>
            <a:t>【</a:t>
          </a:r>
          <a:r>
            <a:rPr lang="ja-JP" altLang="en-US" sz="1050">
              <a:effectLst/>
              <a:latin typeface="ＭＳ Ｐゴシック" panose="020B0600070205080204" pitchFamily="50" charset="-128"/>
              <a:ea typeface="ＭＳ Ｐゴシック" panose="020B0600070205080204" pitchFamily="50" charset="-128"/>
            </a:rPr>
            <a:t>水道事業会計・下水道事業会計</a:t>
          </a:r>
          <a:r>
            <a:rPr lang="en-US" altLang="ja-JP" sz="1050">
              <a:effectLst/>
              <a:latin typeface="ＭＳ Ｐゴシック" panose="020B0600070205080204" pitchFamily="50" charset="-128"/>
              <a:ea typeface="ＭＳ Ｐゴシック" panose="020B0600070205080204" pitchFamily="50" charset="-128"/>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水道事業、下水道事業ともに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経営戦略を改訂している。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将来の人口減少による使用料収入の減や老朽施設の更新を視野に入れ、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改訂した経営戦略に基づきながら、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漏水や不明水対策等により有収率を高めるとともに、料金改定・その他財源の確保を検討し、経営の健全化に取り組む</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42004839</v>
      </c>
      <c r="BO4" s="433"/>
      <c r="BP4" s="433"/>
      <c r="BQ4" s="433"/>
      <c r="BR4" s="433"/>
      <c r="BS4" s="433"/>
      <c r="BT4" s="433"/>
      <c r="BU4" s="434"/>
      <c r="BV4" s="432">
        <v>37983461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6.6</v>
      </c>
      <c r="CU4" s="439"/>
      <c r="CV4" s="439"/>
      <c r="CW4" s="439"/>
      <c r="CX4" s="439"/>
      <c r="CY4" s="439"/>
      <c r="CZ4" s="439"/>
      <c r="DA4" s="440"/>
      <c r="DB4" s="438">
        <v>6.9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40218180</v>
      </c>
      <c r="BO5" s="470"/>
      <c r="BP5" s="470"/>
      <c r="BQ5" s="470"/>
      <c r="BR5" s="470"/>
      <c r="BS5" s="470"/>
      <c r="BT5" s="470"/>
      <c r="BU5" s="471"/>
      <c r="BV5" s="469">
        <v>36324395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89.4</v>
      </c>
      <c r="CU5" s="467"/>
      <c r="CV5" s="467"/>
      <c r="CW5" s="467"/>
      <c r="CX5" s="467"/>
      <c r="CY5" s="467"/>
      <c r="CZ5" s="467"/>
      <c r="DA5" s="468"/>
      <c r="DB5" s="466">
        <v>89.3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1786659</v>
      </c>
      <c r="BO6" s="470"/>
      <c r="BP6" s="470"/>
      <c r="BQ6" s="470"/>
      <c r="BR6" s="470"/>
      <c r="BS6" s="470"/>
      <c r="BT6" s="470"/>
      <c r="BU6" s="471"/>
      <c r="BV6" s="469">
        <v>1659066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92.8</v>
      </c>
      <c r="CU6" s="507"/>
      <c r="CV6" s="507"/>
      <c r="CW6" s="507"/>
      <c r="CX6" s="507"/>
      <c r="CY6" s="507"/>
      <c r="CZ6" s="507"/>
      <c r="DA6" s="508"/>
      <c r="DB6" s="506">
        <v>92.5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345079</v>
      </c>
      <c r="BO7" s="470"/>
      <c r="BP7" s="470"/>
      <c r="BQ7" s="470"/>
      <c r="BR7" s="470"/>
      <c r="BS7" s="470"/>
      <c r="BT7" s="470"/>
      <c r="BU7" s="471"/>
      <c r="BV7" s="469">
        <v>206150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21742567</v>
      </c>
      <c r="CU7" s="470"/>
      <c r="CV7" s="470"/>
      <c r="CW7" s="470"/>
      <c r="CX7" s="470"/>
      <c r="CY7" s="470"/>
      <c r="CZ7" s="470"/>
      <c r="DA7" s="471"/>
      <c r="DB7" s="469">
        <v>21129785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1441580</v>
      </c>
      <c r="BO8" s="470"/>
      <c r="BP8" s="470"/>
      <c r="BQ8" s="470"/>
      <c r="BR8" s="470"/>
      <c r="BS8" s="470"/>
      <c r="BT8" s="470"/>
      <c r="BU8" s="471"/>
      <c r="BV8" s="469">
        <v>1452916</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0.35</v>
      </c>
      <c r="CU8" s="510"/>
      <c r="CV8" s="510"/>
      <c r="CW8" s="510"/>
      <c r="CX8" s="510"/>
      <c r="CY8" s="510"/>
      <c r="CZ8" s="510"/>
      <c r="DA8" s="511"/>
      <c r="DB8" s="509">
        <v>0.35</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47937</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-11336</v>
      </c>
      <c r="BO9" s="470"/>
      <c r="BP9" s="470"/>
      <c r="BQ9" s="470"/>
      <c r="BR9" s="470"/>
      <c r="BS9" s="470"/>
      <c r="BT9" s="470"/>
      <c r="BU9" s="471"/>
      <c r="BV9" s="469">
        <v>-349525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17.100000000000001</v>
      </c>
      <c r="CU9" s="467"/>
      <c r="CV9" s="467"/>
      <c r="CW9" s="467"/>
      <c r="CX9" s="467"/>
      <c r="CY9" s="467"/>
      <c r="CZ9" s="467"/>
      <c r="DA9" s="468"/>
      <c r="DB9" s="466">
        <v>17.399999999999999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51327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156223</v>
      </c>
      <c r="BO10" s="470"/>
      <c r="BP10" s="470"/>
      <c r="BQ10" s="470"/>
      <c r="BR10" s="470"/>
      <c r="BS10" s="470"/>
      <c r="BT10" s="470"/>
      <c r="BU10" s="471"/>
      <c r="BV10" s="469">
        <v>9626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49492</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180711</v>
      </c>
      <c r="BO12" s="470"/>
      <c r="BP12" s="470"/>
      <c r="BQ12" s="470"/>
      <c r="BR12" s="470"/>
      <c r="BS12" s="470"/>
      <c r="BT12" s="470"/>
      <c r="BU12" s="471"/>
      <c r="BV12" s="469">
        <v>16946</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48606</v>
      </c>
      <c r="S13" s="554"/>
      <c r="T13" s="554"/>
      <c r="U13" s="554"/>
      <c r="V13" s="555"/>
      <c r="W13" s="485" t="s">
        <v>139</v>
      </c>
      <c r="X13" s="486"/>
      <c r="Y13" s="486"/>
      <c r="Z13" s="486"/>
      <c r="AA13" s="486"/>
      <c r="AB13" s="476"/>
      <c r="AC13" s="520">
        <v>1883</v>
      </c>
      <c r="AD13" s="521"/>
      <c r="AE13" s="521"/>
      <c r="AF13" s="521"/>
      <c r="AG13" s="563"/>
      <c r="AH13" s="520">
        <v>1867</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-35824</v>
      </c>
      <c r="BO13" s="470"/>
      <c r="BP13" s="470"/>
      <c r="BQ13" s="470"/>
      <c r="BR13" s="470"/>
      <c r="BS13" s="470"/>
      <c r="BT13" s="470"/>
      <c r="BU13" s="471"/>
      <c r="BV13" s="469">
        <v>-356845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4.8</v>
      </c>
      <c r="CU13" s="467"/>
      <c r="CV13" s="467"/>
      <c r="CW13" s="467"/>
      <c r="CX13" s="467"/>
      <c r="CY13" s="467"/>
      <c r="CZ13" s="467"/>
      <c r="DA13" s="468"/>
      <c r="DB13" s="466">
        <v>4.3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50337</v>
      </c>
      <c r="S14" s="554"/>
      <c r="T14" s="554"/>
      <c r="U14" s="554"/>
      <c r="V14" s="555"/>
      <c r="W14" s="459"/>
      <c r="X14" s="460"/>
      <c r="Y14" s="460"/>
      <c r="Z14" s="460"/>
      <c r="AA14" s="460"/>
      <c r="AB14" s="449"/>
      <c r="AC14" s="556">
        <v>7</v>
      </c>
      <c r="AD14" s="557"/>
      <c r="AE14" s="557"/>
      <c r="AF14" s="557"/>
      <c r="AG14" s="558"/>
      <c r="AH14" s="556">
        <v>6.7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49393</v>
      </c>
      <c r="S15" s="554"/>
      <c r="T15" s="554"/>
      <c r="U15" s="554"/>
      <c r="V15" s="555"/>
      <c r="W15" s="485" t="s">
        <v>148</v>
      </c>
      <c r="X15" s="486"/>
      <c r="Y15" s="486"/>
      <c r="Z15" s="486"/>
      <c r="AA15" s="486"/>
      <c r="AB15" s="476"/>
      <c r="AC15" s="520">
        <v>10014</v>
      </c>
      <c r="AD15" s="521"/>
      <c r="AE15" s="521"/>
      <c r="AF15" s="521"/>
      <c r="AG15" s="563"/>
      <c r="AH15" s="520">
        <v>10830</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6691189</v>
      </c>
      <c r="BO15" s="433"/>
      <c r="BP15" s="433"/>
      <c r="BQ15" s="433"/>
      <c r="BR15" s="433"/>
      <c r="BS15" s="433"/>
      <c r="BT15" s="433"/>
      <c r="BU15" s="434"/>
      <c r="BV15" s="432">
        <v>6383522</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37.200000000000003</v>
      </c>
      <c r="AD16" s="557"/>
      <c r="AE16" s="557"/>
      <c r="AF16" s="557"/>
      <c r="AG16" s="558"/>
      <c r="AH16" s="556">
        <v>38.700000000000003</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19278872</v>
      </c>
      <c r="BO16" s="470"/>
      <c r="BP16" s="470"/>
      <c r="BQ16" s="470"/>
      <c r="BR16" s="470"/>
      <c r="BS16" s="470"/>
      <c r="BT16" s="470"/>
      <c r="BU16" s="471"/>
      <c r="BV16" s="469">
        <v>18569017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15030</v>
      </c>
      <c r="AD17" s="521"/>
      <c r="AE17" s="521"/>
      <c r="AF17" s="521"/>
      <c r="AG17" s="563"/>
      <c r="AH17" s="520">
        <v>15307</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8367218</v>
      </c>
      <c r="BO17" s="470"/>
      <c r="BP17" s="470"/>
      <c r="BQ17" s="470"/>
      <c r="BR17" s="470"/>
      <c r="BS17" s="470"/>
      <c r="BT17" s="470"/>
      <c r="BU17" s="471"/>
      <c r="BV17" s="469">
        <v>8034510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668.64</v>
      </c>
      <c r="M18" s="585"/>
      <c r="N18" s="585"/>
      <c r="O18" s="585"/>
      <c r="P18" s="585"/>
      <c r="Q18" s="585"/>
      <c r="R18" s="586"/>
      <c r="S18" s="586"/>
      <c r="T18" s="586"/>
      <c r="U18" s="586"/>
      <c r="V18" s="587"/>
      <c r="W18" s="487"/>
      <c r="X18" s="488"/>
      <c r="Y18" s="488"/>
      <c r="Z18" s="488"/>
      <c r="AA18" s="488"/>
      <c r="AB18" s="479"/>
      <c r="AC18" s="588">
        <v>55.8</v>
      </c>
      <c r="AD18" s="589"/>
      <c r="AE18" s="589"/>
      <c r="AF18" s="589"/>
      <c r="AG18" s="590"/>
      <c r="AH18" s="588">
        <v>54.7</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19664190</v>
      </c>
      <c r="BO18" s="470"/>
      <c r="BP18" s="470"/>
      <c r="BQ18" s="470"/>
      <c r="BR18" s="470"/>
      <c r="BS18" s="470"/>
      <c r="BT18" s="470"/>
      <c r="BU18" s="471"/>
      <c r="BV18" s="469">
        <v>19287923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72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27366521</v>
      </c>
      <c r="BO19" s="470"/>
      <c r="BP19" s="470"/>
      <c r="BQ19" s="470"/>
      <c r="BR19" s="470"/>
      <c r="BS19" s="470"/>
      <c r="BT19" s="470"/>
      <c r="BU19" s="471"/>
      <c r="BV19" s="469">
        <v>25751168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16483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42559047</v>
      </c>
      <c r="BO23" s="470"/>
      <c r="BP23" s="470"/>
      <c r="BQ23" s="470"/>
      <c r="BR23" s="470"/>
      <c r="BS23" s="470"/>
      <c r="BT23" s="470"/>
      <c r="BU23" s="471"/>
      <c r="BV23" s="469">
        <v>43810471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8900</v>
      </c>
      <c r="R24" s="521"/>
      <c r="S24" s="521"/>
      <c r="T24" s="521"/>
      <c r="U24" s="521"/>
      <c r="V24" s="563"/>
      <c r="W24" s="622"/>
      <c r="X24" s="610"/>
      <c r="Y24" s="611"/>
      <c r="Z24" s="519" t="s">
        <v>172</v>
      </c>
      <c r="AA24" s="499"/>
      <c r="AB24" s="499"/>
      <c r="AC24" s="499"/>
      <c r="AD24" s="499"/>
      <c r="AE24" s="499"/>
      <c r="AF24" s="499"/>
      <c r="AG24" s="500"/>
      <c r="AH24" s="520">
        <v>519</v>
      </c>
      <c r="AI24" s="521"/>
      <c r="AJ24" s="521"/>
      <c r="AK24" s="521"/>
      <c r="AL24" s="563"/>
      <c r="AM24" s="520">
        <v>1558038</v>
      </c>
      <c r="AN24" s="521"/>
      <c r="AO24" s="521"/>
      <c r="AP24" s="521"/>
      <c r="AQ24" s="521"/>
      <c r="AR24" s="563"/>
      <c r="AS24" s="520">
        <v>3002</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29847637</v>
      </c>
      <c r="BO24" s="470"/>
      <c r="BP24" s="470"/>
      <c r="BQ24" s="470"/>
      <c r="BR24" s="470"/>
      <c r="BS24" s="470"/>
      <c r="BT24" s="470"/>
      <c r="BU24" s="471"/>
      <c r="BV24" s="469">
        <v>29920383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7200</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176</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2169740</v>
      </c>
      <c r="BO25" s="433"/>
      <c r="BP25" s="433"/>
      <c r="BQ25" s="433"/>
      <c r="BR25" s="433"/>
      <c r="BS25" s="433"/>
      <c r="BT25" s="433"/>
      <c r="BU25" s="434"/>
      <c r="BV25" s="432">
        <v>2547079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6200</v>
      </c>
      <c r="R26" s="521"/>
      <c r="S26" s="521"/>
      <c r="T26" s="521"/>
      <c r="U26" s="521"/>
      <c r="V26" s="563"/>
      <c r="W26" s="622"/>
      <c r="X26" s="610"/>
      <c r="Y26" s="611"/>
      <c r="Z26" s="519" t="s">
        <v>179</v>
      </c>
      <c r="AA26" s="632"/>
      <c r="AB26" s="632"/>
      <c r="AC26" s="632"/>
      <c r="AD26" s="632"/>
      <c r="AE26" s="632"/>
      <c r="AF26" s="632"/>
      <c r="AG26" s="633"/>
      <c r="AH26" s="520">
        <v>37</v>
      </c>
      <c r="AI26" s="521"/>
      <c r="AJ26" s="521"/>
      <c r="AK26" s="521"/>
      <c r="AL26" s="563"/>
      <c r="AM26" s="520">
        <v>109113</v>
      </c>
      <c r="AN26" s="521"/>
      <c r="AO26" s="521"/>
      <c r="AP26" s="521"/>
      <c r="AQ26" s="521"/>
      <c r="AR26" s="563"/>
      <c r="AS26" s="520">
        <v>2949</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4600</v>
      </c>
      <c r="R27" s="521"/>
      <c r="S27" s="521"/>
      <c r="T27" s="521"/>
      <c r="U27" s="521"/>
      <c r="V27" s="563"/>
      <c r="W27" s="622"/>
      <c r="X27" s="610"/>
      <c r="Y27" s="611"/>
      <c r="Z27" s="519" t="s">
        <v>182</v>
      </c>
      <c r="AA27" s="499"/>
      <c r="AB27" s="499"/>
      <c r="AC27" s="499"/>
      <c r="AD27" s="499"/>
      <c r="AE27" s="499"/>
      <c r="AF27" s="499"/>
      <c r="AG27" s="500"/>
      <c r="AH27" s="520">
        <v>1</v>
      </c>
      <c r="AI27" s="521"/>
      <c r="AJ27" s="521"/>
      <c r="AK27" s="521"/>
      <c r="AL27" s="563"/>
      <c r="AM27" s="520" t="s">
        <v>183</v>
      </c>
      <c r="AN27" s="521"/>
      <c r="AO27" s="521"/>
      <c r="AP27" s="521"/>
      <c r="AQ27" s="521"/>
      <c r="AR27" s="563"/>
      <c r="AS27" s="520" t="s">
        <v>183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1299153</v>
      </c>
      <c r="BO27" s="646"/>
      <c r="BP27" s="646"/>
      <c r="BQ27" s="646"/>
      <c r="BR27" s="646"/>
      <c r="BS27" s="646"/>
      <c r="BT27" s="646"/>
      <c r="BU27" s="647"/>
      <c r="BV27" s="645">
        <v>1298871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4100</v>
      </c>
      <c r="R28" s="521"/>
      <c r="S28" s="521"/>
      <c r="T28" s="521"/>
      <c r="U28" s="521"/>
      <c r="V28" s="563"/>
      <c r="W28" s="622"/>
      <c r="X28" s="610"/>
      <c r="Y28" s="611"/>
      <c r="Z28" s="519" t="s">
        <v>186</v>
      </c>
      <c r="AA28" s="499"/>
      <c r="AB28" s="499"/>
      <c r="AC28" s="499"/>
      <c r="AD28" s="499"/>
      <c r="AE28" s="499"/>
      <c r="AF28" s="499"/>
      <c r="AG28" s="500"/>
      <c r="AH28" s="520" t="s">
        <v>176</v>
      </c>
      <c r="AI28" s="521"/>
      <c r="AJ28" s="521"/>
      <c r="AK28" s="521"/>
      <c r="AL28" s="563"/>
      <c r="AM28" s="520" t="s">
        <v>176</v>
      </c>
      <c r="AN28" s="521"/>
      <c r="AO28" s="521"/>
      <c r="AP28" s="521"/>
      <c r="AQ28" s="521"/>
      <c r="AR28" s="563"/>
      <c r="AS28" s="520" t="s">
        <v>176</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3447851</v>
      </c>
      <c r="BO28" s="433"/>
      <c r="BP28" s="433"/>
      <c r="BQ28" s="433"/>
      <c r="BR28" s="433"/>
      <c r="BS28" s="433"/>
      <c r="BT28" s="433"/>
      <c r="BU28" s="434"/>
      <c r="BV28" s="432">
        <v>3472339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16</v>
      </c>
      <c r="M29" s="521"/>
      <c r="N29" s="521"/>
      <c r="O29" s="521"/>
      <c r="P29" s="563"/>
      <c r="Q29" s="520">
        <v>3800</v>
      </c>
      <c r="R29" s="521"/>
      <c r="S29" s="521"/>
      <c r="T29" s="521"/>
      <c r="U29" s="521"/>
      <c r="V29" s="563"/>
      <c r="W29" s="623"/>
      <c r="X29" s="624"/>
      <c r="Y29" s="625"/>
      <c r="Z29" s="519" t="s">
        <v>189</v>
      </c>
      <c r="AA29" s="499"/>
      <c r="AB29" s="499"/>
      <c r="AC29" s="499"/>
      <c r="AD29" s="499"/>
      <c r="AE29" s="499"/>
      <c r="AF29" s="499"/>
      <c r="AG29" s="500"/>
      <c r="AH29" s="520">
        <v>520</v>
      </c>
      <c r="AI29" s="521"/>
      <c r="AJ29" s="521"/>
      <c r="AK29" s="521"/>
      <c r="AL29" s="563"/>
      <c r="AM29" s="520">
        <v>1560088</v>
      </c>
      <c r="AN29" s="521"/>
      <c r="AO29" s="521"/>
      <c r="AP29" s="521"/>
      <c r="AQ29" s="521"/>
      <c r="AR29" s="563"/>
      <c r="AS29" s="520">
        <v>3000</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6076764</v>
      </c>
      <c r="BO29" s="470"/>
      <c r="BP29" s="470"/>
      <c r="BQ29" s="470"/>
      <c r="BR29" s="470"/>
      <c r="BS29" s="470"/>
      <c r="BT29" s="470"/>
      <c r="BU29" s="471"/>
      <c r="BV29" s="469">
        <v>6059983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96.2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14385041</v>
      </c>
      <c r="BO30" s="646"/>
      <c r="BP30" s="646"/>
      <c r="BQ30" s="646"/>
      <c r="BR30" s="646"/>
      <c r="BS30" s="646"/>
      <c r="BT30" s="646"/>
      <c r="BU30" s="647"/>
      <c r="BV30" s="645">
        <v>13398279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198</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IF('各会計、関係団体の財政状況及び健全化判断比率'!B33="","",'各会計、関係団体の財政状況及び健全化判断比率'!B33)</f>
        <v>病院事業会計</v>
      </c>
      <c r="AP34" s="659"/>
      <c r="AQ34" s="659"/>
      <c r="AR34" s="659"/>
      <c r="AS34" s="659"/>
      <c r="AT34" s="659"/>
      <c r="AU34" s="659"/>
      <c r="AV34" s="659"/>
      <c r="AW34" s="659"/>
      <c r="AX34" s="659"/>
      <c r="AY34" s="659"/>
      <c r="AZ34" s="659"/>
      <c r="BA34" s="659"/>
      <c r="BB34" s="659"/>
      <c r="BC34" s="659"/>
      <c r="BD34" s="214"/>
      <c r="BE34" s="658">
        <f>IF(BG34="","",MAX(C34:D43,U34:V43,AM34:AN43)+1)</f>
        <v>11</v>
      </c>
      <c r="BF34" s="658"/>
      <c r="BG34" s="659" t="str">
        <f>IF('各会計、関係団体の財政状況及び健全化判断比率'!B36="","",'各会計、関係団体の財政状況及び健全化判断比率'!B36)</f>
        <v>工業用地造成事業特別会計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砺波広域圏　一般会計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（一財）利賀ふるさと財団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バス事業特別会計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国民健康保険診療所事業特別会計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IF('各会計、関係団体の財政状況及び健全化判断比率'!B34="","",'各会計、関係団体の財政状況及び健全化判断比率'!B34)</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砺波広域圏　水道事業特別会計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（公財）五箇山農業公社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10</v>
      </c>
      <c r="AN36" s="658"/>
      <c r="AO36" s="659" t="str">
        <f>IF('各会計、関係団体の財政状況及び健全化判断比率'!B35="","",'各会計、関係団体の財政状況及び健全化判断比率'!B35)</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砺波地方衛生施設組合　一般会計</v>
      </c>
      <c r="BZ36" s="659"/>
      <c r="CA36" s="659"/>
      <c r="CB36" s="659"/>
      <c r="CC36" s="659"/>
      <c r="CD36" s="659"/>
      <c r="CE36" s="659"/>
      <c r="CF36" s="659"/>
      <c r="CG36" s="659"/>
      <c r="CH36" s="659"/>
      <c r="CI36" s="659"/>
      <c r="CJ36" s="659"/>
      <c r="CK36" s="659"/>
      <c r="CL36" s="659"/>
      <c r="CM36" s="659"/>
      <c r="CN36" s="214"/>
      <c r="CO36" s="658">
        <f t="shared" si="3"/>
        <v>24</v>
      </c>
      <c r="CP36" s="658"/>
      <c r="CQ36" s="659" t="str">
        <f>IF('各会計、関係団体の財政状況及び健全化判断比率'!BS9="","",'各会計、関係団体の財政状況及び健全化判断比率'!BS9)</f>
        <v>（一財）五箇山和紙の里</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砺波地方介護保険組合　一般会計</v>
      </c>
      <c r="BZ37" s="659"/>
      <c r="CA37" s="659"/>
      <c r="CB37" s="659"/>
      <c r="CC37" s="659"/>
      <c r="CD37" s="659"/>
      <c r="CE37" s="659"/>
      <c r="CF37" s="659"/>
      <c r="CG37" s="659"/>
      <c r="CH37" s="659"/>
      <c r="CI37" s="659"/>
      <c r="CJ37" s="659"/>
      <c r="CK37" s="659"/>
      <c r="CL37" s="659"/>
      <c r="CM37" s="659"/>
      <c r="CN37" s="214"/>
      <c r="CO37" s="658">
        <f t="shared" si="3"/>
        <v>25</v>
      </c>
      <c r="CP37" s="658"/>
      <c r="CQ37" s="659" t="str">
        <f>IF('各会計、関係団体の財政状況及び健全化判断比率'!BS10="","",'各会計、関係団体の財政状況及び健全化判断比率'!BS10)</f>
        <v>（公財）世界遺産相倉合掌造り集落保存財団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訪問看護事業特別会計</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砺波地方介護保険組合　介護保険事業特別会計</v>
      </c>
      <c r="BZ38" s="659"/>
      <c r="CA38" s="659"/>
      <c r="CB38" s="659"/>
      <c r="CC38" s="659"/>
      <c r="CD38" s="659"/>
      <c r="CE38" s="659"/>
      <c r="CF38" s="659"/>
      <c r="CG38" s="659"/>
      <c r="CH38" s="659"/>
      <c r="CI38" s="659"/>
      <c r="CJ38" s="659"/>
      <c r="CK38" s="659"/>
      <c r="CL38" s="659"/>
      <c r="CM38" s="659"/>
      <c r="CN38" s="214"/>
      <c r="CO38" s="658">
        <f t="shared" si="3"/>
        <v>26</v>
      </c>
      <c r="CP38" s="658"/>
      <c r="CQ38" s="659" t="str">
        <f>IF('各会計、関係団体の財政状況及び健全化判断比率'!BS11="","",'各会計、関係団体の財政状況及び健全化判断比率'!BS11)</f>
        <v>（一財）五箇山合掌の里</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砺波地方介護保険組合　養護老人ホーム楽寿荘特別会計</v>
      </c>
      <c r="BZ39" s="659"/>
      <c r="CA39" s="659"/>
      <c r="CB39" s="659"/>
      <c r="CC39" s="659"/>
      <c r="CD39" s="659"/>
      <c r="CE39" s="659"/>
      <c r="CF39" s="659"/>
      <c r="CG39" s="659"/>
      <c r="CH39" s="659"/>
      <c r="CI39" s="659"/>
      <c r="CJ39" s="659"/>
      <c r="CK39" s="659"/>
      <c r="CL39" s="659"/>
      <c r="CM39" s="659"/>
      <c r="CN39" s="214"/>
      <c r="CO39" s="658">
        <f t="shared" si="3"/>
        <v>27</v>
      </c>
      <c r="CP39" s="658"/>
      <c r="CQ39" s="659" t="str">
        <f>IF('各会計、関係団体の財政状況及び健全化判断比率'!BS12="","",'各会計、関係団体の財政状況及び健全化判断比率'!BS12)</f>
        <v>（株）ジェイウイング</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富山県後期高齢者医療広域連合　一般会計</v>
      </c>
      <c r="BZ40" s="659"/>
      <c r="CA40" s="659"/>
      <c r="CB40" s="659"/>
      <c r="CC40" s="659"/>
      <c r="CD40" s="659"/>
      <c r="CE40" s="659"/>
      <c r="CF40" s="659"/>
      <c r="CG40" s="659"/>
      <c r="CH40" s="659"/>
      <c r="CI40" s="659"/>
      <c r="CJ40" s="659"/>
      <c r="CK40" s="659"/>
      <c r="CL40" s="659"/>
      <c r="CM40" s="659"/>
      <c r="CN40" s="214"/>
      <c r="CO40" s="658">
        <f t="shared" si="3"/>
        <v>28</v>
      </c>
      <c r="CP40" s="658"/>
      <c r="CQ40" s="659" t="str">
        <f>IF('各会計、関係団体の財政状況及び健全化判断比率'!BS13="","",'各会計、関係団体の財政状況及び健全化判断比率'!BS13)</f>
        <v>上平観光開発（株）</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19</v>
      </c>
      <c r="BX41" s="658"/>
      <c r="BY41" s="659" t="str">
        <f>IF('各会計、関係団体の財政状況及び健全化判断比率'!B75="","",'各会計、関係団体の財政状況及び健全化判断比率'!B75)</f>
        <v>富山県後期高齢者医療広域連合　後期高齢者医療事業特別会計</v>
      </c>
      <c r="BZ41" s="659"/>
      <c r="CA41" s="659"/>
      <c r="CB41" s="659"/>
      <c r="CC41" s="659"/>
      <c r="CD41" s="659"/>
      <c r="CE41" s="659"/>
      <c r="CF41" s="659"/>
      <c r="CG41" s="659"/>
      <c r="CH41" s="659"/>
      <c r="CI41" s="659"/>
      <c r="CJ41" s="659"/>
      <c r="CK41" s="659"/>
      <c r="CL41" s="659"/>
      <c r="CM41" s="659"/>
      <c r="CN41" s="214"/>
      <c r="CO41" s="658">
        <f t="shared" si="3"/>
        <v>29</v>
      </c>
      <c r="CP41" s="658"/>
      <c r="CQ41" s="659" t="str">
        <f>IF('各会計、関係団体の財政状況及び健全化判断比率'!BS14="","",'各会計、関係団体の財政状況及び健全化判断比率'!BS14)</f>
        <v>（株）井波木彫りの里</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20</v>
      </c>
      <c r="BX42" s="658"/>
      <c r="BY42" s="659" t="str">
        <f>IF('各会計、関係団体の財政状況及び健全化判断比率'!B76="","",'各会計、関係団体の財政状況及び健全化判断比率'!B76)</f>
        <v>富山県市町村会館管理組合　一般会計</v>
      </c>
      <c r="BZ42" s="659"/>
      <c r="CA42" s="659"/>
      <c r="CB42" s="659"/>
      <c r="CC42" s="659"/>
      <c r="CD42" s="659"/>
      <c r="CE42" s="659"/>
      <c r="CF42" s="659"/>
      <c r="CG42" s="659"/>
      <c r="CH42" s="659"/>
      <c r="CI42" s="659"/>
      <c r="CJ42" s="659"/>
      <c r="CK42" s="659"/>
      <c r="CL42" s="659"/>
      <c r="CM42" s="659"/>
      <c r="CN42" s="214"/>
      <c r="CO42" s="658">
        <f t="shared" si="3"/>
        <v>30</v>
      </c>
      <c r="CP42" s="658"/>
      <c r="CQ42" s="659" t="str">
        <f>IF('各会計、関係団体の財政状況及び健全化判断比率'!BS15="","",'各会計、関係団体の財政状況及び健全化判断比率'!BS15)</f>
        <v>福野まちづくり（株）</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21</v>
      </c>
      <c r="BX43" s="658"/>
      <c r="BY43" s="659" t="str">
        <f>IF('各会計、関係団体の財政状況及び健全化判断比率'!B77="","",'各会計、関係団体の財政状況及び健全化判断比率'!B77)</f>
        <v>富山県市町村総合事務組合　一般会計</v>
      </c>
      <c r="BZ43" s="659"/>
      <c r="CA43" s="659"/>
      <c r="CB43" s="659"/>
      <c r="CC43" s="659"/>
      <c r="CD43" s="659"/>
      <c r="CE43" s="659"/>
      <c r="CF43" s="659"/>
      <c r="CG43" s="659"/>
      <c r="CH43" s="659"/>
      <c r="CI43" s="659"/>
      <c r="CJ43" s="659"/>
      <c r="CK43" s="659"/>
      <c r="CL43" s="659"/>
      <c r="CM43" s="659"/>
      <c r="CN43" s="214"/>
      <c r="CO43" s="658">
        <f t="shared" si="3"/>
        <v>31</v>
      </c>
      <c r="CP43" s="658"/>
      <c r="CQ43" s="659" t="str">
        <f>IF('各会計、関係団体の財政状況及び健全化判断比率'!BS16="","",'各会計、関係団体の財政状況及び健全化判断比率'!BS16)</f>
        <v>医王アローザ（株）</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vo9Kde19nY7e2jDqsLQVLAM6LMQzfl4XYQF7DK4Y4lW0YroJYQDDpW4VoUBih9dOOSIQKs6oFu2nA3o7PG1DLg==" saltValue="N/iXmXwP1LCV/LwrVGUuAw==" spinCount="100000" sheet="1" objects="1" scenarios="1"/>
  <customSheetViews>
    <customSheetView guid="{4139FAC1-81B8-4F35-99B4-CC59B47BC799}" showGridLines="0" fitToPage="1" hiddenRows="1" hiddenColumns="1" topLeftCell="A4">
      <selection activeCell="BN29" sqref="BN29:BU29"/>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 guid="{93E20922-2AAB-41A7-B0FD-5E4B20873374}" showGridLines="0" fitToPage="1" hiddenRows="1" hiddenColumns="1" topLeftCell="A4">
      <selection activeCell="BN29" sqref="BN29:BU29"/>
      <pageMargins left="0" right="0" top="0.39370078740157483" bottom="0.39370078740157483" header="0.19685039370078741" footer="0.19685039370078741"/>
      <printOptions horizontalCentered="1"/>
      <pageSetup paperSize="9" scale="55" orientation="landscape" cellComments="asDisplayed" horizontalDpi="300" verticalDpi="300" r:id="rId2"/>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3"/>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577</v>
      </c>
      <c r="D34" s="1250"/>
      <c r="E34" s="1251"/>
      <c r="F34" s="32">
        <v>9.23</v>
      </c>
      <c r="G34" s="33">
        <v>9.61</v>
      </c>
      <c r="H34" s="33">
        <v>11.11</v>
      </c>
      <c r="I34" s="33">
        <v>11.58</v>
      </c>
      <c r="J34" s="34">
        <v>11.77</v>
      </c>
      <c r="K34" s="22"/>
      <c r="L34" s="22"/>
      <c r="M34" s="22"/>
      <c r="N34" s="22"/>
      <c r="O34" s="22"/>
      <c r="P34" s="22"/>
    </row>
    <row r="35" spans="1:16" ht="39" customHeight="1" x14ac:dyDescent="0.15">
      <c r="A35" s="22"/>
      <c r="B35" s="35"/>
      <c r="C35" s="1244" t="s">
        <v>578</v>
      </c>
      <c r="D35" s="1245"/>
      <c r="E35" s="1246"/>
      <c r="F35" s="36">
        <v>6.54</v>
      </c>
      <c r="G35" s="37">
        <v>7.5</v>
      </c>
      <c r="H35" s="37">
        <v>8.4600000000000009</v>
      </c>
      <c r="I35" s="37">
        <v>8.85</v>
      </c>
      <c r="J35" s="38">
        <v>7.7</v>
      </c>
      <c r="K35" s="22"/>
      <c r="L35" s="22"/>
      <c r="M35" s="22"/>
      <c r="N35" s="22"/>
      <c r="O35" s="22"/>
      <c r="P35" s="22"/>
    </row>
    <row r="36" spans="1:16" ht="39" customHeight="1" x14ac:dyDescent="0.15">
      <c r="A36" s="22"/>
      <c r="B36" s="35"/>
      <c r="C36" s="1244" t="s">
        <v>579</v>
      </c>
      <c r="D36" s="1245"/>
      <c r="E36" s="1246"/>
      <c r="F36" s="36">
        <v>7.24</v>
      </c>
      <c r="G36" s="37">
        <v>7.14</v>
      </c>
      <c r="H36" s="37">
        <v>8.4600000000000009</v>
      </c>
      <c r="I36" s="37">
        <v>6.81</v>
      </c>
      <c r="J36" s="38">
        <v>6.57</v>
      </c>
      <c r="K36" s="22"/>
      <c r="L36" s="22"/>
      <c r="M36" s="22"/>
      <c r="N36" s="22"/>
      <c r="O36" s="22"/>
      <c r="P36" s="22"/>
    </row>
    <row r="37" spans="1:16" ht="39" customHeight="1" x14ac:dyDescent="0.15">
      <c r="A37" s="22"/>
      <c r="B37" s="35"/>
      <c r="C37" s="1244" t="s">
        <v>580</v>
      </c>
      <c r="D37" s="1245"/>
      <c r="E37" s="1246"/>
      <c r="F37" s="36">
        <v>3.17</v>
      </c>
      <c r="G37" s="37">
        <v>1.93</v>
      </c>
      <c r="H37" s="37">
        <v>0.91</v>
      </c>
      <c r="I37" s="37">
        <v>0.63</v>
      </c>
      <c r="J37" s="38">
        <v>1.66</v>
      </c>
      <c r="K37" s="22"/>
      <c r="L37" s="22"/>
      <c r="M37" s="22"/>
      <c r="N37" s="22"/>
      <c r="O37" s="22"/>
      <c r="P37" s="22"/>
    </row>
    <row r="38" spans="1:16" ht="39" customHeight="1" x14ac:dyDescent="0.15">
      <c r="A38" s="22"/>
      <c r="B38" s="35"/>
      <c r="C38" s="1244" t="s">
        <v>581</v>
      </c>
      <c r="D38" s="1245"/>
      <c r="E38" s="1246"/>
      <c r="F38" s="36">
        <v>1.23</v>
      </c>
      <c r="G38" s="37">
        <v>0.98</v>
      </c>
      <c r="H38" s="37">
        <v>0.41</v>
      </c>
      <c r="I38" s="37">
        <v>0.39</v>
      </c>
      <c r="J38" s="38">
        <v>0.45</v>
      </c>
      <c r="K38" s="22"/>
      <c r="L38" s="22"/>
      <c r="M38" s="22"/>
      <c r="N38" s="22"/>
      <c r="O38" s="22"/>
      <c r="P38" s="22"/>
    </row>
    <row r="39" spans="1:16" ht="39" customHeight="1" x14ac:dyDescent="0.15">
      <c r="A39" s="22"/>
      <c r="B39" s="35"/>
      <c r="C39" s="1244" t="s">
        <v>582</v>
      </c>
      <c r="D39" s="1245"/>
      <c r="E39" s="1246"/>
      <c r="F39" s="36">
        <v>0.16</v>
      </c>
      <c r="G39" s="37">
        <v>0.15</v>
      </c>
      <c r="H39" s="37">
        <v>0.12</v>
      </c>
      <c r="I39" s="37">
        <v>0.05</v>
      </c>
      <c r="J39" s="38">
        <v>0.12</v>
      </c>
      <c r="K39" s="22"/>
      <c r="L39" s="22"/>
      <c r="M39" s="22"/>
      <c r="N39" s="22"/>
      <c r="O39" s="22"/>
      <c r="P39" s="22"/>
    </row>
    <row r="40" spans="1:16" ht="39" customHeight="1" x14ac:dyDescent="0.15">
      <c r="A40" s="22"/>
      <c r="B40" s="35"/>
      <c r="C40" s="1244" t="s">
        <v>583</v>
      </c>
      <c r="D40" s="1245"/>
      <c r="E40" s="1246"/>
      <c r="F40" s="36">
        <v>0.02</v>
      </c>
      <c r="G40" s="37">
        <v>0.02</v>
      </c>
      <c r="H40" s="37">
        <v>0.02</v>
      </c>
      <c r="I40" s="37">
        <v>0.02</v>
      </c>
      <c r="J40" s="38">
        <v>0.08</v>
      </c>
      <c r="K40" s="22"/>
      <c r="L40" s="22"/>
      <c r="M40" s="22"/>
      <c r="N40" s="22"/>
      <c r="O40" s="22"/>
      <c r="P40" s="22"/>
    </row>
    <row r="41" spans="1:16" ht="39" customHeight="1" x14ac:dyDescent="0.15">
      <c r="A41" s="22"/>
      <c r="B41" s="35"/>
      <c r="C41" s="1244" t="s">
        <v>584</v>
      </c>
      <c r="D41" s="1245"/>
      <c r="E41" s="1246"/>
      <c r="F41" s="36">
        <v>7.0000000000000007E-2</v>
      </c>
      <c r="G41" s="37">
        <v>0.09</v>
      </c>
      <c r="H41" s="37">
        <v>0.1</v>
      </c>
      <c r="I41" s="37">
        <v>0.06</v>
      </c>
      <c r="J41" s="38">
        <v>0.05</v>
      </c>
      <c r="K41" s="22"/>
      <c r="L41" s="22"/>
      <c r="M41" s="22"/>
      <c r="N41" s="22"/>
      <c r="O41" s="22"/>
      <c r="P41" s="22"/>
    </row>
    <row r="42" spans="1:16" ht="39" customHeight="1" x14ac:dyDescent="0.15">
      <c r="A42" s="22"/>
      <c r="B42" s="39"/>
      <c r="C42" s="1244" t="s">
        <v>585</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586</v>
      </c>
      <c r="D43" s="1248"/>
      <c r="E43" s="1249"/>
      <c r="F43" s="41">
        <v>7.0000000000000007E-2</v>
      </c>
      <c r="G43" s="42">
        <v>0.05</v>
      </c>
      <c r="H43" s="42">
        <v>7.0000000000000007E-2</v>
      </c>
      <c r="I43" s="42">
        <v>0.61</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Frgvc+Bnk7ojM6EASjBKmU+CwfiE+KNy4TRml4aFEw5M8cAl1qyxnh5cYPpAJ9a+M2VnN/7m2uOXy/DDfHEaw==" saltValue="ujEuhaJtiEZ5Cqbgs2m73w==" spinCount="100000" sheet="1" objects="1" scenarios="1"/>
  <customSheetViews>
    <customSheetView guid="{4139FAC1-81B8-4F35-99B4-CC59B47BC799}"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93E20922-2AAB-41A7-B0FD-5E4B20873374}"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3"/>
  <headerFooter alignWithMargins="0">
    <oddFooter>&amp;C&amp;P/&amp;N</oddFooter>
  </headerFooter>
  <rowBreaks count="1" manualBreakCount="1">
    <brk id="4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4203</v>
      </c>
      <c r="L45" s="60">
        <v>4215</v>
      </c>
      <c r="M45" s="60">
        <v>4286</v>
      </c>
      <c r="N45" s="60">
        <v>4662</v>
      </c>
      <c r="O45" s="61">
        <v>4831</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2073</v>
      </c>
      <c r="L48" s="64">
        <v>2166</v>
      </c>
      <c r="M48" s="64">
        <v>2122</v>
      </c>
      <c r="N48" s="64">
        <v>2077</v>
      </c>
      <c r="O48" s="65">
        <v>1994</v>
      </c>
      <c r="P48" s="48"/>
      <c r="Q48" s="48"/>
      <c r="R48" s="48"/>
      <c r="S48" s="48"/>
      <c r="T48" s="48"/>
      <c r="U48" s="48"/>
    </row>
    <row r="49" spans="1:21" ht="30.75" customHeight="1" x14ac:dyDescent="0.15">
      <c r="A49" s="48"/>
      <c r="B49" s="1254"/>
      <c r="C49" s="1255"/>
      <c r="D49" s="62"/>
      <c r="E49" s="1260" t="s">
        <v>16</v>
      </c>
      <c r="F49" s="1260"/>
      <c r="G49" s="1260"/>
      <c r="H49" s="1260"/>
      <c r="I49" s="1260"/>
      <c r="J49" s="1261"/>
      <c r="K49" s="63">
        <v>90</v>
      </c>
      <c r="L49" s="64">
        <v>84</v>
      </c>
      <c r="M49" s="64">
        <v>86</v>
      </c>
      <c r="N49" s="64">
        <v>120</v>
      </c>
      <c r="O49" s="65">
        <v>126</v>
      </c>
      <c r="P49" s="48"/>
      <c r="Q49" s="48"/>
      <c r="R49" s="48"/>
      <c r="S49" s="48"/>
      <c r="T49" s="48"/>
      <c r="U49" s="48"/>
    </row>
    <row r="50" spans="1:21" ht="30.75" customHeight="1" x14ac:dyDescent="0.15">
      <c r="A50" s="48"/>
      <c r="B50" s="1254"/>
      <c r="C50" s="1255"/>
      <c r="D50" s="62"/>
      <c r="E50" s="1260" t="s">
        <v>17</v>
      </c>
      <c r="F50" s="1260"/>
      <c r="G50" s="1260"/>
      <c r="H50" s="1260"/>
      <c r="I50" s="1260"/>
      <c r="J50" s="1261"/>
      <c r="K50" s="63">
        <v>49</v>
      </c>
      <c r="L50" s="64">
        <v>49</v>
      </c>
      <c r="M50" s="64">
        <v>39</v>
      </c>
      <c r="N50" s="64">
        <v>39</v>
      </c>
      <c r="O50" s="65">
        <v>38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528</v>
      </c>
      <c r="L51" s="64">
        <v>0</v>
      </c>
      <c r="M51" s="64">
        <v>0</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5918</v>
      </c>
      <c r="L52" s="64">
        <v>5892</v>
      </c>
      <c r="M52" s="64">
        <v>5914</v>
      </c>
      <c r="N52" s="64">
        <v>6155</v>
      </c>
      <c r="O52" s="65">
        <v>6126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497</v>
      </c>
      <c r="L53" s="69">
        <v>622</v>
      </c>
      <c r="M53" s="69">
        <v>619</v>
      </c>
      <c r="N53" s="69">
        <v>743</v>
      </c>
      <c r="O53" s="70">
        <v>863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D9ln8phgbHvlIQEbDIX70tWsKgQjTH5sc7hquQU/ArIshdXty4vrelKpwMMvNzM2L1NqFxcJ/kzNrG2/PZx0g==" saltValue="BKBNWcGU7wk34kY7cfXEHQ==" spinCount="100000" sheet="1" objects="1" scenarios="1"/>
  <customSheetViews>
    <customSheetView guid="{4139FAC1-81B8-4F35-99B4-CC59B47BC799}"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 guid="{93E20922-2AAB-41A7-B0FD-5E4B20873374}"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2"/>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3"/>
  <headerFooter alignWithMargins="0">
    <oddFooter>&amp;C&amp;P/&amp;N</oddFooter>
  </headerFooter>
  <rowBreaks count="1" manualBreakCount="1">
    <brk id="62" max="15" man="1"/>
  </row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78" t="s">
        <v>30</v>
      </c>
      <c r="C41" s="1279"/>
      <c r="D41" s="102"/>
      <c r="E41" s="1284" t="s">
        <v>31</v>
      </c>
      <c r="F41" s="1284"/>
      <c r="G41" s="1284"/>
      <c r="H41" s="1285"/>
      <c r="I41" s="103">
        <v>46400</v>
      </c>
      <c r="J41" s="104">
        <v>44758</v>
      </c>
      <c r="K41" s="104">
        <v>43493</v>
      </c>
      <c r="L41" s="104">
        <v>43810</v>
      </c>
      <c r="M41" s="105">
        <v>42559</v>
      </c>
    </row>
    <row r="42" spans="2:13" ht="27.75" customHeight="1" x14ac:dyDescent="0.15">
      <c r="B42" s="1280"/>
      <c r="C42" s="1281"/>
      <c r="D42" s="106"/>
      <c r="E42" s="1286" t="s">
        <v>32</v>
      </c>
      <c r="F42" s="1286"/>
      <c r="G42" s="1286"/>
      <c r="H42" s="1287"/>
      <c r="I42" s="107">
        <v>205</v>
      </c>
      <c r="J42" s="108">
        <v>161</v>
      </c>
      <c r="K42" s="108">
        <v>128</v>
      </c>
      <c r="L42" s="108">
        <v>94</v>
      </c>
      <c r="M42" s="109">
        <v>60</v>
      </c>
    </row>
    <row r="43" spans="2:13" ht="27.75" customHeight="1" x14ac:dyDescent="0.15">
      <c r="B43" s="1280"/>
      <c r="C43" s="1281"/>
      <c r="D43" s="106"/>
      <c r="E43" s="1286" t="s">
        <v>33</v>
      </c>
      <c r="F43" s="1286"/>
      <c r="G43" s="1286"/>
      <c r="H43" s="1287"/>
      <c r="I43" s="107">
        <v>21156</v>
      </c>
      <c r="J43" s="108">
        <v>18677</v>
      </c>
      <c r="K43" s="108">
        <v>16738</v>
      </c>
      <c r="L43" s="108">
        <v>16693</v>
      </c>
      <c r="M43" s="109">
        <v>16050</v>
      </c>
    </row>
    <row r="44" spans="2:13" ht="27.75" customHeight="1" x14ac:dyDescent="0.15">
      <c r="B44" s="1280"/>
      <c r="C44" s="1281"/>
      <c r="D44" s="106"/>
      <c r="E44" s="1286" t="s">
        <v>34</v>
      </c>
      <c r="F44" s="1286"/>
      <c r="G44" s="1286"/>
      <c r="H44" s="1287"/>
      <c r="I44" s="107">
        <v>857</v>
      </c>
      <c r="J44" s="108">
        <v>799</v>
      </c>
      <c r="K44" s="108">
        <v>926</v>
      </c>
      <c r="L44" s="108">
        <v>885</v>
      </c>
      <c r="M44" s="109">
        <v>1164</v>
      </c>
    </row>
    <row r="45" spans="2:13" ht="27.75" customHeight="1" x14ac:dyDescent="0.15">
      <c r="B45" s="1280"/>
      <c r="C45" s="1281"/>
      <c r="D45" s="106"/>
      <c r="E45" s="1286" t="s">
        <v>35</v>
      </c>
      <c r="F45" s="1286"/>
      <c r="G45" s="1286"/>
      <c r="H45" s="1287"/>
      <c r="I45" s="107">
        <v>2375</v>
      </c>
      <c r="J45" s="108">
        <v>2211</v>
      </c>
      <c r="K45" s="108">
        <v>2148</v>
      </c>
      <c r="L45" s="108">
        <v>2093</v>
      </c>
      <c r="M45" s="109">
        <v>2069</v>
      </c>
    </row>
    <row r="46" spans="2:13" ht="27.75" customHeight="1" x14ac:dyDescent="0.15">
      <c r="B46" s="1280"/>
      <c r="C46" s="1281"/>
      <c r="D46" s="110"/>
      <c r="E46" s="1286" t="s">
        <v>36</v>
      </c>
      <c r="F46" s="1286"/>
      <c r="G46" s="1286"/>
      <c r="H46" s="1287"/>
      <c r="I46" s="107" t="s">
        <v>528</v>
      </c>
      <c r="J46" s="108" t="s">
        <v>528</v>
      </c>
      <c r="K46" s="108" t="s">
        <v>528</v>
      </c>
      <c r="L46" s="108" t="s">
        <v>528</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19090</v>
      </c>
      <c r="J50" s="108">
        <v>19277</v>
      </c>
      <c r="K50" s="108">
        <v>18991</v>
      </c>
      <c r="L50" s="108">
        <v>20027</v>
      </c>
      <c r="M50" s="109">
        <v>20947</v>
      </c>
    </row>
    <row r="51" spans="2:13" ht="27.75" customHeight="1" x14ac:dyDescent="0.15">
      <c r="B51" s="1280"/>
      <c r="C51" s="1281"/>
      <c r="D51" s="106"/>
      <c r="E51" s="1286" t="s">
        <v>42</v>
      </c>
      <c r="F51" s="1286"/>
      <c r="G51" s="1286"/>
      <c r="H51" s="1287"/>
      <c r="I51" s="107">
        <v>1186</v>
      </c>
      <c r="J51" s="108">
        <v>1107</v>
      </c>
      <c r="K51" s="108">
        <v>950</v>
      </c>
      <c r="L51" s="108">
        <v>805</v>
      </c>
      <c r="M51" s="109">
        <v>671</v>
      </c>
    </row>
    <row r="52" spans="2:13" ht="27.75" customHeight="1" x14ac:dyDescent="0.15">
      <c r="B52" s="1282"/>
      <c r="C52" s="1283"/>
      <c r="D52" s="106"/>
      <c r="E52" s="1286" t="s">
        <v>43</v>
      </c>
      <c r="F52" s="1286"/>
      <c r="G52" s="1286"/>
      <c r="H52" s="1287"/>
      <c r="I52" s="107">
        <v>56571</v>
      </c>
      <c r="J52" s="108">
        <v>54129</v>
      </c>
      <c r="K52" s="108">
        <v>52338</v>
      </c>
      <c r="L52" s="108">
        <v>50776</v>
      </c>
      <c r="M52" s="109">
        <v>47370</v>
      </c>
    </row>
    <row r="53" spans="2:13" ht="27.75" customHeight="1" thickBot="1" x14ac:dyDescent="0.2">
      <c r="B53" s="1293" t="s">
        <v>44</v>
      </c>
      <c r="C53" s="1294"/>
      <c r="D53" s="113"/>
      <c r="E53" s="1295" t="s">
        <v>45</v>
      </c>
      <c r="F53" s="1295"/>
      <c r="G53" s="1295"/>
      <c r="H53" s="1296"/>
      <c r="I53" s="114">
        <v>-5855</v>
      </c>
      <c r="J53" s="115">
        <v>-7906</v>
      </c>
      <c r="K53" s="115">
        <v>-8847</v>
      </c>
      <c r="L53" s="115">
        <v>-8034</v>
      </c>
      <c r="M53" s="116">
        <v>-7085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3alzfj4dcDaXWsMMDf3SoMkcxz6V1A6EyT0Z2vupE4YQ/wDYX9UYZxXOLkxsS+im54TNkCzRZUqzdnO0pfM8Q==" saltValue="CGEjj7md4cqnb2ggDJ9NHg==" spinCount="100000" sheet="1" objects="1" scenarios="1"/>
  <customSheetViews>
    <customSheetView guid="{4139FAC1-81B8-4F35-99B4-CC59B47BC799}" showGridLines="0" fitToPage="1" hiddenRows="1" hiddenColumns="1" topLeftCell="A37">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93E20922-2AAB-41A7-B0FD-5E4B20873374}" showGridLines="0" fitToPage="1" hiddenRows="1" hiddenColumns="1" topLeftCell="A37">
      <rowBreaks count="1" manualBreakCount="1">
        <brk id="58"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3"/>
  <headerFooter alignWithMargins="0">
    <oddFooter>&amp;C&amp;P/&amp;N</oddFooter>
  </headerFooter>
  <rowBreaks count="1" manualBreakCount="1">
    <brk id="58" max="15"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3480</v>
      </c>
      <c r="G55" s="128">
        <v>3472</v>
      </c>
      <c r="H55" s="129">
        <v>3448</v>
      </c>
    </row>
    <row r="56" spans="2:8" ht="52.5" customHeight="1" x14ac:dyDescent="0.15">
      <c r="B56" s="130"/>
      <c r="C56" s="1307" t="s">
        <v>49</v>
      </c>
      <c r="D56" s="1307"/>
      <c r="E56" s="1308"/>
      <c r="F56" s="131">
        <v>5844</v>
      </c>
      <c r="G56" s="131">
        <v>6060</v>
      </c>
      <c r="H56" s="132">
        <v>6077</v>
      </c>
    </row>
    <row r="57" spans="2:8" ht="53.25" customHeight="1" x14ac:dyDescent="0.15">
      <c r="B57" s="130"/>
      <c r="C57" s="1309" t="s">
        <v>50</v>
      </c>
      <c r="D57" s="1309"/>
      <c r="E57" s="1310"/>
      <c r="F57" s="133">
        <v>13267</v>
      </c>
      <c r="G57" s="133">
        <v>13398</v>
      </c>
      <c r="H57" s="134">
        <v>14385</v>
      </c>
    </row>
    <row r="58" spans="2:8" ht="45.75" customHeight="1" x14ac:dyDescent="0.15">
      <c r="B58" s="135"/>
      <c r="C58" s="1297" t="s">
        <v>593</v>
      </c>
      <c r="D58" s="1298"/>
      <c r="E58" s="1299"/>
      <c r="F58" s="136">
        <v>3900</v>
      </c>
      <c r="G58" s="136">
        <v>3384</v>
      </c>
      <c r="H58" s="137">
        <v>3299</v>
      </c>
    </row>
    <row r="59" spans="2:8" ht="45.75" customHeight="1" x14ac:dyDescent="0.15">
      <c r="B59" s="135"/>
      <c r="C59" s="1297" t="s">
        <v>594</v>
      </c>
      <c r="D59" s="1298"/>
      <c r="E59" s="1299"/>
      <c r="F59" s="136">
        <v>2600</v>
      </c>
      <c r="G59" s="136">
        <v>2600</v>
      </c>
      <c r="H59" s="137">
        <v>2600</v>
      </c>
    </row>
    <row r="60" spans="2:8" ht="45.75" customHeight="1" x14ac:dyDescent="0.15">
      <c r="B60" s="135"/>
      <c r="C60" s="1297" t="s">
        <v>595</v>
      </c>
      <c r="D60" s="1298"/>
      <c r="E60" s="1299"/>
      <c r="F60" s="136">
        <v>1516</v>
      </c>
      <c r="G60" s="136">
        <v>1534</v>
      </c>
      <c r="H60" s="137">
        <v>1570</v>
      </c>
    </row>
    <row r="61" spans="2:8" ht="45.75" customHeight="1" x14ac:dyDescent="0.15">
      <c r="B61" s="135"/>
      <c r="C61" s="1297" t="s">
        <v>596</v>
      </c>
      <c r="D61" s="1298"/>
      <c r="E61" s="1299"/>
      <c r="F61" s="136">
        <v>452</v>
      </c>
      <c r="G61" s="136">
        <v>860</v>
      </c>
      <c r="H61" s="137">
        <v>1364</v>
      </c>
    </row>
    <row r="62" spans="2:8" ht="45.75" customHeight="1" thickBot="1" x14ac:dyDescent="0.2">
      <c r="B62" s="138"/>
      <c r="C62" s="1300" t="s">
        <v>597</v>
      </c>
      <c r="D62" s="1301"/>
      <c r="E62" s="1302"/>
      <c r="F62" s="139">
        <v>1363</v>
      </c>
      <c r="G62" s="139">
        <v>1325</v>
      </c>
      <c r="H62" s="140">
        <v>1358</v>
      </c>
    </row>
    <row r="63" spans="2:8" ht="52.5" customHeight="1" thickBot="1" x14ac:dyDescent="0.2">
      <c r="B63" s="141"/>
      <c r="C63" s="1303" t="s">
        <v>51</v>
      </c>
      <c r="D63" s="1303"/>
      <c r="E63" s="1304"/>
      <c r="F63" s="142">
        <v>22591</v>
      </c>
      <c r="G63" s="142">
        <v>22931</v>
      </c>
      <c r="H63" s="143">
        <v>23910</v>
      </c>
    </row>
    <row r="64" spans="2:8" ht="15" customHeight="1" x14ac:dyDescent="0.15"/>
  </sheetData>
  <sheetProtection algorithmName="SHA-512" hashValue="ABTScEXbv7rBZrawmUlqsOUbqFvGpRgLEzJ2bZGRQCrQEHGlpwYJW3/nc7lRDIWwpLgG+TPXUfON8Gqc/eEzVA==" saltValue="8m5pEFibrrDMdbpt0mgldw==" spinCount="100000" sheet="1" objects="1" scenarios="1"/>
  <customSheetViews>
    <customSheetView guid="{4139FAC1-81B8-4F35-99B4-CC59B47BC799}" scale="70" showGridLines="0" fitToPage="1" hiddenRows="1" hiddenColumns="1" topLeftCell="B34">
      <selection activeCell="I58" sqref="I58"/>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 guid="{93E20922-2AAB-41A7-B0FD-5E4B20873374}" scale="70" showGridLines="0" fitToPage="1" hiddenRows="1" hiddenColumns="1" topLeftCell="B13">
      <selection activeCell="D54" sqref="D54"/>
      <rowBreaks count="1" manualBreakCount="1">
        <brk id="65" max="15" man="1"/>
      </rowBreaks>
      <pageMargins left="0" right="0" top="0.19685039370078741" bottom="0" header="0" footer="0"/>
      <printOptions horizontalCentered="1"/>
      <pageSetup paperSize="9" scale="43" orientation="landscape" verticalDpi="300" r:id="rId2"/>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3"/>
  <headerFooter alignWithMargins="0">
    <oddFooter>&amp;C&amp;P/&amp;N</oddFooter>
  </headerFooter>
  <rowBreaks count="1" manualBreakCount="1">
    <brk id="65" max="15" man="1"/>
  </row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630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569</v>
      </c>
      <c r="BQ50" s="1316"/>
      <c r="BR50" s="1316"/>
      <c r="BS50" s="1316"/>
      <c r="BT50" s="1316"/>
      <c r="BU50" s="1316"/>
      <c r="BV50" s="1316"/>
      <c r="BW50" s="1316"/>
      <c r="BX50" s="1316" t="s">
        <v>570</v>
      </c>
      <c r="BY50" s="1316"/>
      <c r="BZ50" s="1316"/>
      <c r="CA50" s="1316"/>
      <c r="CB50" s="1316"/>
      <c r="CC50" s="1316"/>
      <c r="CD50" s="1316"/>
      <c r="CE50" s="1316"/>
      <c r="CF50" s="1316" t="s">
        <v>571</v>
      </c>
      <c r="CG50" s="1316"/>
      <c r="CH50" s="1316"/>
      <c r="CI50" s="1316"/>
      <c r="CJ50" s="1316"/>
      <c r="CK50" s="1316"/>
      <c r="CL50" s="1316"/>
      <c r="CM50" s="1316"/>
      <c r="CN50" s="1316" t="s">
        <v>572</v>
      </c>
      <c r="CO50" s="1316"/>
      <c r="CP50" s="1316"/>
      <c r="CQ50" s="1316"/>
      <c r="CR50" s="1316"/>
      <c r="CS50" s="1316"/>
      <c r="CT50" s="1316"/>
      <c r="CU50" s="1316"/>
      <c r="CV50" s="1316" t="s">
        <v>573</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632</v>
      </c>
      <c r="AO51" s="1314"/>
      <c r="AP51" s="1314"/>
      <c r="AQ51" s="1314"/>
      <c r="AR51" s="1314"/>
      <c r="AS51" s="1314"/>
      <c r="AT51" s="1314"/>
      <c r="AU51" s="1314"/>
      <c r="AV51" s="1314"/>
      <c r="AW51" s="1314"/>
      <c r="AX51" s="1314"/>
      <c r="AY51" s="1314"/>
      <c r="AZ51" s="1314"/>
      <c r="BA51" s="1314"/>
      <c r="BB51" s="1314" t="s">
        <v>633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634</v>
      </c>
      <c r="BC53" s="1314"/>
      <c r="BD53" s="1314"/>
      <c r="BE53" s="1314"/>
      <c r="BF53" s="1314"/>
      <c r="BG53" s="1314"/>
      <c r="BH53" s="1314"/>
      <c r="BI53" s="1314"/>
      <c r="BJ53" s="1314"/>
      <c r="BK53" s="1314"/>
      <c r="BL53" s="1314"/>
      <c r="BM53" s="1314"/>
      <c r="BN53" s="1314"/>
      <c r="BO53" s="1314"/>
      <c r="BP53" s="1311">
        <v>59.3</v>
      </c>
      <c r="BQ53" s="1311"/>
      <c r="BR53" s="1311"/>
      <c r="BS53" s="1311"/>
      <c r="BT53" s="1311"/>
      <c r="BU53" s="1311"/>
      <c r="BV53" s="1311"/>
      <c r="BW53" s="1311"/>
      <c r="BX53" s="1311">
        <v>65</v>
      </c>
      <c r="BY53" s="1311"/>
      <c r="BZ53" s="1311"/>
      <c r="CA53" s="1311"/>
      <c r="CB53" s="1311"/>
      <c r="CC53" s="1311"/>
      <c r="CD53" s="1311"/>
      <c r="CE53" s="1311"/>
      <c r="CF53" s="1311">
        <v>67.900000000000006</v>
      </c>
      <c r="CG53" s="1311"/>
      <c r="CH53" s="1311"/>
      <c r="CI53" s="1311"/>
      <c r="CJ53" s="1311"/>
      <c r="CK53" s="1311"/>
      <c r="CL53" s="1311"/>
      <c r="CM53" s="1311"/>
      <c r="CN53" s="1311">
        <v>69.900000000000006</v>
      </c>
      <c r="CO53" s="1311"/>
      <c r="CP53" s="1311"/>
      <c r="CQ53" s="1311"/>
      <c r="CR53" s="1311"/>
      <c r="CS53" s="1311"/>
      <c r="CT53" s="1311"/>
      <c r="CU53" s="1311"/>
      <c r="CV53" s="1311">
        <v>62.4</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635</v>
      </c>
      <c r="AO55" s="1316"/>
      <c r="AP55" s="1316"/>
      <c r="AQ55" s="1316"/>
      <c r="AR55" s="1316"/>
      <c r="AS55" s="1316"/>
      <c r="AT55" s="1316"/>
      <c r="AU55" s="1316"/>
      <c r="AV55" s="1316"/>
      <c r="AW55" s="1316"/>
      <c r="AX55" s="1316"/>
      <c r="AY55" s="1316"/>
      <c r="AZ55" s="1316"/>
      <c r="BA55" s="1316"/>
      <c r="BB55" s="1314" t="s">
        <v>633</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634</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636</v>
      </c>
    </row>
    <row r="64" spans="1:109" x14ac:dyDescent="0.15">
      <c r="B64" s="397"/>
      <c r="G64" s="404"/>
      <c r="I64" s="417"/>
      <c r="J64" s="417"/>
      <c r="K64" s="417"/>
      <c r="L64" s="417"/>
      <c r="M64" s="417"/>
      <c r="N64" s="418"/>
      <c r="AM64" s="404"/>
      <c r="AN64" s="404" t="s">
        <v>629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637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569</v>
      </c>
      <c r="BQ72" s="1316"/>
      <c r="BR72" s="1316"/>
      <c r="BS72" s="1316"/>
      <c r="BT72" s="1316"/>
      <c r="BU72" s="1316"/>
      <c r="BV72" s="1316"/>
      <c r="BW72" s="1316"/>
      <c r="BX72" s="1316" t="s">
        <v>570</v>
      </c>
      <c r="BY72" s="1316"/>
      <c r="BZ72" s="1316"/>
      <c r="CA72" s="1316"/>
      <c r="CB72" s="1316"/>
      <c r="CC72" s="1316"/>
      <c r="CD72" s="1316"/>
      <c r="CE72" s="1316"/>
      <c r="CF72" s="1316" t="s">
        <v>571</v>
      </c>
      <c r="CG72" s="1316"/>
      <c r="CH72" s="1316"/>
      <c r="CI72" s="1316"/>
      <c r="CJ72" s="1316"/>
      <c r="CK72" s="1316"/>
      <c r="CL72" s="1316"/>
      <c r="CM72" s="1316"/>
      <c r="CN72" s="1316" t="s">
        <v>572</v>
      </c>
      <c r="CO72" s="1316"/>
      <c r="CP72" s="1316"/>
      <c r="CQ72" s="1316"/>
      <c r="CR72" s="1316"/>
      <c r="CS72" s="1316"/>
      <c r="CT72" s="1316"/>
      <c r="CU72" s="1316"/>
      <c r="CV72" s="1316" t="s">
        <v>573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632</v>
      </c>
      <c r="AO73" s="1314"/>
      <c r="AP73" s="1314"/>
      <c r="AQ73" s="1314"/>
      <c r="AR73" s="1314"/>
      <c r="AS73" s="1314"/>
      <c r="AT73" s="1314"/>
      <c r="AU73" s="1314"/>
      <c r="AV73" s="1314"/>
      <c r="AW73" s="1314"/>
      <c r="AX73" s="1314"/>
      <c r="AY73" s="1314"/>
      <c r="AZ73" s="1314"/>
      <c r="BA73" s="1314"/>
      <c r="BB73" s="1314" t="s">
        <v>633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638</v>
      </c>
      <c r="BC75" s="1314"/>
      <c r="BD75" s="1314"/>
      <c r="BE75" s="1314"/>
      <c r="BF75" s="1314"/>
      <c r="BG75" s="1314"/>
      <c r="BH75" s="1314"/>
      <c r="BI75" s="1314"/>
      <c r="BJ75" s="1314"/>
      <c r="BK75" s="1314"/>
      <c r="BL75" s="1314"/>
      <c r="BM75" s="1314"/>
      <c r="BN75" s="1314"/>
      <c r="BO75" s="1314"/>
      <c r="BP75" s="1311">
        <v>4.7</v>
      </c>
      <c r="BQ75" s="1311"/>
      <c r="BR75" s="1311"/>
      <c r="BS75" s="1311"/>
      <c r="BT75" s="1311"/>
      <c r="BU75" s="1311"/>
      <c r="BV75" s="1311"/>
      <c r="BW75" s="1311"/>
      <c r="BX75" s="1311">
        <v>3.9</v>
      </c>
      <c r="BY75" s="1311"/>
      <c r="BZ75" s="1311"/>
      <c r="CA75" s="1311"/>
      <c r="CB75" s="1311"/>
      <c r="CC75" s="1311"/>
      <c r="CD75" s="1311"/>
      <c r="CE75" s="1311"/>
      <c r="CF75" s="1311">
        <v>3.7</v>
      </c>
      <c r="CG75" s="1311"/>
      <c r="CH75" s="1311"/>
      <c r="CI75" s="1311"/>
      <c r="CJ75" s="1311"/>
      <c r="CK75" s="1311"/>
      <c r="CL75" s="1311"/>
      <c r="CM75" s="1311"/>
      <c r="CN75" s="1311">
        <v>4.3</v>
      </c>
      <c r="CO75" s="1311"/>
      <c r="CP75" s="1311"/>
      <c r="CQ75" s="1311"/>
      <c r="CR75" s="1311"/>
      <c r="CS75" s="1311"/>
      <c r="CT75" s="1311"/>
      <c r="CU75" s="1311"/>
      <c r="CV75" s="1311">
        <v>4.8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635</v>
      </c>
      <c r="AO77" s="1316"/>
      <c r="AP77" s="1316"/>
      <c r="AQ77" s="1316"/>
      <c r="AR77" s="1316"/>
      <c r="AS77" s="1316"/>
      <c r="AT77" s="1316"/>
      <c r="AU77" s="1316"/>
      <c r="AV77" s="1316"/>
      <c r="AW77" s="1316"/>
      <c r="AX77" s="1316"/>
      <c r="AY77" s="1316"/>
      <c r="AZ77" s="1316"/>
      <c r="BA77" s="1316"/>
      <c r="BB77" s="1314" t="s">
        <v>633</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638</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sdGzt84hv+cfbxJgmKZx3UCLShTI02mn3f/wlg8JnbChYiplJtZ0Y0qCt/vaNdnYiONn97GmL0QlE2vLEkoifg==" saltValue="FkuZ3NljkOH0uVUuLoNS6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3e9VnIgQv154Seq+AM4+92lWzX9odQbkN0VOW9ARa/atoVCp2AuWAI/ILdOdjQzmw4SfWwGKudvkjeaUYKlXtA==" saltValue="elsPcjPlDye5+6y0mAnfz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h8OHmiaTXqfG70jq6Px0HWBtOUPQon8SQtV+jsrKpG8stckyI9Ca2anCMeoCU+P9wsyA1c/dL4UPTyTpce4rgw==" saltValue="rhArGVZ7cj8SHjOQVGV/2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155345</v>
      </c>
      <c r="E3" s="162"/>
      <c r="F3" s="163">
        <v>57295</v>
      </c>
      <c r="G3" s="164"/>
      <c r="H3" s="165"/>
    </row>
    <row r="4" spans="1:8" x14ac:dyDescent="0.15">
      <c r="A4" s="166"/>
      <c r="B4" s="167"/>
      <c r="C4" s="168"/>
      <c r="D4" s="169">
        <v>104251</v>
      </c>
      <c r="E4" s="170"/>
      <c r="F4" s="171">
        <v>32771</v>
      </c>
      <c r="G4" s="172"/>
      <c r="H4" s="173"/>
    </row>
    <row r="5" spans="1:8" x14ac:dyDescent="0.15">
      <c r="A5" s="154" t="s">
        <v>561</v>
      </c>
      <c r="B5" s="159"/>
      <c r="C5" s="160"/>
      <c r="D5" s="161">
        <v>117617</v>
      </c>
      <c r="E5" s="162"/>
      <c r="F5" s="163">
        <v>54110</v>
      </c>
      <c r="G5" s="164"/>
      <c r="H5" s="165"/>
    </row>
    <row r="6" spans="1:8" x14ac:dyDescent="0.15">
      <c r="A6" s="166"/>
      <c r="B6" s="167"/>
      <c r="C6" s="168"/>
      <c r="D6" s="169">
        <v>61899</v>
      </c>
      <c r="E6" s="170"/>
      <c r="F6" s="171">
        <v>30620</v>
      </c>
      <c r="G6" s="172"/>
      <c r="H6" s="173"/>
    </row>
    <row r="7" spans="1:8" x14ac:dyDescent="0.15">
      <c r="A7" s="154" t="s">
        <v>562</v>
      </c>
      <c r="B7" s="159"/>
      <c r="C7" s="160"/>
      <c r="D7" s="161">
        <v>76055</v>
      </c>
      <c r="E7" s="162"/>
      <c r="F7" s="163">
        <v>54684</v>
      </c>
      <c r="G7" s="164"/>
      <c r="H7" s="165"/>
    </row>
    <row r="8" spans="1:8" x14ac:dyDescent="0.15">
      <c r="A8" s="166"/>
      <c r="B8" s="167"/>
      <c r="C8" s="168"/>
      <c r="D8" s="169">
        <v>34118</v>
      </c>
      <c r="E8" s="170"/>
      <c r="F8" s="171">
        <v>32829</v>
      </c>
      <c r="G8" s="172"/>
      <c r="H8" s="173"/>
    </row>
    <row r="9" spans="1:8" x14ac:dyDescent="0.15">
      <c r="A9" s="154" t="s">
        <v>563</v>
      </c>
      <c r="B9" s="159"/>
      <c r="C9" s="160"/>
      <c r="D9" s="161">
        <v>137221</v>
      </c>
      <c r="E9" s="162"/>
      <c r="F9" s="163">
        <v>62383</v>
      </c>
      <c r="G9" s="164"/>
      <c r="H9" s="165"/>
    </row>
    <row r="10" spans="1:8" x14ac:dyDescent="0.15">
      <c r="A10" s="166"/>
      <c r="B10" s="167"/>
      <c r="C10" s="168"/>
      <c r="D10" s="169">
        <v>81061</v>
      </c>
      <c r="E10" s="170"/>
      <c r="F10" s="171">
        <v>35325</v>
      </c>
      <c r="G10" s="172"/>
      <c r="H10" s="173"/>
    </row>
    <row r="11" spans="1:8" x14ac:dyDescent="0.15">
      <c r="A11" s="154" t="s">
        <v>564</v>
      </c>
      <c r="B11" s="159"/>
      <c r="C11" s="160"/>
      <c r="D11" s="161">
        <v>82238</v>
      </c>
      <c r="E11" s="162"/>
      <c r="F11" s="163">
        <v>76347</v>
      </c>
      <c r="G11" s="164"/>
      <c r="H11" s="165"/>
    </row>
    <row r="12" spans="1:8" x14ac:dyDescent="0.15">
      <c r="A12" s="166"/>
      <c r="B12" s="167"/>
      <c r="C12" s="174"/>
      <c r="D12" s="169">
        <v>38106</v>
      </c>
      <c r="E12" s="170"/>
      <c r="F12" s="171">
        <v>41762</v>
      </c>
      <c r="G12" s="172"/>
      <c r="H12" s="173"/>
    </row>
    <row r="13" spans="1:8" x14ac:dyDescent="0.15">
      <c r="A13" s="154"/>
      <c r="B13" s="159"/>
      <c r="C13" s="175"/>
      <c r="D13" s="176">
        <v>113695</v>
      </c>
      <c r="E13" s="177"/>
      <c r="F13" s="178">
        <v>60964</v>
      </c>
      <c r="G13" s="179"/>
      <c r="H13" s="165"/>
    </row>
    <row r="14" spans="1:8" x14ac:dyDescent="0.15">
      <c r="A14" s="166"/>
      <c r="B14" s="167"/>
      <c r="C14" s="168"/>
      <c r="D14" s="169">
        <v>63887</v>
      </c>
      <c r="E14" s="170"/>
      <c r="F14" s="171">
        <v>34661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7.32</v>
      </c>
      <c r="C19" s="180">
        <f>ROUND(VALUE(SUBSTITUTE(実質収支比率等に係る経年分析!G$48,"▲","-")),2)</f>
        <v>7.24</v>
      </c>
      <c r="D19" s="180">
        <f>ROUND(VALUE(SUBSTITUTE(実質収支比率等に係る経年分析!H$48,"▲","-")),2)</f>
        <v>8.56</v>
      </c>
      <c r="E19" s="180">
        <f>ROUND(VALUE(SUBSTITUTE(実質収支比率等に係る経年分析!I$48,"▲","-")),2)</f>
        <v>6.88</v>
      </c>
      <c r="F19" s="180">
        <f>ROUND(VALUE(SUBSTITUTE(実質収支比率等に係る経年分析!J$48,"▲","-")),2)</f>
        <v>6.63</v>
      </c>
    </row>
    <row r="20" spans="1:11" x14ac:dyDescent="0.15">
      <c r="A20" s="180" t="s">
        <v>55</v>
      </c>
      <c r="B20" s="180">
        <f>ROUND(VALUE(SUBSTITUTE(実質収支比率等に係る経年分析!F$47,"▲","-")),2)</f>
        <v>27.28</v>
      </c>
      <c r="C20" s="180">
        <f>ROUND(VALUE(SUBSTITUTE(実質収支比率等に係る経年分析!G$47,"▲","-")),2)</f>
        <v>14.46</v>
      </c>
      <c r="D20" s="180">
        <f>ROUND(VALUE(SUBSTITUTE(実質収支比率等に係る経年分析!H$47,"▲","-")),2)</f>
        <v>16.53</v>
      </c>
      <c r="E20" s="180">
        <f>ROUND(VALUE(SUBSTITUTE(実質収支比率等に係る経年分析!I$47,"▲","-")),2)</f>
        <v>16.43</v>
      </c>
      <c r="F20" s="180">
        <f>ROUND(VALUE(SUBSTITUTE(実質収支比率等に係る経年分析!J$47,"▲","-")),2)</f>
        <v>15.86</v>
      </c>
    </row>
    <row r="21" spans="1:11" x14ac:dyDescent="0.15">
      <c r="A21" s="180" t="s">
        <v>56</v>
      </c>
      <c r="B21" s="180">
        <f>IF(ISNUMBER(VALUE(SUBSTITUTE(実質収支比率等に係る経年分析!F$49,"▲","-"))),ROUND(VALUE(SUBSTITUTE(実質収支比率等に係る経年分析!F$49,"▲","-")),2),NA())</f>
        <v>2.5</v>
      </c>
      <c r="C21" s="180">
        <f>IF(ISNUMBER(VALUE(SUBSTITUTE(実質収支比率等に係る経年分析!G$49,"▲","-"))),ROUND(VALUE(SUBSTITUTE(実質収支比率等に係る経年分析!G$49,"▲","-")),2),NA())</f>
        <v>-5.29</v>
      </c>
      <c r="D21" s="180">
        <f>IF(ISNUMBER(VALUE(SUBSTITUTE(実質収支比率等に係る経年分析!H$49,"▲","-"))),ROUND(VALUE(SUBSTITUTE(実質収支比率等に係る経年分析!H$49,"▲","-")),2),NA())</f>
        <v>6.91</v>
      </c>
      <c r="E21" s="180">
        <f>IF(ISNUMBER(VALUE(SUBSTITUTE(実質収支比率等に係る経年分析!I$49,"▲","-"))),ROUND(VALUE(SUBSTITUTE(実質収支比率等に係る経年分析!I$49,"▲","-")),2),NA())</f>
        <v>-1.69</v>
      </c>
      <c r="F21" s="180">
        <f>IF(ISNUMBER(VALUE(SUBSTITUTE(実質収支比率等に係る経年分析!J$49,"▲","-"))),ROUND(VALUE(SUBSTITUTE(実質収支比率等に係る経年分析!J$49,"▲","-")),2),NA())</f>
        <v>-0.16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バス事業特別会計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国民健康保険診療所事業特別会計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介護事業特別会計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0.45</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8.4600000000000009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8.4600000000000009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5918</v>
      </c>
      <c r="E42" s="182"/>
      <c r="F42" s="182"/>
      <c r="G42" s="182">
        <f>'実質公債費比率（分子）の構造'!L$52</f>
        <v>5892</v>
      </c>
      <c r="H42" s="182"/>
      <c r="I42" s="182"/>
      <c r="J42" s="182">
        <f>'実質公債費比率（分子）の構造'!M$52</f>
        <v>5914</v>
      </c>
      <c r="K42" s="182"/>
      <c r="L42" s="182"/>
      <c r="M42" s="182">
        <f>'実質公債費比率（分子）の構造'!N$52</f>
        <v>6155</v>
      </c>
      <c r="N42" s="182"/>
      <c r="O42" s="182"/>
      <c r="P42" s="182">
        <f>'実質公債費比率（分子）の構造'!O$52</f>
        <v>6126</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49</v>
      </c>
      <c r="C44" s="182"/>
      <c r="D44" s="182"/>
      <c r="E44" s="182">
        <f>'実質公債費比率（分子）の構造'!L$50</f>
        <v>49</v>
      </c>
      <c r="F44" s="182"/>
      <c r="G44" s="182"/>
      <c r="H44" s="182">
        <f>'実質公債費比率（分子）の構造'!M$50</f>
        <v>39</v>
      </c>
      <c r="I44" s="182"/>
      <c r="J44" s="182"/>
      <c r="K44" s="182">
        <f>'実質公債費比率（分子）の構造'!N$50</f>
        <v>39</v>
      </c>
      <c r="L44" s="182"/>
      <c r="M44" s="182"/>
      <c r="N44" s="182">
        <f>'実質公債費比率（分子）の構造'!O$50</f>
        <v>38</v>
      </c>
      <c r="O44" s="182"/>
      <c r="P44" s="182"/>
    </row>
    <row r="45" spans="1:16" x14ac:dyDescent="0.15">
      <c r="A45" s="182" t="s">
        <v>66</v>
      </c>
      <c r="B45" s="182">
        <f>'実質公債費比率（分子）の構造'!K$49</f>
        <v>90</v>
      </c>
      <c r="C45" s="182"/>
      <c r="D45" s="182"/>
      <c r="E45" s="182">
        <f>'実質公債費比率（分子）の構造'!L$49</f>
        <v>84</v>
      </c>
      <c r="F45" s="182"/>
      <c r="G45" s="182"/>
      <c r="H45" s="182">
        <f>'実質公債費比率（分子）の構造'!M$49</f>
        <v>86</v>
      </c>
      <c r="I45" s="182"/>
      <c r="J45" s="182"/>
      <c r="K45" s="182">
        <f>'実質公債費比率（分子）の構造'!N$49</f>
        <v>120</v>
      </c>
      <c r="L45" s="182"/>
      <c r="M45" s="182"/>
      <c r="N45" s="182">
        <f>'実質公債費比率（分子）の構造'!O$49</f>
        <v>126</v>
      </c>
      <c r="O45" s="182"/>
      <c r="P45" s="182"/>
    </row>
    <row r="46" spans="1:16" x14ac:dyDescent="0.15">
      <c r="A46" s="182" t="s">
        <v>67</v>
      </c>
      <c r="B46" s="182">
        <f>'実質公債費比率（分子）の構造'!K$48</f>
        <v>2073</v>
      </c>
      <c r="C46" s="182"/>
      <c r="D46" s="182"/>
      <c r="E46" s="182">
        <f>'実質公債費比率（分子）の構造'!L$48</f>
        <v>2166</v>
      </c>
      <c r="F46" s="182"/>
      <c r="G46" s="182"/>
      <c r="H46" s="182">
        <f>'実質公債費比率（分子）の構造'!M$48</f>
        <v>2122</v>
      </c>
      <c r="I46" s="182"/>
      <c r="J46" s="182"/>
      <c r="K46" s="182">
        <f>'実質公債費比率（分子）の構造'!N$48</f>
        <v>2077</v>
      </c>
      <c r="L46" s="182"/>
      <c r="M46" s="182"/>
      <c r="N46" s="182">
        <f>'実質公債費比率（分子）の構造'!O$48</f>
        <v>1994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4203</v>
      </c>
      <c r="C49" s="182"/>
      <c r="D49" s="182"/>
      <c r="E49" s="182">
        <f>'実質公債費比率（分子）の構造'!L$45</f>
        <v>4215</v>
      </c>
      <c r="F49" s="182"/>
      <c r="G49" s="182"/>
      <c r="H49" s="182">
        <f>'実質公債費比率（分子）の構造'!M$45</f>
        <v>4286</v>
      </c>
      <c r="I49" s="182"/>
      <c r="J49" s="182"/>
      <c r="K49" s="182">
        <f>'実質公債費比率（分子）の構造'!N$45</f>
        <v>4662</v>
      </c>
      <c r="L49" s="182"/>
      <c r="M49" s="182"/>
      <c r="N49" s="182">
        <f>'実質公債費比率（分子）の構造'!O$45</f>
        <v>4831</v>
      </c>
      <c r="O49" s="182"/>
      <c r="P49" s="182"/>
    </row>
    <row r="50" spans="1:16" x14ac:dyDescent="0.15">
      <c r="A50" s="182" t="s">
        <v>71</v>
      </c>
      <c r="B50" s="182" t="e">
        <f>NA()</f>
        <v>#N/A</v>
      </c>
      <c r="C50" s="182">
        <f>IF(ISNUMBER('実質公債費比率（分子）の構造'!K$53),'実質公債費比率（分子）の構造'!K$53,NA())</f>
        <v>497</v>
      </c>
      <c r="D50" s="182" t="e">
        <f>NA()</f>
        <v>#N/A</v>
      </c>
      <c r="E50" s="182" t="e">
        <f>NA()</f>
        <v>#N/A</v>
      </c>
      <c r="F50" s="182">
        <f>IF(ISNUMBER('実質公債費比率（分子）の構造'!L$53),'実質公債費比率（分子）の構造'!L$53,NA())</f>
        <v>622</v>
      </c>
      <c r="G50" s="182" t="e">
        <f>NA()</f>
        <v>#N/A</v>
      </c>
      <c r="H50" s="182" t="e">
        <f>NA()</f>
        <v>#N/A</v>
      </c>
      <c r="I50" s="182">
        <f>IF(ISNUMBER('実質公債費比率（分子）の構造'!M$53),'実質公債費比率（分子）の構造'!M$53,NA())</f>
        <v>619</v>
      </c>
      <c r="J50" s="182" t="e">
        <f>NA()</f>
        <v>#N/A</v>
      </c>
      <c r="K50" s="182" t="e">
        <f>NA()</f>
        <v>#N/A</v>
      </c>
      <c r="L50" s="182">
        <f>IF(ISNUMBER('実質公債費比率（分子）の構造'!N$53),'実質公債費比率（分子）の構造'!N$53,NA())</f>
        <v>743</v>
      </c>
      <c r="M50" s="182" t="e">
        <f>NA()</f>
        <v>#N/A</v>
      </c>
      <c r="N50" s="182" t="e">
        <f>NA()</f>
        <v>#N/A</v>
      </c>
      <c r="O50" s="182">
        <f>IF(ISNUMBER('実質公債費比率（分子）の構造'!O$53),'実質公債費比率（分子）の構造'!O$53,NA())</f>
        <v>863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56571</v>
      </c>
      <c r="E56" s="181"/>
      <c r="F56" s="181"/>
      <c r="G56" s="181">
        <f>'将来負担比率（分子）の構造'!J$52</f>
        <v>54129</v>
      </c>
      <c r="H56" s="181"/>
      <c r="I56" s="181"/>
      <c r="J56" s="181">
        <f>'将来負担比率（分子）の構造'!K$52</f>
        <v>52338</v>
      </c>
      <c r="K56" s="181"/>
      <c r="L56" s="181"/>
      <c r="M56" s="181">
        <f>'将来負担比率（分子）の構造'!L$52</f>
        <v>50776</v>
      </c>
      <c r="N56" s="181"/>
      <c r="O56" s="181"/>
      <c r="P56" s="181">
        <f>'将来負担比率（分子）の構造'!M$52</f>
        <v>47370</v>
      </c>
    </row>
    <row r="57" spans="1:16" x14ac:dyDescent="0.15">
      <c r="A57" s="181" t="s">
        <v>42</v>
      </c>
      <c r="B57" s="181"/>
      <c r="C57" s="181"/>
      <c r="D57" s="181">
        <f>'将来負担比率（分子）の構造'!I$51</f>
        <v>1186</v>
      </c>
      <c r="E57" s="181"/>
      <c r="F57" s="181"/>
      <c r="G57" s="181">
        <f>'将来負担比率（分子）の構造'!J$51</f>
        <v>1107</v>
      </c>
      <c r="H57" s="181"/>
      <c r="I57" s="181"/>
      <c r="J57" s="181">
        <f>'将来負担比率（分子）の構造'!K$51</f>
        <v>950</v>
      </c>
      <c r="K57" s="181"/>
      <c r="L57" s="181"/>
      <c r="M57" s="181">
        <f>'将来負担比率（分子）の構造'!L$51</f>
        <v>805</v>
      </c>
      <c r="N57" s="181"/>
      <c r="O57" s="181"/>
      <c r="P57" s="181">
        <f>'将来負担比率（分子）の構造'!M$51</f>
        <v>671</v>
      </c>
    </row>
    <row r="58" spans="1:16" x14ac:dyDescent="0.15">
      <c r="A58" s="181" t="s">
        <v>41</v>
      </c>
      <c r="B58" s="181"/>
      <c r="C58" s="181"/>
      <c r="D58" s="181">
        <f>'将来負担比率（分子）の構造'!I$50</f>
        <v>19090</v>
      </c>
      <c r="E58" s="181"/>
      <c r="F58" s="181"/>
      <c r="G58" s="181">
        <f>'将来負担比率（分子）の構造'!J$50</f>
        <v>19277</v>
      </c>
      <c r="H58" s="181"/>
      <c r="I58" s="181"/>
      <c r="J58" s="181">
        <f>'将来負担比率（分子）の構造'!K$50</f>
        <v>18991</v>
      </c>
      <c r="K58" s="181"/>
      <c r="L58" s="181"/>
      <c r="M58" s="181">
        <f>'将来負担比率（分子）の構造'!L$50</f>
        <v>20027</v>
      </c>
      <c r="N58" s="181"/>
      <c r="O58" s="181"/>
      <c r="P58" s="181">
        <f>'将来負担比率（分子）の構造'!M$50</f>
        <v>20947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2375</v>
      </c>
      <c r="C62" s="181"/>
      <c r="D62" s="181"/>
      <c r="E62" s="181">
        <f>'将来負担比率（分子）の構造'!J$45</f>
        <v>2211</v>
      </c>
      <c r="F62" s="181"/>
      <c r="G62" s="181"/>
      <c r="H62" s="181">
        <f>'将来負担比率（分子）の構造'!K$45</f>
        <v>2148</v>
      </c>
      <c r="I62" s="181"/>
      <c r="J62" s="181"/>
      <c r="K62" s="181">
        <f>'将来負担比率（分子）の構造'!L$45</f>
        <v>2093</v>
      </c>
      <c r="L62" s="181"/>
      <c r="M62" s="181"/>
      <c r="N62" s="181">
        <f>'将来負担比率（分子）の構造'!M$45</f>
        <v>2069</v>
      </c>
      <c r="O62" s="181"/>
      <c r="P62" s="181"/>
    </row>
    <row r="63" spans="1:16" x14ac:dyDescent="0.15">
      <c r="A63" s="181" t="s">
        <v>34</v>
      </c>
      <c r="B63" s="181">
        <f>'将来負担比率（分子）の構造'!I$44</f>
        <v>857</v>
      </c>
      <c r="C63" s="181"/>
      <c r="D63" s="181"/>
      <c r="E63" s="181">
        <f>'将来負担比率（分子）の構造'!J$44</f>
        <v>799</v>
      </c>
      <c r="F63" s="181"/>
      <c r="G63" s="181"/>
      <c r="H63" s="181">
        <f>'将来負担比率（分子）の構造'!K$44</f>
        <v>926</v>
      </c>
      <c r="I63" s="181"/>
      <c r="J63" s="181"/>
      <c r="K63" s="181">
        <f>'将来負担比率（分子）の構造'!L$44</f>
        <v>885</v>
      </c>
      <c r="L63" s="181"/>
      <c r="M63" s="181"/>
      <c r="N63" s="181">
        <f>'将来負担比率（分子）の構造'!M$44</f>
        <v>1164</v>
      </c>
      <c r="O63" s="181"/>
      <c r="P63" s="181"/>
    </row>
    <row r="64" spans="1:16" x14ac:dyDescent="0.15">
      <c r="A64" s="181" t="s">
        <v>33</v>
      </c>
      <c r="B64" s="181">
        <f>'将来負担比率（分子）の構造'!I$43</f>
        <v>21156</v>
      </c>
      <c r="C64" s="181"/>
      <c r="D64" s="181"/>
      <c r="E64" s="181">
        <f>'将来負担比率（分子）の構造'!J$43</f>
        <v>18677</v>
      </c>
      <c r="F64" s="181"/>
      <c r="G64" s="181"/>
      <c r="H64" s="181">
        <f>'将来負担比率（分子）の構造'!K$43</f>
        <v>16738</v>
      </c>
      <c r="I64" s="181"/>
      <c r="J64" s="181"/>
      <c r="K64" s="181">
        <f>'将来負担比率（分子）の構造'!L$43</f>
        <v>16693</v>
      </c>
      <c r="L64" s="181"/>
      <c r="M64" s="181"/>
      <c r="N64" s="181">
        <f>'将来負担比率（分子）の構造'!M$43</f>
        <v>16050</v>
      </c>
      <c r="O64" s="181"/>
      <c r="P64" s="181"/>
    </row>
    <row r="65" spans="1:16" x14ac:dyDescent="0.15">
      <c r="A65" s="181" t="s">
        <v>32</v>
      </c>
      <c r="B65" s="181">
        <f>'将来負担比率（分子）の構造'!I$42</f>
        <v>205</v>
      </c>
      <c r="C65" s="181"/>
      <c r="D65" s="181"/>
      <c r="E65" s="181">
        <f>'将来負担比率（分子）の構造'!J$42</f>
        <v>161</v>
      </c>
      <c r="F65" s="181"/>
      <c r="G65" s="181"/>
      <c r="H65" s="181">
        <f>'将来負担比率（分子）の構造'!K$42</f>
        <v>128</v>
      </c>
      <c r="I65" s="181"/>
      <c r="J65" s="181"/>
      <c r="K65" s="181">
        <f>'将来負担比率（分子）の構造'!L$42</f>
        <v>94</v>
      </c>
      <c r="L65" s="181"/>
      <c r="M65" s="181"/>
      <c r="N65" s="181">
        <f>'将来負担比率（分子）の構造'!M$42</f>
        <v>60</v>
      </c>
      <c r="O65" s="181"/>
      <c r="P65" s="181"/>
    </row>
    <row r="66" spans="1:16" x14ac:dyDescent="0.15">
      <c r="A66" s="181" t="s">
        <v>31</v>
      </c>
      <c r="B66" s="181">
        <f>'将来負担比率（分子）の構造'!I$41</f>
        <v>46400</v>
      </c>
      <c r="C66" s="181"/>
      <c r="D66" s="181"/>
      <c r="E66" s="181">
        <f>'将来負担比率（分子）の構造'!J$41</f>
        <v>44758</v>
      </c>
      <c r="F66" s="181"/>
      <c r="G66" s="181"/>
      <c r="H66" s="181">
        <f>'将来負担比率（分子）の構造'!K$41</f>
        <v>43493</v>
      </c>
      <c r="I66" s="181"/>
      <c r="J66" s="181"/>
      <c r="K66" s="181">
        <f>'将来負担比率（分子）の構造'!L$41</f>
        <v>43810</v>
      </c>
      <c r="L66" s="181"/>
      <c r="M66" s="181"/>
      <c r="N66" s="181">
        <f>'将来負担比率（分子）の構造'!M$41</f>
        <v>42559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3480</v>
      </c>
      <c r="C72" s="185">
        <f>基金残高に係る経年分析!G55</f>
        <v>3472</v>
      </c>
      <c r="D72" s="185">
        <f>基金残高に係る経年分析!H55</f>
        <v>3448</v>
      </c>
    </row>
    <row r="73" spans="1:16" x14ac:dyDescent="0.15">
      <c r="A73" s="184" t="s">
        <v>78</v>
      </c>
      <c r="B73" s="185">
        <f>基金残高に係る経年分析!F56</f>
        <v>5844</v>
      </c>
      <c r="C73" s="185">
        <f>基金残高に係る経年分析!G56</f>
        <v>6060</v>
      </c>
      <c r="D73" s="185">
        <f>基金残高に係る経年分析!H56</f>
        <v>6077</v>
      </c>
    </row>
    <row r="74" spans="1:16" x14ac:dyDescent="0.15">
      <c r="A74" s="184" t="s">
        <v>79</v>
      </c>
      <c r="B74" s="185">
        <f>基金残高に係る経年分析!F57</f>
        <v>13267</v>
      </c>
      <c r="C74" s="185">
        <f>基金残高に係る経年分析!G57</f>
        <v>13398</v>
      </c>
      <c r="D74" s="185">
        <f>基金残高に係る経年分析!H57</f>
        <v>14385</v>
      </c>
    </row>
  </sheetData>
  <sheetProtection algorithmName="SHA-512" hashValue="N+bv5t8NtGyMZ04wRr/MHIYrJmHGZx0xtXvo2VtlG+PourJL+/plMo3VuFwXOFifB7qL0gwOasC8Wj1z5qOZbQ==" saltValue="4/J+PxQ3W+qMhoc48fXe+g==" spinCount="100000" sheet="1" objects="1" scenarios="1"/>
  <customSheetViews>
    <customSheetView guid="{4139FAC1-81B8-4F35-99B4-CC59B47BC799}"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 guid="{93E20922-2AAB-41A7-B0FD-5E4B20873374}" state="hidden">
      <pageMargins left="0.78700000000000003" right="0.78700000000000003" top="0.98399999999999999" bottom="0.98399999999999999" header="0.51200000000000001" footer="0.51200000000000001"/>
      <pageSetup paperSize="9" orientation="portrait" verticalDpi="0" r:id="rId2"/>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6779689</v>
      </c>
      <c r="S5" s="675"/>
      <c r="T5" s="675"/>
      <c r="U5" s="675"/>
      <c r="V5" s="675"/>
      <c r="W5" s="675"/>
      <c r="X5" s="675"/>
      <c r="Y5" s="676"/>
      <c r="Z5" s="677">
        <v>16.100000000000001</v>
      </c>
      <c r="AA5" s="677"/>
      <c r="AB5" s="677"/>
      <c r="AC5" s="677"/>
      <c r="AD5" s="678">
        <v>6779689</v>
      </c>
      <c r="AE5" s="678"/>
      <c r="AF5" s="678"/>
      <c r="AG5" s="678"/>
      <c r="AH5" s="678"/>
      <c r="AI5" s="678"/>
      <c r="AJ5" s="678"/>
      <c r="AK5" s="678"/>
      <c r="AL5" s="679">
        <v>32</v>
      </c>
      <c r="AM5" s="680"/>
      <c r="AN5" s="680"/>
      <c r="AO5" s="681"/>
      <c r="AP5" s="671" t="s">
        <v>227</v>
      </c>
      <c r="AQ5" s="672"/>
      <c r="AR5" s="672"/>
      <c r="AS5" s="672"/>
      <c r="AT5" s="672"/>
      <c r="AU5" s="672"/>
      <c r="AV5" s="672"/>
      <c r="AW5" s="672"/>
      <c r="AX5" s="672"/>
      <c r="AY5" s="672"/>
      <c r="AZ5" s="672"/>
      <c r="BA5" s="672"/>
      <c r="BB5" s="672"/>
      <c r="BC5" s="672"/>
      <c r="BD5" s="672"/>
      <c r="BE5" s="672"/>
      <c r="BF5" s="673"/>
      <c r="BG5" s="685">
        <v>6773947</v>
      </c>
      <c r="BH5" s="686"/>
      <c r="BI5" s="686"/>
      <c r="BJ5" s="686"/>
      <c r="BK5" s="686"/>
      <c r="BL5" s="686"/>
      <c r="BM5" s="686"/>
      <c r="BN5" s="687"/>
      <c r="BO5" s="688">
        <v>99.9</v>
      </c>
      <c r="BP5" s="688"/>
      <c r="BQ5" s="688"/>
      <c r="BR5" s="688"/>
      <c r="BS5" s="689">
        <v>202331</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411772</v>
      </c>
      <c r="S6" s="686"/>
      <c r="T6" s="686"/>
      <c r="U6" s="686"/>
      <c r="V6" s="686"/>
      <c r="W6" s="686"/>
      <c r="X6" s="686"/>
      <c r="Y6" s="687"/>
      <c r="Z6" s="688">
        <v>1</v>
      </c>
      <c r="AA6" s="688"/>
      <c r="AB6" s="688"/>
      <c r="AC6" s="688"/>
      <c r="AD6" s="689">
        <v>411772</v>
      </c>
      <c r="AE6" s="689"/>
      <c r="AF6" s="689"/>
      <c r="AG6" s="689"/>
      <c r="AH6" s="689"/>
      <c r="AI6" s="689"/>
      <c r="AJ6" s="689"/>
      <c r="AK6" s="689"/>
      <c r="AL6" s="690">
        <v>1.9</v>
      </c>
      <c r="AM6" s="691"/>
      <c r="AN6" s="691"/>
      <c r="AO6" s="692"/>
      <c r="AP6" s="682" t="s">
        <v>232</v>
      </c>
      <c r="AQ6" s="683"/>
      <c r="AR6" s="683"/>
      <c r="AS6" s="683"/>
      <c r="AT6" s="683"/>
      <c r="AU6" s="683"/>
      <c r="AV6" s="683"/>
      <c r="AW6" s="683"/>
      <c r="AX6" s="683"/>
      <c r="AY6" s="683"/>
      <c r="AZ6" s="683"/>
      <c r="BA6" s="683"/>
      <c r="BB6" s="683"/>
      <c r="BC6" s="683"/>
      <c r="BD6" s="683"/>
      <c r="BE6" s="683"/>
      <c r="BF6" s="684"/>
      <c r="BG6" s="685">
        <v>6773947</v>
      </c>
      <c r="BH6" s="686"/>
      <c r="BI6" s="686"/>
      <c r="BJ6" s="686"/>
      <c r="BK6" s="686"/>
      <c r="BL6" s="686"/>
      <c r="BM6" s="686"/>
      <c r="BN6" s="687"/>
      <c r="BO6" s="688">
        <v>99.9</v>
      </c>
      <c r="BP6" s="688"/>
      <c r="BQ6" s="688"/>
      <c r="BR6" s="688"/>
      <c r="BS6" s="689">
        <v>202331</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215587</v>
      </c>
      <c r="CS6" s="686"/>
      <c r="CT6" s="686"/>
      <c r="CU6" s="686"/>
      <c r="CV6" s="686"/>
      <c r="CW6" s="686"/>
      <c r="CX6" s="686"/>
      <c r="CY6" s="687"/>
      <c r="CZ6" s="679">
        <v>0.5</v>
      </c>
      <c r="DA6" s="680"/>
      <c r="DB6" s="680"/>
      <c r="DC6" s="699"/>
      <c r="DD6" s="694" t="s">
        <v>234</v>
      </c>
      <c r="DE6" s="686"/>
      <c r="DF6" s="686"/>
      <c r="DG6" s="686"/>
      <c r="DH6" s="686"/>
      <c r="DI6" s="686"/>
      <c r="DJ6" s="686"/>
      <c r="DK6" s="686"/>
      <c r="DL6" s="686"/>
      <c r="DM6" s="686"/>
      <c r="DN6" s="686"/>
      <c r="DO6" s="686"/>
      <c r="DP6" s="687"/>
      <c r="DQ6" s="694">
        <v>215085</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6243</v>
      </c>
      <c r="S7" s="686"/>
      <c r="T7" s="686"/>
      <c r="U7" s="686"/>
      <c r="V7" s="686"/>
      <c r="W7" s="686"/>
      <c r="X7" s="686"/>
      <c r="Y7" s="687"/>
      <c r="Z7" s="688">
        <v>0</v>
      </c>
      <c r="AA7" s="688"/>
      <c r="AB7" s="688"/>
      <c r="AC7" s="688"/>
      <c r="AD7" s="689">
        <v>6243</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2650476</v>
      </c>
      <c r="BH7" s="686"/>
      <c r="BI7" s="686"/>
      <c r="BJ7" s="686"/>
      <c r="BK7" s="686"/>
      <c r="BL7" s="686"/>
      <c r="BM7" s="686"/>
      <c r="BN7" s="687"/>
      <c r="BO7" s="688">
        <v>39.1</v>
      </c>
      <c r="BP7" s="688"/>
      <c r="BQ7" s="688"/>
      <c r="BR7" s="688"/>
      <c r="BS7" s="689">
        <v>74468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10073155</v>
      </c>
      <c r="CS7" s="686"/>
      <c r="CT7" s="686"/>
      <c r="CU7" s="686"/>
      <c r="CV7" s="686"/>
      <c r="CW7" s="686"/>
      <c r="CX7" s="686"/>
      <c r="CY7" s="687"/>
      <c r="CZ7" s="688">
        <v>25</v>
      </c>
      <c r="DA7" s="688"/>
      <c r="DB7" s="688"/>
      <c r="DC7" s="688"/>
      <c r="DD7" s="694">
        <v>181892</v>
      </c>
      <c r="DE7" s="686"/>
      <c r="DF7" s="686"/>
      <c r="DG7" s="686"/>
      <c r="DH7" s="686"/>
      <c r="DI7" s="686"/>
      <c r="DJ7" s="686"/>
      <c r="DK7" s="686"/>
      <c r="DL7" s="686"/>
      <c r="DM7" s="686"/>
      <c r="DN7" s="686"/>
      <c r="DO7" s="686"/>
      <c r="DP7" s="687"/>
      <c r="DQ7" s="694">
        <v>3895989</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26601</v>
      </c>
      <c r="S8" s="686"/>
      <c r="T8" s="686"/>
      <c r="U8" s="686"/>
      <c r="V8" s="686"/>
      <c r="W8" s="686"/>
      <c r="X8" s="686"/>
      <c r="Y8" s="687"/>
      <c r="Z8" s="688">
        <v>0.1</v>
      </c>
      <c r="AA8" s="688"/>
      <c r="AB8" s="688"/>
      <c r="AC8" s="688"/>
      <c r="AD8" s="689">
        <v>26601</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99664</v>
      </c>
      <c r="BH8" s="686"/>
      <c r="BI8" s="686"/>
      <c r="BJ8" s="686"/>
      <c r="BK8" s="686"/>
      <c r="BL8" s="686"/>
      <c r="BM8" s="686"/>
      <c r="BN8" s="687"/>
      <c r="BO8" s="688">
        <v>1.5</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7996763</v>
      </c>
      <c r="CS8" s="686"/>
      <c r="CT8" s="686"/>
      <c r="CU8" s="686"/>
      <c r="CV8" s="686"/>
      <c r="CW8" s="686"/>
      <c r="CX8" s="686"/>
      <c r="CY8" s="687"/>
      <c r="CZ8" s="688">
        <v>19.899999999999999</v>
      </c>
      <c r="DA8" s="688"/>
      <c r="DB8" s="688"/>
      <c r="DC8" s="688"/>
      <c r="DD8" s="694">
        <v>127856</v>
      </c>
      <c r="DE8" s="686"/>
      <c r="DF8" s="686"/>
      <c r="DG8" s="686"/>
      <c r="DH8" s="686"/>
      <c r="DI8" s="686"/>
      <c r="DJ8" s="686"/>
      <c r="DK8" s="686"/>
      <c r="DL8" s="686"/>
      <c r="DM8" s="686"/>
      <c r="DN8" s="686"/>
      <c r="DO8" s="686"/>
      <c r="DP8" s="687"/>
      <c r="DQ8" s="694">
        <v>5082147</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29868</v>
      </c>
      <c r="S9" s="686"/>
      <c r="T9" s="686"/>
      <c r="U9" s="686"/>
      <c r="V9" s="686"/>
      <c r="W9" s="686"/>
      <c r="X9" s="686"/>
      <c r="Y9" s="687"/>
      <c r="Z9" s="688">
        <v>0.1</v>
      </c>
      <c r="AA9" s="688"/>
      <c r="AB9" s="688"/>
      <c r="AC9" s="688"/>
      <c r="AD9" s="689">
        <v>29868</v>
      </c>
      <c r="AE9" s="689"/>
      <c r="AF9" s="689"/>
      <c r="AG9" s="689"/>
      <c r="AH9" s="689"/>
      <c r="AI9" s="689"/>
      <c r="AJ9" s="689"/>
      <c r="AK9" s="689"/>
      <c r="AL9" s="690">
        <v>0.1</v>
      </c>
      <c r="AM9" s="691"/>
      <c r="AN9" s="691"/>
      <c r="AO9" s="692"/>
      <c r="AP9" s="682" t="s">
        <v>242</v>
      </c>
      <c r="AQ9" s="683"/>
      <c r="AR9" s="683"/>
      <c r="AS9" s="683"/>
      <c r="AT9" s="683"/>
      <c r="AU9" s="683"/>
      <c r="AV9" s="683"/>
      <c r="AW9" s="683"/>
      <c r="AX9" s="683"/>
      <c r="AY9" s="683"/>
      <c r="AZ9" s="683"/>
      <c r="BA9" s="683"/>
      <c r="BB9" s="683"/>
      <c r="BC9" s="683"/>
      <c r="BD9" s="683"/>
      <c r="BE9" s="683"/>
      <c r="BF9" s="684"/>
      <c r="BG9" s="685">
        <v>2186052</v>
      </c>
      <c r="BH9" s="686"/>
      <c r="BI9" s="686"/>
      <c r="BJ9" s="686"/>
      <c r="BK9" s="686"/>
      <c r="BL9" s="686"/>
      <c r="BM9" s="686"/>
      <c r="BN9" s="687"/>
      <c r="BO9" s="688">
        <v>32.200000000000003</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3329652</v>
      </c>
      <c r="CS9" s="686"/>
      <c r="CT9" s="686"/>
      <c r="CU9" s="686"/>
      <c r="CV9" s="686"/>
      <c r="CW9" s="686"/>
      <c r="CX9" s="686"/>
      <c r="CY9" s="687"/>
      <c r="CZ9" s="688">
        <v>8.3000000000000007</v>
      </c>
      <c r="DA9" s="688"/>
      <c r="DB9" s="688"/>
      <c r="DC9" s="688"/>
      <c r="DD9" s="694">
        <v>40221</v>
      </c>
      <c r="DE9" s="686"/>
      <c r="DF9" s="686"/>
      <c r="DG9" s="686"/>
      <c r="DH9" s="686"/>
      <c r="DI9" s="686"/>
      <c r="DJ9" s="686"/>
      <c r="DK9" s="686"/>
      <c r="DL9" s="686"/>
      <c r="DM9" s="686"/>
      <c r="DN9" s="686"/>
      <c r="DO9" s="686"/>
      <c r="DP9" s="687"/>
      <c r="DQ9" s="694">
        <v>2942069</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234</v>
      </c>
      <c r="AA10" s="688"/>
      <c r="AB10" s="688"/>
      <c r="AC10" s="688"/>
      <c r="AD10" s="689" t="s">
        <v>234</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177162</v>
      </c>
      <c r="BH10" s="686"/>
      <c r="BI10" s="686"/>
      <c r="BJ10" s="686"/>
      <c r="BK10" s="686"/>
      <c r="BL10" s="686"/>
      <c r="BM10" s="686"/>
      <c r="BN10" s="687"/>
      <c r="BO10" s="688">
        <v>2.6</v>
      </c>
      <c r="BP10" s="688"/>
      <c r="BQ10" s="688"/>
      <c r="BR10" s="688"/>
      <c r="BS10" s="694">
        <v>30521</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48923</v>
      </c>
      <c r="CS10" s="686"/>
      <c r="CT10" s="686"/>
      <c r="CU10" s="686"/>
      <c r="CV10" s="686"/>
      <c r="CW10" s="686"/>
      <c r="CX10" s="686"/>
      <c r="CY10" s="687"/>
      <c r="CZ10" s="688">
        <v>0.1</v>
      </c>
      <c r="DA10" s="688"/>
      <c r="DB10" s="688"/>
      <c r="DC10" s="688"/>
      <c r="DD10" s="694" t="s">
        <v>234</v>
      </c>
      <c r="DE10" s="686"/>
      <c r="DF10" s="686"/>
      <c r="DG10" s="686"/>
      <c r="DH10" s="686"/>
      <c r="DI10" s="686"/>
      <c r="DJ10" s="686"/>
      <c r="DK10" s="686"/>
      <c r="DL10" s="686"/>
      <c r="DM10" s="686"/>
      <c r="DN10" s="686"/>
      <c r="DO10" s="686"/>
      <c r="DP10" s="687"/>
      <c r="DQ10" s="694">
        <v>6319</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1174058</v>
      </c>
      <c r="S11" s="686"/>
      <c r="T11" s="686"/>
      <c r="U11" s="686"/>
      <c r="V11" s="686"/>
      <c r="W11" s="686"/>
      <c r="X11" s="686"/>
      <c r="Y11" s="687"/>
      <c r="Z11" s="690">
        <v>2.8</v>
      </c>
      <c r="AA11" s="691"/>
      <c r="AB11" s="691"/>
      <c r="AC11" s="703"/>
      <c r="AD11" s="694">
        <v>1174058</v>
      </c>
      <c r="AE11" s="686"/>
      <c r="AF11" s="686"/>
      <c r="AG11" s="686"/>
      <c r="AH11" s="686"/>
      <c r="AI11" s="686"/>
      <c r="AJ11" s="686"/>
      <c r="AK11" s="687"/>
      <c r="AL11" s="690">
        <v>5.5</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187598</v>
      </c>
      <c r="BH11" s="686"/>
      <c r="BI11" s="686"/>
      <c r="BJ11" s="686"/>
      <c r="BK11" s="686"/>
      <c r="BL11" s="686"/>
      <c r="BM11" s="686"/>
      <c r="BN11" s="687"/>
      <c r="BO11" s="688">
        <v>2.8</v>
      </c>
      <c r="BP11" s="688"/>
      <c r="BQ11" s="688"/>
      <c r="BR11" s="688"/>
      <c r="BS11" s="694">
        <v>43947</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1700109</v>
      </c>
      <c r="CS11" s="686"/>
      <c r="CT11" s="686"/>
      <c r="CU11" s="686"/>
      <c r="CV11" s="686"/>
      <c r="CW11" s="686"/>
      <c r="CX11" s="686"/>
      <c r="CY11" s="687"/>
      <c r="CZ11" s="688">
        <v>4.2</v>
      </c>
      <c r="DA11" s="688"/>
      <c r="DB11" s="688"/>
      <c r="DC11" s="688"/>
      <c r="DD11" s="694">
        <v>416760</v>
      </c>
      <c r="DE11" s="686"/>
      <c r="DF11" s="686"/>
      <c r="DG11" s="686"/>
      <c r="DH11" s="686"/>
      <c r="DI11" s="686"/>
      <c r="DJ11" s="686"/>
      <c r="DK11" s="686"/>
      <c r="DL11" s="686"/>
      <c r="DM11" s="686"/>
      <c r="DN11" s="686"/>
      <c r="DO11" s="686"/>
      <c r="DP11" s="687"/>
      <c r="DQ11" s="694">
        <v>792109</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6336</v>
      </c>
      <c r="S12" s="686"/>
      <c r="T12" s="686"/>
      <c r="U12" s="686"/>
      <c r="V12" s="686"/>
      <c r="W12" s="686"/>
      <c r="X12" s="686"/>
      <c r="Y12" s="687"/>
      <c r="Z12" s="688">
        <v>0</v>
      </c>
      <c r="AA12" s="688"/>
      <c r="AB12" s="688"/>
      <c r="AC12" s="688"/>
      <c r="AD12" s="689">
        <v>6336</v>
      </c>
      <c r="AE12" s="689"/>
      <c r="AF12" s="689"/>
      <c r="AG12" s="689"/>
      <c r="AH12" s="689"/>
      <c r="AI12" s="689"/>
      <c r="AJ12" s="689"/>
      <c r="AK12" s="689"/>
      <c r="AL12" s="690">
        <v>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3720206</v>
      </c>
      <c r="BH12" s="686"/>
      <c r="BI12" s="686"/>
      <c r="BJ12" s="686"/>
      <c r="BK12" s="686"/>
      <c r="BL12" s="686"/>
      <c r="BM12" s="686"/>
      <c r="BN12" s="687"/>
      <c r="BO12" s="688">
        <v>54.9</v>
      </c>
      <c r="BP12" s="688"/>
      <c r="BQ12" s="688"/>
      <c r="BR12" s="688"/>
      <c r="BS12" s="694">
        <v>127863</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1767819</v>
      </c>
      <c r="CS12" s="686"/>
      <c r="CT12" s="686"/>
      <c r="CU12" s="686"/>
      <c r="CV12" s="686"/>
      <c r="CW12" s="686"/>
      <c r="CX12" s="686"/>
      <c r="CY12" s="687"/>
      <c r="CZ12" s="688">
        <v>4.4000000000000004</v>
      </c>
      <c r="DA12" s="688"/>
      <c r="DB12" s="688"/>
      <c r="DC12" s="688"/>
      <c r="DD12" s="694">
        <v>216489</v>
      </c>
      <c r="DE12" s="686"/>
      <c r="DF12" s="686"/>
      <c r="DG12" s="686"/>
      <c r="DH12" s="686"/>
      <c r="DI12" s="686"/>
      <c r="DJ12" s="686"/>
      <c r="DK12" s="686"/>
      <c r="DL12" s="686"/>
      <c r="DM12" s="686"/>
      <c r="DN12" s="686"/>
      <c r="DO12" s="686"/>
      <c r="DP12" s="687"/>
      <c r="DQ12" s="694">
        <v>1253641</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234</v>
      </c>
      <c r="AA13" s="688"/>
      <c r="AB13" s="688"/>
      <c r="AC13" s="688"/>
      <c r="AD13" s="689" t="s">
        <v>234</v>
      </c>
      <c r="AE13" s="689"/>
      <c r="AF13" s="689"/>
      <c r="AG13" s="689"/>
      <c r="AH13" s="689"/>
      <c r="AI13" s="689"/>
      <c r="AJ13" s="689"/>
      <c r="AK13" s="689"/>
      <c r="AL13" s="690" t="s">
        <v>234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3590670</v>
      </c>
      <c r="BH13" s="686"/>
      <c r="BI13" s="686"/>
      <c r="BJ13" s="686"/>
      <c r="BK13" s="686"/>
      <c r="BL13" s="686"/>
      <c r="BM13" s="686"/>
      <c r="BN13" s="687"/>
      <c r="BO13" s="688">
        <v>53</v>
      </c>
      <c r="BP13" s="688"/>
      <c r="BQ13" s="688"/>
      <c r="BR13" s="688"/>
      <c r="BS13" s="694">
        <v>127863</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5057674</v>
      </c>
      <c r="CS13" s="686"/>
      <c r="CT13" s="686"/>
      <c r="CU13" s="686"/>
      <c r="CV13" s="686"/>
      <c r="CW13" s="686"/>
      <c r="CX13" s="686"/>
      <c r="CY13" s="687"/>
      <c r="CZ13" s="688">
        <v>12.6</v>
      </c>
      <c r="DA13" s="688"/>
      <c r="DB13" s="688"/>
      <c r="DC13" s="688"/>
      <c r="DD13" s="694">
        <v>2029849</v>
      </c>
      <c r="DE13" s="686"/>
      <c r="DF13" s="686"/>
      <c r="DG13" s="686"/>
      <c r="DH13" s="686"/>
      <c r="DI13" s="686"/>
      <c r="DJ13" s="686"/>
      <c r="DK13" s="686"/>
      <c r="DL13" s="686"/>
      <c r="DM13" s="686"/>
      <c r="DN13" s="686"/>
      <c r="DO13" s="686"/>
      <c r="DP13" s="687"/>
      <c r="DQ13" s="694">
        <v>3049166</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234</v>
      </c>
      <c r="S14" s="686"/>
      <c r="T14" s="686"/>
      <c r="U14" s="686"/>
      <c r="V14" s="686"/>
      <c r="W14" s="686"/>
      <c r="X14" s="686"/>
      <c r="Y14" s="687"/>
      <c r="Z14" s="688" t="s">
        <v>234</v>
      </c>
      <c r="AA14" s="688"/>
      <c r="AB14" s="688"/>
      <c r="AC14" s="688"/>
      <c r="AD14" s="689" t="s">
        <v>234</v>
      </c>
      <c r="AE14" s="689"/>
      <c r="AF14" s="689"/>
      <c r="AG14" s="689"/>
      <c r="AH14" s="689"/>
      <c r="AI14" s="689"/>
      <c r="AJ14" s="689"/>
      <c r="AK14" s="689"/>
      <c r="AL14" s="690" t="s">
        <v>234</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181986</v>
      </c>
      <c r="BH14" s="686"/>
      <c r="BI14" s="686"/>
      <c r="BJ14" s="686"/>
      <c r="BK14" s="686"/>
      <c r="BL14" s="686"/>
      <c r="BM14" s="686"/>
      <c r="BN14" s="687"/>
      <c r="BO14" s="688">
        <v>2.7</v>
      </c>
      <c r="BP14" s="688"/>
      <c r="BQ14" s="688"/>
      <c r="BR14" s="688"/>
      <c r="BS14" s="694" t="s">
        <v>234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1245340</v>
      </c>
      <c r="CS14" s="686"/>
      <c r="CT14" s="686"/>
      <c r="CU14" s="686"/>
      <c r="CV14" s="686"/>
      <c r="CW14" s="686"/>
      <c r="CX14" s="686"/>
      <c r="CY14" s="687"/>
      <c r="CZ14" s="688">
        <v>3.1</v>
      </c>
      <c r="DA14" s="688"/>
      <c r="DB14" s="688"/>
      <c r="DC14" s="688"/>
      <c r="DD14" s="694">
        <v>145797</v>
      </c>
      <c r="DE14" s="686"/>
      <c r="DF14" s="686"/>
      <c r="DG14" s="686"/>
      <c r="DH14" s="686"/>
      <c r="DI14" s="686"/>
      <c r="DJ14" s="686"/>
      <c r="DK14" s="686"/>
      <c r="DL14" s="686"/>
      <c r="DM14" s="686"/>
      <c r="DN14" s="686"/>
      <c r="DO14" s="686"/>
      <c r="DP14" s="687"/>
      <c r="DQ14" s="694">
        <v>1071109</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234</v>
      </c>
      <c r="AA15" s="688"/>
      <c r="AB15" s="688"/>
      <c r="AC15" s="688"/>
      <c r="AD15" s="689" t="s">
        <v>234</v>
      </c>
      <c r="AE15" s="689"/>
      <c r="AF15" s="689"/>
      <c r="AG15" s="689"/>
      <c r="AH15" s="689"/>
      <c r="AI15" s="689"/>
      <c r="AJ15" s="689"/>
      <c r="AK15" s="689"/>
      <c r="AL15" s="690" t="s">
        <v>234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221279</v>
      </c>
      <c r="BH15" s="686"/>
      <c r="BI15" s="686"/>
      <c r="BJ15" s="686"/>
      <c r="BK15" s="686"/>
      <c r="BL15" s="686"/>
      <c r="BM15" s="686"/>
      <c r="BN15" s="687"/>
      <c r="BO15" s="688">
        <v>3.3</v>
      </c>
      <c r="BP15" s="688"/>
      <c r="BQ15" s="688"/>
      <c r="BR15" s="688"/>
      <c r="BS15" s="694" t="s">
        <v>234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3867031</v>
      </c>
      <c r="CS15" s="686"/>
      <c r="CT15" s="686"/>
      <c r="CU15" s="686"/>
      <c r="CV15" s="686"/>
      <c r="CW15" s="686"/>
      <c r="CX15" s="686"/>
      <c r="CY15" s="687"/>
      <c r="CZ15" s="688">
        <v>9.6</v>
      </c>
      <c r="DA15" s="688"/>
      <c r="DB15" s="688"/>
      <c r="DC15" s="688"/>
      <c r="DD15" s="694">
        <v>911259</v>
      </c>
      <c r="DE15" s="686"/>
      <c r="DF15" s="686"/>
      <c r="DG15" s="686"/>
      <c r="DH15" s="686"/>
      <c r="DI15" s="686"/>
      <c r="DJ15" s="686"/>
      <c r="DK15" s="686"/>
      <c r="DL15" s="686"/>
      <c r="DM15" s="686"/>
      <c r="DN15" s="686"/>
      <c r="DO15" s="686"/>
      <c r="DP15" s="687"/>
      <c r="DQ15" s="694">
        <v>2563373</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30819</v>
      </c>
      <c r="S16" s="686"/>
      <c r="T16" s="686"/>
      <c r="U16" s="686"/>
      <c r="V16" s="686"/>
      <c r="W16" s="686"/>
      <c r="X16" s="686"/>
      <c r="Y16" s="687"/>
      <c r="Z16" s="688">
        <v>0.1</v>
      </c>
      <c r="AA16" s="688"/>
      <c r="AB16" s="688"/>
      <c r="AC16" s="688"/>
      <c r="AD16" s="689">
        <v>30819</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85586</v>
      </c>
      <c r="CS16" s="686"/>
      <c r="CT16" s="686"/>
      <c r="CU16" s="686"/>
      <c r="CV16" s="686"/>
      <c r="CW16" s="686"/>
      <c r="CX16" s="686"/>
      <c r="CY16" s="687"/>
      <c r="CZ16" s="688">
        <v>0.2</v>
      </c>
      <c r="DA16" s="688"/>
      <c r="DB16" s="688"/>
      <c r="DC16" s="688"/>
      <c r="DD16" s="694" t="s">
        <v>234</v>
      </c>
      <c r="DE16" s="686"/>
      <c r="DF16" s="686"/>
      <c r="DG16" s="686"/>
      <c r="DH16" s="686"/>
      <c r="DI16" s="686"/>
      <c r="DJ16" s="686"/>
      <c r="DK16" s="686"/>
      <c r="DL16" s="686"/>
      <c r="DM16" s="686"/>
      <c r="DN16" s="686"/>
      <c r="DO16" s="686"/>
      <c r="DP16" s="687"/>
      <c r="DQ16" s="694">
        <v>21206</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33872</v>
      </c>
      <c r="S17" s="686"/>
      <c r="T17" s="686"/>
      <c r="U17" s="686"/>
      <c r="V17" s="686"/>
      <c r="W17" s="686"/>
      <c r="X17" s="686"/>
      <c r="Y17" s="687"/>
      <c r="Z17" s="688">
        <v>0.1</v>
      </c>
      <c r="AA17" s="688"/>
      <c r="AB17" s="688"/>
      <c r="AC17" s="688"/>
      <c r="AD17" s="689">
        <v>33872</v>
      </c>
      <c r="AE17" s="689"/>
      <c r="AF17" s="689"/>
      <c r="AG17" s="689"/>
      <c r="AH17" s="689"/>
      <c r="AI17" s="689"/>
      <c r="AJ17" s="689"/>
      <c r="AK17" s="689"/>
      <c r="AL17" s="690">
        <v>0.2</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4830541</v>
      </c>
      <c r="CS17" s="686"/>
      <c r="CT17" s="686"/>
      <c r="CU17" s="686"/>
      <c r="CV17" s="686"/>
      <c r="CW17" s="686"/>
      <c r="CX17" s="686"/>
      <c r="CY17" s="687"/>
      <c r="CZ17" s="688">
        <v>12</v>
      </c>
      <c r="DA17" s="688"/>
      <c r="DB17" s="688"/>
      <c r="DC17" s="688"/>
      <c r="DD17" s="694" t="s">
        <v>234</v>
      </c>
      <c r="DE17" s="686"/>
      <c r="DF17" s="686"/>
      <c r="DG17" s="686"/>
      <c r="DH17" s="686"/>
      <c r="DI17" s="686"/>
      <c r="DJ17" s="686"/>
      <c r="DK17" s="686"/>
      <c r="DL17" s="686"/>
      <c r="DM17" s="686"/>
      <c r="DN17" s="686"/>
      <c r="DO17" s="686"/>
      <c r="DP17" s="687"/>
      <c r="DQ17" s="694">
        <v>4687649</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40400</v>
      </c>
      <c r="S18" s="686"/>
      <c r="T18" s="686"/>
      <c r="U18" s="686"/>
      <c r="V18" s="686"/>
      <c r="W18" s="686"/>
      <c r="X18" s="686"/>
      <c r="Y18" s="687"/>
      <c r="Z18" s="688">
        <v>0.1</v>
      </c>
      <c r="AA18" s="688"/>
      <c r="AB18" s="688"/>
      <c r="AC18" s="688"/>
      <c r="AD18" s="689">
        <v>40400</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234</v>
      </c>
      <c r="DA18" s="688"/>
      <c r="DB18" s="688"/>
      <c r="DC18" s="688"/>
      <c r="DD18" s="694" t="s">
        <v>234</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23544</v>
      </c>
      <c r="S19" s="686"/>
      <c r="T19" s="686"/>
      <c r="U19" s="686"/>
      <c r="V19" s="686"/>
      <c r="W19" s="686"/>
      <c r="X19" s="686"/>
      <c r="Y19" s="687"/>
      <c r="Z19" s="688">
        <v>0.1</v>
      </c>
      <c r="AA19" s="688"/>
      <c r="AB19" s="688"/>
      <c r="AC19" s="688"/>
      <c r="AD19" s="689">
        <v>23544</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5742</v>
      </c>
      <c r="BH19" s="686"/>
      <c r="BI19" s="686"/>
      <c r="BJ19" s="686"/>
      <c r="BK19" s="686"/>
      <c r="BL19" s="686"/>
      <c r="BM19" s="686"/>
      <c r="BN19" s="687"/>
      <c r="BO19" s="688">
        <v>0.1</v>
      </c>
      <c r="BP19" s="688"/>
      <c r="BQ19" s="688"/>
      <c r="BR19" s="688"/>
      <c r="BS19" s="694" t="s">
        <v>234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14379</v>
      </c>
      <c r="S20" s="686"/>
      <c r="T20" s="686"/>
      <c r="U20" s="686"/>
      <c r="V20" s="686"/>
      <c r="W20" s="686"/>
      <c r="X20" s="686"/>
      <c r="Y20" s="687"/>
      <c r="Z20" s="688">
        <v>0</v>
      </c>
      <c r="AA20" s="688"/>
      <c r="AB20" s="688"/>
      <c r="AC20" s="688"/>
      <c r="AD20" s="689">
        <v>14379</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5742</v>
      </c>
      <c r="BH20" s="686"/>
      <c r="BI20" s="686"/>
      <c r="BJ20" s="686"/>
      <c r="BK20" s="686"/>
      <c r="BL20" s="686"/>
      <c r="BM20" s="686"/>
      <c r="BN20" s="687"/>
      <c r="BO20" s="688">
        <v>0.1</v>
      </c>
      <c r="BP20" s="688"/>
      <c r="BQ20" s="688"/>
      <c r="BR20" s="688"/>
      <c r="BS20" s="694" t="s">
        <v>234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40218180</v>
      </c>
      <c r="CS20" s="686"/>
      <c r="CT20" s="686"/>
      <c r="CU20" s="686"/>
      <c r="CV20" s="686"/>
      <c r="CW20" s="686"/>
      <c r="CX20" s="686"/>
      <c r="CY20" s="687"/>
      <c r="CZ20" s="688">
        <v>100</v>
      </c>
      <c r="DA20" s="688"/>
      <c r="DB20" s="688"/>
      <c r="DC20" s="688"/>
      <c r="DD20" s="694">
        <v>4070123</v>
      </c>
      <c r="DE20" s="686"/>
      <c r="DF20" s="686"/>
      <c r="DG20" s="686"/>
      <c r="DH20" s="686"/>
      <c r="DI20" s="686"/>
      <c r="DJ20" s="686"/>
      <c r="DK20" s="686"/>
      <c r="DL20" s="686"/>
      <c r="DM20" s="686"/>
      <c r="DN20" s="686"/>
      <c r="DO20" s="686"/>
      <c r="DP20" s="687"/>
      <c r="DQ20" s="694">
        <v>25579862</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2477</v>
      </c>
      <c r="S21" s="686"/>
      <c r="T21" s="686"/>
      <c r="U21" s="686"/>
      <c r="V21" s="686"/>
      <c r="W21" s="686"/>
      <c r="X21" s="686"/>
      <c r="Y21" s="687"/>
      <c r="Z21" s="688">
        <v>0</v>
      </c>
      <c r="AA21" s="688"/>
      <c r="AB21" s="688"/>
      <c r="AC21" s="688"/>
      <c r="AD21" s="689">
        <v>2477</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5742</v>
      </c>
      <c r="BH21" s="686"/>
      <c r="BI21" s="686"/>
      <c r="BJ21" s="686"/>
      <c r="BK21" s="686"/>
      <c r="BL21" s="686"/>
      <c r="BM21" s="686"/>
      <c r="BN21" s="687"/>
      <c r="BO21" s="688">
        <v>0.1</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14803245</v>
      </c>
      <c r="S22" s="686"/>
      <c r="T22" s="686"/>
      <c r="U22" s="686"/>
      <c r="V22" s="686"/>
      <c r="W22" s="686"/>
      <c r="X22" s="686"/>
      <c r="Y22" s="687"/>
      <c r="Z22" s="688">
        <v>35.200000000000003</v>
      </c>
      <c r="AA22" s="688"/>
      <c r="AB22" s="688"/>
      <c r="AC22" s="688"/>
      <c r="AD22" s="689">
        <v>12589895</v>
      </c>
      <c r="AE22" s="689"/>
      <c r="AF22" s="689"/>
      <c r="AG22" s="689"/>
      <c r="AH22" s="689"/>
      <c r="AI22" s="689"/>
      <c r="AJ22" s="689"/>
      <c r="AK22" s="689"/>
      <c r="AL22" s="690">
        <v>59.4</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234</v>
      </c>
      <c r="BP22" s="688"/>
      <c r="BQ22" s="688"/>
      <c r="BR22" s="688"/>
      <c r="BS22" s="694" t="s">
        <v>234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12589895</v>
      </c>
      <c r="S23" s="686"/>
      <c r="T23" s="686"/>
      <c r="U23" s="686"/>
      <c r="V23" s="686"/>
      <c r="W23" s="686"/>
      <c r="X23" s="686"/>
      <c r="Y23" s="687"/>
      <c r="Z23" s="688">
        <v>30</v>
      </c>
      <c r="AA23" s="688"/>
      <c r="AB23" s="688"/>
      <c r="AC23" s="688"/>
      <c r="AD23" s="689">
        <v>12589895</v>
      </c>
      <c r="AE23" s="689"/>
      <c r="AF23" s="689"/>
      <c r="AG23" s="689"/>
      <c r="AH23" s="689"/>
      <c r="AI23" s="689"/>
      <c r="AJ23" s="689"/>
      <c r="AK23" s="689"/>
      <c r="AL23" s="690">
        <v>59.4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234</v>
      </c>
      <c r="BH23" s="686"/>
      <c r="BI23" s="686"/>
      <c r="BJ23" s="686"/>
      <c r="BK23" s="686"/>
      <c r="BL23" s="686"/>
      <c r="BM23" s="686"/>
      <c r="BN23" s="687"/>
      <c r="BO23" s="688" t="s">
        <v>234</v>
      </c>
      <c r="BP23" s="688"/>
      <c r="BQ23" s="688"/>
      <c r="BR23" s="688"/>
      <c r="BS23" s="694" t="s">
        <v>234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2213350</v>
      </c>
      <c r="S24" s="686"/>
      <c r="T24" s="686"/>
      <c r="U24" s="686"/>
      <c r="V24" s="686"/>
      <c r="W24" s="686"/>
      <c r="X24" s="686"/>
      <c r="Y24" s="687"/>
      <c r="Z24" s="688">
        <v>5.3</v>
      </c>
      <c r="AA24" s="688"/>
      <c r="AB24" s="688"/>
      <c r="AC24" s="688"/>
      <c r="AD24" s="689" t="s">
        <v>234</v>
      </c>
      <c r="AE24" s="689"/>
      <c r="AF24" s="689"/>
      <c r="AG24" s="689"/>
      <c r="AH24" s="689"/>
      <c r="AI24" s="689"/>
      <c r="AJ24" s="689"/>
      <c r="AK24" s="689"/>
      <c r="AL24" s="690" t="s">
        <v>234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234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12840679</v>
      </c>
      <c r="CS24" s="675"/>
      <c r="CT24" s="675"/>
      <c r="CU24" s="675"/>
      <c r="CV24" s="675"/>
      <c r="CW24" s="675"/>
      <c r="CX24" s="675"/>
      <c r="CY24" s="676"/>
      <c r="CZ24" s="679">
        <v>31.9</v>
      </c>
      <c r="DA24" s="680"/>
      <c r="DB24" s="680"/>
      <c r="DC24" s="699"/>
      <c r="DD24" s="724">
        <v>10301750</v>
      </c>
      <c r="DE24" s="675"/>
      <c r="DF24" s="675"/>
      <c r="DG24" s="675"/>
      <c r="DH24" s="675"/>
      <c r="DI24" s="675"/>
      <c r="DJ24" s="675"/>
      <c r="DK24" s="676"/>
      <c r="DL24" s="724">
        <v>10118297</v>
      </c>
      <c r="DM24" s="675"/>
      <c r="DN24" s="675"/>
      <c r="DO24" s="675"/>
      <c r="DP24" s="675"/>
      <c r="DQ24" s="675"/>
      <c r="DR24" s="675"/>
      <c r="DS24" s="675"/>
      <c r="DT24" s="675"/>
      <c r="DU24" s="675"/>
      <c r="DV24" s="676"/>
      <c r="DW24" s="679">
        <v>46</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234</v>
      </c>
      <c r="S25" s="686"/>
      <c r="T25" s="686"/>
      <c r="U25" s="686"/>
      <c r="V25" s="686"/>
      <c r="W25" s="686"/>
      <c r="X25" s="686"/>
      <c r="Y25" s="687"/>
      <c r="Z25" s="688" t="s">
        <v>234</v>
      </c>
      <c r="AA25" s="688"/>
      <c r="AB25" s="688"/>
      <c r="AC25" s="688"/>
      <c r="AD25" s="689" t="s">
        <v>234</v>
      </c>
      <c r="AE25" s="689"/>
      <c r="AF25" s="689"/>
      <c r="AG25" s="689"/>
      <c r="AH25" s="689"/>
      <c r="AI25" s="689"/>
      <c r="AJ25" s="689"/>
      <c r="AK25" s="689"/>
      <c r="AL25" s="690" t="s">
        <v>234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234</v>
      </c>
      <c r="BP25" s="688"/>
      <c r="BQ25" s="688"/>
      <c r="BR25" s="688"/>
      <c r="BS25" s="694" t="s">
        <v>234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4738579</v>
      </c>
      <c r="CS25" s="721"/>
      <c r="CT25" s="721"/>
      <c r="CU25" s="721"/>
      <c r="CV25" s="721"/>
      <c r="CW25" s="721"/>
      <c r="CX25" s="721"/>
      <c r="CY25" s="722"/>
      <c r="CZ25" s="690">
        <v>11.8</v>
      </c>
      <c r="DA25" s="719"/>
      <c r="DB25" s="719"/>
      <c r="DC25" s="723"/>
      <c r="DD25" s="694">
        <v>4512591</v>
      </c>
      <c r="DE25" s="721"/>
      <c r="DF25" s="721"/>
      <c r="DG25" s="721"/>
      <c r="DH25" s="721"/>
      <c r="DI25" s="721"/>
      <c r="DJ25" s="721"/>
      <c r="DK25" s="722"/>
      <c r="DL25" s="694">
        <v>4507569</v>
      </c>
      <c r="DM25" s="721"/>
      <c r="DN25" s="721"/>
      <c r="DO25" s="721"/>
      <c r="DP25" s="721"/>
      <c r="DQ25" s="721"/>
      <c r="DR25" s="721"/>
      <c r="DS25" s="721"/>
      <c r="DT25" s="721"/>
      <c r="DU25" s="721"/>
      <c r="DV25" s="722"/>
      <c r="DW25" s="690">
        <v>20.5</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23342903</v>
      </c>
      <c r="S26" s="686"/>
      <c r="T26" s="686"/>
      <c r="U26" s="686"/>
      <c r="V26" s="686"/>
      <c r="W26" s="686"/>
      <c r="X26" s="686"/>
      <c r="Y26" s="687"/>
      <c r="Z26" s="688">
        <v>55.6</v>
      </c>
      <c r="AA26" s="688"/>
      <c r="AB26" s="688"/>
      <c r="AC26" s="688"/>
      <c r="AD26" s="689">
        <v>21129553</v>
      </c>
      <c r="AE26" s="689"/>
      <c r="AF26" s="689"/>
      <c r="AG26" s="689"/>
      <c r="AH26" s="689"/>
      <c r="AI26" s="689"/>
      <c r="AJ26" s="689"/>
      <c r="AK26" s="689"/>
      <c r="AL26" s="690">
        <v>99.7</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234</v>
      </c>
      <c r="BH26" s="686"/>
      <c r="BI26" s="686"/>
      <c r="BJ26" s="686"/>
      <c r="BK26" s="686"/>
      <c r="BL26" s="686"/>
      <c r="BM26" s="686"/>
      <c r="BN26" s="687"/>
      <c r="BO26" s="688" t="s">
        <v>234</v>
      </c>
      <c r="BP26" s="688"/>
      <c r="BQ26" s="688"/>
      <c r="BR26" s="688"/>
      <c r="BS26" s="694" t="s">
        <v>234</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3046809</v>
      </c>
      <c r="CS26" s="686"/>
      <c r="CT26" s="686"/>
      <c r="CU26" s="686"/>
      <c r="CV26" s="686"/>
      <c r="CW26" s="686"/>
      <c r="CX26" s="686"/>
      <c r="CY26" s="687"/>
      <c r="CZ26" s="690">
        <v>7.6</v>
      </c>
      <c r="DA26" s="719"/>
      <c r="DB26" s="719"/>
      <c r="DC26" s="723"/>
      <c r="DD26" s="694">
        <v>2887179</v>
      </c>
      <c r="DE26" s="686"/>
      <c r="DF26" s="686"/>
      <c r="DG26" s="686"/>
      <c r="DH26" s="686"/>
      <c r="DI26" s="686"/>
      <c r="DJ26" s="686"/>
      <c r="DK26" s="687"/>
      <c r="DL26" s="694" t="s">
        <v>234</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6414</v>
      </c>
      <c r="S27" s="686"/>
      <c r="T27" s="686"/>
      <c r="U27" s="686"/>
      <c r="V27" s="686"/>
      <c r="W27" s="686"/>
      <c r="X27" s="686"/>
      <c r="Y27" s="687"/>
      <c r="Z27" s="688">
        <v>0</v>
      </c>
      <c r="AA27" s="688"/>
      <c r="AB27" s="688"/>
      <c r="AC27" s="688"/>
      <c r="AD27" s="689">
        <v>6414</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6779689</v>
      </c>
      <c r="BH27" s="686"/>
      <c r="BI27" s="686"/>
      <c r="BJ27" s="686"/>
      <c r="BK27" s="686"/>
      <c r="BL27" s="686"/>
      <c r="BM27" s="686"/>
      <c r="BN27" s="687"/>
      <c r="BO27" s="688">
        <v>100</v>
      </c>
      <c r="BP27" s="688"/>
      <c r="BQ27" s="688"/>
      <c r="BR27" s="688"/>
      <c r="BS27" s="694">
        <v>202331</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3271559</v>
      </c>
      <c r="CS27" s="721"/>
      <c r="CT27" s="721"/>
      <c r="CU27" s="721"/>
      <c r="CV27" s="721"/>
      <c r="CW27" s="721"/>
      <c r="CX27" s="721"/>
      <c r="CY27" s="722"/>
      <c r="CZ27" s="690">
        <v>8.1</v>
      </c>
      <c r="DA27" s="719"/>
      <c r="DB27" s="719"/>
      <c r="DC27" s="723"/>
      <c r="DD27" s="694">
        <v>1101510</v>
      </c>
      <c r="DE27" s="721"/>
      <c r="DF27" s="721"/>
      <c r="DG27" s="721"/>
      <c r="DH27" s="721"/>
      <c r="DI27" s="721"/>
      <c r="DJ27" s="721"/>
      <c r="DK27" s="722"/>
      <c r="DL27" s="694">
        <v>923079</v>
      </c>
      <c r="DM27" s="721"/>
      <c r="DN27" s="721"/>
      <c r="DO27" s="721"/>
      <c r="DP27" s="721"/>
      <c r="DQ27" s="721"/>
      <c r="DR27" s="721"/>
      <c r="DS27" s="721"/>
      <c r="DT27" s="721"/>
      <c r="DU27" s="721"/>
      <c r="DV27" s="722"/>
      <c r="DW27" s="690">
        <v>4.2</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53144</v>
      </c>
      <c r="S28" s="686"/>
      <c r="T28" s="686"/>
      <c r="U28" s="686"/>
      <c r="V28" s="686"/>
      <c r="W28" s="686"/>
      <c r="X28" s="686"/>
      <c r="Y28" s="687"/>
      <c r="Z28" s="688">
        <v>0.1</v>
      </c>
      <c r="AA28" s="688"/>
      <c r="AB28" s="688"/>
      <c r="AC28" s="688"/>
      <c r="AD28" s="689">
        <v>445</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4830541</v>
      </c>
      <c r="CS28" s="686"/>
      <c r="CT28" s="686"/>
      <c r="CU28" s="686"/>
      <c r="CV28" s="686"/>
      <c r="CW28" s="686"/>
      <c r="CX28" s="686"/>
      <c r="CY28" s="687"/>
      <c r="CZ28" s="690">
        <v>12</v>
      </c>
      <c r="DA28" s="719"/>
      <c r="DB28" s="719"/>
      <c r="DC28" s="723"/>
      <c r="DD28" s="694">
        <v>4687649</v>
      </c>
      <c r="DE28" s="686"/>
      <c r="DF28" s="686"/>
      <c r="DG28" s="686"/>
      <c r="DH28" s="686"/>
      <c r="DI28" s="686"/>
      <c r="DJ28" s="686"/>
      <c r="DK28" s="687"/>
      <c r="DL28" s="694">
        <v>4687649</v>
      </c>
      <c r="DM28" s="686"/>
      <c r="DN28" s="686"/>
      <c r="DO28" s="686"/>
      <c r="DP28" s="686"/>
      <c r="DQ28" s="686"/>
      <c r="DR28" s="686"/>
      <c r="DS28" s="686"/>
      <c r="DT28" s="686"/>
      <c r="DU28" s="686"/>
      <c r="DV28" s="687"/>
      <c r="DW28" s="690">
        <v>21.3</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303176</v>
      </c>
      <c r="S29" s="686"/>
      <c r="T29" s="686"/>
      <c r="U29" s="686"/>
      <c r="V29" s="686"/>
      <c r="W29" s="686"/>
      <c r="X29" s="686"/>
      <c r="Y29" s="687"/>
      <c r="Z29" s="688">
        <v>0.7</v>
      </c>
      <c r="AA29" s="688"/>
      <c r="AB29" s="688"/>
      <c r="AC29" s="688"/>
      <c r="AD29" s="689">
        <v>33340</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70</v>
      </c>
      <c r="CG29" s="701"/>
      <c r="CH29" s="701"/>
      <c r="CI29" s="701"/>
      <c r="CJ29" s="701"/>
      <c r="CK29" s="701"/>
      <c r="CL29" s="701"/>
      <c r="CM29" s="701"/>
      <c r="CN29" s="701"/>
      <c r="CO29" s="701"/>
      <c r="CP29" s="701"/>
      <c r="CQ29" s="702"/>
      <c r="CR29" s="685">
        <v>4830541</v>
      </c>
      <c r="CS29" s="721"/>
      <c r="CT29" s="721"/>
      <c r="CU29" s="721"/>
      <c r="CV29" s="721"/>
      <c r="CW29" s="721"/>
      <c r="CX29" s="721"/>
      <c r="CY29" s="722"/>
      <c r="CZ29" s="690">
        <v>12</v>
      </c>
      <c r="DA29" s="719"/>
      <c r="DB29" s="719"/>
      <c r="DC29" s="723"/>
      <c r="DD29" s="694">
        <v>4687649</v>
      </c>
      <c r="DE29" s="721"/>
      <c r="DF29" s="721"/>
      <c r="DG29" s="721"/>
      <c r="DH29" s="721"/>
      <c r="DI29" s="721"/>
      <c r="DJ29" s="721"/>
      <c r="DK29" s="722"/>
      <c r="DL29" s="694">
        <v>4687649</v>
      </c>
      <c r="DM29" s="721"/>
      <c r="DN29" s="721"/>
      <c r="DO29" s="721"/>
      <c r="DP29" s="721"/>
      <c r="DQ29" s="721"/>
      <c r="DR29" s="721"/>
      <c r="DS29" s="721"/>
      <c r="DT29" s="721"/>
      <c r="DU29" s="721"/>
      <c r="DV29" s="722"/>
      <c r="DW29" s="690">
        <v>21.3</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68404</v>
      </c>
      <c r="S30" s="686"/>
      <c r="T30" s="686"/>
      <c r="U30" s="686"/>
      <c r="V30" s="686"/>
      <c r="W30" s="686"/>
      <c r="X30" s="686"/>
      <c r="Y30" s="687"/>
      <c r="Z30" s="688">
        <v>0.2</v>
      </c>
      <c r="AA30" s="688"/>
      <c r="AB30" s="688"/>
      <c r="AC30" s="688"/>
      <c r="AD30" s="689">
        <v>406</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4672869</v>
      </c>
      <c r="CS30" s="686"/>
      <c r="CT30" s="686"/>
      <c r="CU30" s="686"/>
      <c r="CV30" s="686"/>
      <c r="CW30" s="686"/>
      <c r="CX30" s="686"/>
      <c r="CY30" s="687"/>
      <c r="CZ30" s="690">
        <v>11.6</v>
      </c>
      <c r="DA30" s="719"/>
      <c r="DB30" s="719"/>
      <c r="DC30" s="723"/>
      <c r="DD30" s="694">
        <v>4530070</v>
      </c>
      <c r="DE30" s="686"/>
      <c r="DF30" s="686"/>
      <c r="DG30" s="686"/>
      <c r="DH30" s="686"/>
      <c r="DI30" s="686"/>
      <c r="DJ30" s="686"/>
      <c r="DK30" s="687"/>
      <c r="DL30" s="694">
        <v>4530070</v>
      </c>
      <c r="DM30" s="686"/>
      <c r="DN30" s="686"/>
      <c r="DO30" s="686"/>
      <c r="DP30" s="686"/>
      <c r="DQ30" s="686"/>
      <c r="DR30" s="686"/>
      <c r="DS30" s="686"/>
      <c r="DT30" s="686"/>
      <c r="DU30" s="686"/>
      <c r="DV30" s="687"/>
      <c r="DW30" s="690">
        <v>20.6</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9276605</v>
      </c>
      <c r="S31" s="686"/>
      <c r="T31" s="686"/>
      <c r="U31" s="686"/>
      <c r="V31" s="686"/>
      <c r="W31" s="686"/>
      <c r="X31" s="686"/>
      <c r="Y31" s="687"/>
      <c r="Z31" s="688">
        <v>22.1</v>
      </c>
      <c r="AA31" s="688"/>
      <c r="AB31" s="688"/>
      <c r="AC31" s="688"/>
      <c r="AD31" s="689" t="s">
        <v>234</v>
      </c>
      <c r="AE31" s="689"/>
      <c r="AF31" s="689"/>
      <c r="AG31" s="689"/>
      <c r="AH31" s="689"/>
      <c r="AI31" s="689"/>
      <c r="AJ31" s="689"/>
      <c r="AK31" s="689"/>
      <c r="AL31" s="690" t="s">
        <v>234</v>
      </c>
      <c r="AM31" s="691"/>
      <c r="AN31" s="691"/>
      <c r="AO31" s="692"/>
      <c r="AP31" s="742" t="s">
        <v>310</v>
      </c>
      <c r="AQ31" s="743"/>
      <c r="AR31" s="743"/>
      <c r="AS31" s="743"/>
      <c r="AT31" s="748" t="s">
        <v>311</v>
      </c>
      <c r="AU31" s="231"/>
      <c r="AV31" s="231"/>
      <c r="AW31" s="231"/>
      <c r="AX31" s="671" t="s">
        <v>189</v>
      </c>
      <c r="AY31" s="672"/>
      <c r="AZ31" s="672"/>
      <c r="BA31" s="672"/>
      <c r="BB31" s="672"/>
      <c r="BC31" s="672"/>
      <c r="BD31" s="672"/>
      <c r="BE31" s="672"/>
      <c r="BF31" s="673"/>
      <c r="BG31" s="753">
        <v>99.3</v>
      </c>
      <c r="BH31" s="740"/>
      <c r="BI31" s="740"/>
      <c r="BJ31" s="740"/>
      <c r="BK31" s="740"/>
      <c r="BL31" s="740"/>
      <c r="BM31" s="680">
        <v>95.9</v>
      </c>
      <c r="BN31" s="740"/>
      <c r="BO31" s="740"/>
      <c r="BP31" s="740"/>
      <c r="BQ31" s="741"/>
      <c r="BR31" s="753">
        <v>99.4</v>
      </c>
      <c r="BS31" s="740"/>
      <c r="BT31" s="740"/>
      <c r="BU31" s="740"/>
      <c r="BV31" s="740"/>
      <c r="BW31" s="740"/>
      <c r="BX31" s="680">
        <v>95.9</v>
      </c>
      <c r="BY31" s="740"/>
      <c r="BZ31" s="740"/>
      <c r="CA31" s="740"/>
      <c r="CB31" s="741"/>
      <c r="CD31" s="727"/>
      <c r="CE31" s="728"/>
      <c r="CF31" s="700" t="s">
        <v>312</v>
      </c>
      <c r="CG31" s="701"/>
      <c r="CH31" s="701"/>
      <c r="CI31" s="701"/>
      <c r="CJ31" s="701"/>
      <c r="CK31" s="701"/>
      <c r="CL31" s="701"/>
      <c r="CM31" s="701"/>
      <c r="CN31" s="701"/>
      <c r="CO31" s="701"/>
      <c r="CP31" s="701"/>
      <c r="CQ31" s="702"/>
      <c r="CR31" s="685">
        <v>157672</v>
      </c>
      <c r="CS31" s="721"/>
      <c r="CT31" s="721"/>
      <c r="CU31" s="721"/>
      <c r="CV31" s="721"/>
      <c r="CW31" s="721"/>
      <c r="CX31" s="721"/>
      <c r="CY31" s="722"/>
      <c r="CZ31" s="690">
        <v>0.4</v>
      </c>
      <c r="DA31" s="719"/>
      <c r="DB31" s="719"/>
      <c r="DC31" s="723"/>
      <c r="DD31" s="694">
        <v>157579</v>
      </c>
      <c r="DE31" s="721"/>
      <c r="DF31" s="721"/>
      <c r="DG31" s="721"/>
      <c r="DH31" s="721"/>
      <c r="DI31" s="721"/>
      <c r="DJ31" s="721"/>
      <c r="DK31" s="722"/>
      <c r="DL31" s="694">
        <v>157579</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234</v>
      </c>
      <c r="S32" s="686"/>
      <c r="T32" s="686"/>
      <c r="U32" s="686"/>
      <c r="V32" s="686"/>
      <c r="W32" s="686"/>
      <c r="X32" s="686"/>
      <c r="Y32" s="687"/>
      <c r="Z32" s="688" t="s">
        <v>234</v>
      </c>
      <c r="AA32" s="688"/>
      <c r="AB32" s="688"/>
      <c r="AC32" s="688"/>
      <c r="AD32" s="689" t="s">
        <v>234</v>
      </c>
      <c r="AE32" s="689"/>
      <c r="AF32" s="689"/>
      <c r="AG32" s="689"/>
      <c r="AH32" s="689"/>
      <c r="AI32" s="689"/>
      <c r="AJ32" s="689"/>
      <c r="AK32" s="689"/>
      <c r="AL32" s="690" t="s">
        <v>234</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99.5</v>
      </c>
      <c r="BH32" s="721"/>
      <c r="BI32" s="721"/>
      <c r="BJ32" s="721"/>
      <c r="BK32" s="721"/>
      <c r="BL32" s="721"/>
      <c r="BM32" s="691">
        <v>97.3</v>
      </c>
      <c r="BN32" s="751"/>
      <c r="BO32" s="751"/>
      <c r="BP32" s="751"/>
      <c r="BQ32" s="752"/>
      <c r="BR32" s="754">
        <v>99.5</v>
      </c>
      <c r="BS32" s="721"/>
      <c r="BT32" s="721"/>
      <c r="BU32" s="721"/>
      <c r="BV32" s="721"/>
      <c r="BW32" s="721"/>
      <c r="BX32" s="691">
        <v>97.1</v>
      </c>
      <c r="BY32" s="751"/>
      <c r="BZ32" s="751"/>
      <c r="CA32" s="751"/>
      <c r="CB32" s="752"/>
      <c r="CD32" s="729"/>
      <c r="CE32" s="730"/>
      <c r="CF32" s="700" t="s">
        <v>316</v>
      </c>
      <c r="CG32" s="701"/>
      <c r="CH32" s="701"/>
      <c r="CI32" s="701"/>
      <c r="CJ32" s="701"/>
      <c r="CK32" s="701"/>
      <c r="CL32" s="701"/>
      <c r="CM32" s="701"/>
      <c r="CN32" s="701"/>
      <c r="CO32" s="701"/>
      <c r="CP32" s="701"/>
      <c r="CQ32" s="702"/>
      <c r="CR32" s="685" t="s">
        <v>234</v>
      </c>
      <c r="CS32" s="686"/>
      <c r="CT32" s="686"/>
      <c r="CU32" s="686"/>
      <c r="CV32" s="686"/>
      <c r="CW32" s="686"/>
      <c r="CX32" s="686"/>
      <c r="CY32" s="687"/>
      <c r="CZ32" s="690" t="s">
        <v>234</v>
      </c>
      <c r="DA32" s="719"/>
      <c r="DB32" s="719"/>
      <c r="DC32" s="723"/>
      <c r="DD32" s="694" t="s">
        <v>234</v>
      </c>
      <c r="DE32" s="686"/>
      <c r="DF32" s="686"/>
      <c r="DG32" s="686"/>
      <c r="DH32" s="686"/>
      <c r="DI32" s="686"/>
      <c r="DJ32" s="686"/>
      <c r="DK32" s="687"/>
      <c r="DL32" s="694" t="s">
        <v>234</v>
      </c>
      <c r="DM32" s="686"/>
      <c r="DN32" s="686"/>
      <c r="DO32" s="686"/>
      <c r="DP32" s="686"/>
      <c r="DQ32" s="686"/>
      <c r="DR32" s="686"/>
      <c r="DS32" s="686"/>
      <c r="DT32" s="686"/>
      <c r="DU32" s="686"/>
      <c r="DV32" s="687"/>
      <c r="DW32" s="690" t="s">
        <v>234</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1963126</v>
      </c>
      <c r="S33" s="686"/>
      <c r="T33" s="686"/>
      <c r="U33" s="686"/>
      <c r="V33" s="686"/>
      <c r="W33" s="686"/>
      <c r="X33" s="686"/>
      <c r="Y33" s="687"/>
      <c r="Z33" s="688">
        <v>4.7</v>
      </c>
      <c r="AA33" s="688"/>
      <c r="AB33" s="688"/>
      <c r="AC33" s="688"/>
      <c r="AD33" s="689" t="s">
        <v>234</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v>
      </c>
      <c r="BH33" s="756"/>
      <c r="BI33" s="756"/>
      <c r="BJ33" s="756"/>
      <c r="BK33" s="756"/>
      <c r="BL33" s="756"/>
      <c r="BM33" s="757">
        <v>94.5</v>
      </c>
      <c r="BN33" s="756"/>
      <c r="BO33" s="756"/>
      <c r="BP33" s="756"/>
      <c r="BQ33" s="758"/>
      <c r="BR33" s="755">
        <v>99.2</v>
      </c>
      <c r="BS33" s="756"/>
      <c r="BT33" s="756"/>
      <c r="BU33" s="756"/>
      <c r="BV33" s="756"/>
      <c r="BW33" s="756"/>
      <c r="BX33" s="757">
        <v>94.5</v>
      </c>
      <c r="BY33" s="756"/>
      <c r="BZ33" s="756"/>
      <c r="CA33" s="756"/>
      <c r="CB33" s="758"/>
      <c r="CD33" s="700" t="s">
        <v>319</v>
      </c>
      <c r="CE33" s="701"/>
      <c r="CF33" s="701"/>
      <c r="CG33" s="701"/>
      <c r="CH33" s="701"/>
      <c r="CI33" s="701"/>
      <c r="CJ33" s="701"/>
      <c r="CK33" s="701"/>
      <c r="CL33" s="701"/>
      <c r="CM33" s="701"/>
      <c r="CN33" s="701"/>
      <c r="CO33" s="701"/>
      <c r="CP33" s="701"/>
      <c r="CQ33" s="702"/>
      <c r="CR33" s="685">
        <v>23221792</v>
      </c>
      <c r="CS33" s="721"/>
      <c r="CT33" s="721"/>
      <c r="CU33" s="721"/>
      <c r="CV33" s="721"/>
      <c r="CW33" s="721"/>
      <c r="CX33" s="721"/>
      <c r="CY33" s="722"/>
      <c r="CZ33" s="690">
        <v>57.7</v>
      </c>
      <c r="DA33" s="719"/>
      <c r="DB33" s="719"/>
      <c r="DC33" s="723"/>
      <c r="DD33" s="694">
        <v>14504034</v>
      </c>
      <c r="DE33" s="721"/>
      <c r="DF33" s="721"/>
      <c r="DG33" s="721"/>
      <c r="DH33" s="721"/>
      <c r="DI33" s="721"/>
      <c r="DJ33" s="721"/>
      <c r="DK33" s="722"/>
      <c r="DL33" s="694">
        <v>9545893</v>
      </c>
      <c r="DM33" s="721"/>
      <c r="DN33" s="721"/>
      <c r="DO33" s="721"/>
      <c r="DP33" s="721"/>
      <c r="DQ33" s="721"/>
      <c r="DR33" s="721"/>
      <c r="DS33" s="721"/>
      <c r="DT33" s="721"/>
      <c r="DU33" s="721"/>
      <c r="DV33" s="722"/>
      <c r="DW33" s="690">
        <v>43.4</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134052</v>
      </c>
      <c r="S34" s="686"/>
      <c r="T34" s="686"/>
      <c r="U34" s="686"/>
      <c r="V34" s="686"/>
      <c r="W34" s="686"/>
      <c r="X34" s="686"/>
      <c r="Y34" s="687"/>
      <c r="Z34" s="688">
        <v>0.3</v>
      </c>
      <c r="AA34" s="688"/>
      <c r="AB34" s="688"/>
      <c r="AC34" s="688"/>
      <c r="AD34" s="689">
        <v>29724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4646305</v>
      </c>
      <c r="CS34" s="686"/>
      <c r="CT34" s="686"/>
      <c r="CU34" s="686"/>
      <c r="CV34" s="686"/>
      <c r="CW34" s="686"/>
      <c r="CX34" s="686"/>
      <c r="CY34" s="687"/>
      <c r="CZ34" s="690">
        <v>11.6</v>
      </c>
      <c r="DA34" s="719"/>
      <c r="DB34" s="719"/>
      <c r="DC34" s="723"/>
      <c r="DD34" s="694">
        <v>3362254</v>
      </c>
      <c r="DE34" s="686"/>
      <c r="DF34" s="686"/>
      <c r="DG34" s="686"/>
      <c r="DH34" s="686"/>
      <c r="DI34" s="686"/>
      <c r="DJ34" s="686"/>
      <c r="DK34" s="687"/>
      <c r="DL34" s="694">
        <v>2731222</v>
      </c>
      <c r="DM34" s="686"/>
      <c r="DN34" s="686"/>
      <c r="DO34" s="686"/>
      <c r="DP34" s="686"/>
      <c r="DQ34" s="686"/>
      <c r="DR34" s="686"/>
      <c r="DS34" s="686"/>
      <c r="DT34" s="686"/>
      <c r="DU34" s="686"/>
      <c r="DV34" s="687"/>
      <c r="DW34" s="690">
        <v>12.4</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61209</v>
      </c>
      <c r="S35" s="686"/>
      <c r="T35" s="686"/>
      <c r="U35" s="686"/>
      <c r="V35" s="686"/>
      <c r="W35" s="686"/>
      <c r="X35" s="686"/>
      <c r="Y35" s="687"/>
      <c r="Z35" s="688">
        <v>0.1</v>
      </c>
      <c r="AA35" s="688"/>
      <c r="AB35" s="688"/>
      <c r="AC35" s="688"/>
      <c r="AD35" s="689" t="s">
        <v>234</v>
      </c>
      <c r="AE35" s="689"/>
      <c r="AF35" s="689"/>
      <c r="AG35" s="689"/>
      <c r="AH35" s="689"/>
      <c r="AI35" s="689"/>
      <c r="AJ35" s="689"/>
      <c r="AK35" s="689"/>
      <c r="AL35" s="690" t="s">
        <v>234</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1290758</v>
      </c>
      <c r="CS35" s="721"/>
      <c r="CT35" s="721"/>
      <c r="CU35" s="721"/>
      <c r="CV35" s="721"/>
      <c r="CW35" s="721"/>
      <c r="CX35" s="721"/>
      <c r="CY35" s="722"/>
      <c r="CZ35" s="690">
        <v>3.2</v>
      </c>
      <c r="DA35" s="719"/>
      <c r="DB35" s="719"/>
      <c r="DC35" s="723"/>
      <c r="DD35" s="694">
        <v>934508</v>
      </c>
      <c r="DE35" s="721"/>
      <c r="DF35" s="721"/>
      <c r="DG35" s="721"/>
      <c r="DH35" s="721"/>
      <c r="DI35" s="721"/>
      <c r="DJ35" s="721"/>
      <c r="DK35" s="722"/>
      <c r="DL35" s="694">
        <v>892054</v>
      </c>
      <c r="DM35" s="721"/>
      <c r="DN35" s="721"/>
      <c r="DO35" s="721"/>
      <c r="DP35" s="721"/>
      <c r="DQ35" s="721"/>
      <c r="DR35" s="721"/>
      <c r="DS35" s="721"/>
      <c r="DT35" s="721"/>
      <c r="DU35" s="721"/>
      <c r="DV35" s="722"/>
      <c r="DW35" s="690">
        <v>4.0999999999999996</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658367</v>
      </c>
      <c r="S36" s="686"/>
      <c r="T36" s="686"/>
      <c r="U36" s="686"/>
      <c r="V36" s="686"/>
      <c r="W36" s="686"/>
      <c r="X36" s="686"/>
      <c r="Y36" s="687"/>
      <c r="Z36" s="688">
        <v>1.6</v>
      </c>
      <c r="AA36" s="688"/>
      <c r="AB36" s="688"/>
      <c r="AC36" s="688"/>
      <c r="AD36" s="689" t="s">
        <v>234</v>
      </c>
      <c r="AE36" s="689"/>
      <c r="AF36" s="689"/>
      <c r="AG36" s="689"/>
      <c r="AH36" s="689"/>
      <c r="AI36" s="689"/>
      <c r="AJ36" s="689"/>
      <c r="AK36" s="689"/>
      <c r="AL36" s="690" t="s">
        <v>234</v>
      </c>
      <c r="AM36" s="691"/>
      <c r="AN36" s="691"/>
      <c r="AO36" s="692"/>
      <c r="AP36" s="235"/>
      <c r="AQ36" s="759" t="s">
        <v>327</v>
      </c>
      <c r="AR36" s="760"/>
      <c r="AS36" s="760"/>
      <c r="AT36" s="760"/>
      <c r="AU36" s="760"/>
      <c r="AV36" s="760"/>
      <c r="AW36" s="760"/>
      <c r="AX36" s="760"/>
      <c r="AY36" s="761"/>
      <c r="AZ36" s="674">
        <v>6078838</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98133</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11963266</v>
      </c>
      <c r="CS36" s="686"/>
      <c r="CT36" s="686"/>
      <c r="CU36" s="686"/>
      <c r="CV36" s="686"/>
      <c r="CW36" s="686"/>
      <c r="CX36" s="686"/>
      <c r="CY36" s="687"/>
      <c r="CZ36" s="690">
        <v>29.7</v>
      </c>
      <c r="DA36" s="719"/>
      <c r="DB36" s="719"/>
      <c r="DC36" s="723"/>
      <c r="DD36" s="694">
        <v>5868562</v>
      </c>
      <c r="DE36" s="686"/>
      <c r="DF36" s="686"/>
      <c r="DG36" s="686"/>
      <c r="DH36" s="686"/>
      <c r="DI36" s="686"/>
      <c r="DJ36" s="686"/>
      <c r="DK36" s="687"/>
      <c r="DL36" s="694">
        <v>4188118</v>
      </c>
      <c r="DM36" s="686"/>
      <c r="DN36" s="686"/>
      <c r="DO36" s="686"/>
      <c r="DP36" s="686"/>
      <c r="DQ36" s="686"/>
      <c r="DR36" s="686"/>
      <c r="DS36" s="686"/>
      <c r="DT36" s="686"/>
      <c r="DU36" s="686"/>
      <c r="DV36" s="687"/>
      <c r="DW36" s="690">
        <v>19</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1659066</v>
      </c>
      <c r="S37" s="686"/>
      <c r="T37" s="686"/>
      <c r="U37" s="686"/>
      <c r="V37" s="686"/>
      <c r="W37" s="686"/>
      <c r="X37" s="686"/>
      <c r="Y37" s="687"/>
      <c r="Z37" s="688">
        <v>3.9</v>
      </c>
      <c r="AA37" s="688"/>
      <c r="AB37" s="688"/>
      <c r="AC37" s="688"/>
      <c r="AD37" s="689" t="s">
        <v>234</v>
      </c>
      <c r="AE37" s="689"/>
      <c r="AF37" s="689"/>
      <c r="AG37" s="689"/>
      <c r="AH37" s="689"/>
      <c r="AI37" s="689"/>
      <c r="AJ37" s="689"/>
      <c r="AK37" s="689"/>
      <c r="AL37" s="690" t="s">
        <v>234</v>
      </c>
      <c r="AM37" s="691"/>
      <c r="AN37" s="691"/>
      <c r="AO37" s="692"/>
      <c r="AQ37" s="763" t="s">
        <v>331</v>
      </c>
      <c r="AR37" s="764"/>
      <c r="AS37" s="764"/>
      <c r="AT37" s="764"/>
      <c r="AU37" s="764"/>
      <c r="AV37" s="764"/>
      <c r="AW37" s="764"/>
      <c r="AX37" s="764"/>
      <c r="AY37" s="765"/>
      <c r="AZ37" s="685">
        <v>1845077</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50328</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1877827</v>
      </c>
      <c r="CS37" s="721"/>
      <c r="CT37" s="721"/>
      <c r="CU37" s="721"/>
      <c r="CV37" s="721"/>
      <c r="CW37" s="721"/>
      <c r="CX37" s="721"/>
      <c r="CY37" s="722"/>
      <c r="CZ37" s="690">
        <v>4.7</v>
      </c>
      <c r="DA37" s="719"/>
      <c r="DB37" s="719"/>
      <c r="DC37" s="723"/>
      <c r="DD37" s="694">
        <v>1546812</v>
      </c>
      <c r="DE37" s="721"/>
      <c r="DF37" s="721"/>
      <c r="DG37" s="721"/>
      <c r="DH37" s="721"/>
      <c r="DI37" s="721"/>
      <c r="DJ37" s="721"/>
      <c r="DK37" s="722"/>
      <c r="DL37" s="694">
        <v>1468846</v>
      </c>
      <c r="DM37" s="721"/>
      <c r="DN37" s="721"/>
      <c r="DO37" s="721"/>
      <c r="DP37" s="721"/>
      <c r="DQ37" s="721"/>
      <c r="DR37" s="721"/>
      <c r="DS37" s="721"/>
      <c r="DT37" s="721"/>
      <c r="DU37" s="721"/>
      <c r="DV37" s="722"/>
      <c r="DW37" s="690">
        <v>6.7</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1056928</v>
      </c>
      <c r="S38" s="686"/>
      <c r="T38" s="686"/>
      <c r="U38" s="686"/>
      <c r="V38" s="686"/>
      <c r="W38" s="686"/>
      <c r="X38" s="686"/>
      <c r="Y38" s="687"/>
      <c r="Z38" s="688">
        <v>2.5</v>
      </c>
      <c r="AA38" s="688"/>
      <c r="AB38" s="688"/>
      <c r="AC38" s="688"/>
      <c r="AD38" s="689">
        <v>241</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1295931</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6572</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2404271</v>
      </c>
      <c r="CS38" s="686"/>
      <c r="CT38" s="686"/>
      <c r="CU38" s="686"/>
      <c r="CV38" s="686"/>
      <c r="CW38" s="686"/>
      <c r="CX38" s="686"/>
      <c r="CY38" s="687"/>
      <c r="CZ38" s="690">
        <v>6</v>
      </c>
      <c r="DA38" s="719"/>
      <c r="DB38" s="719"/>
      <c r="DC38" s="723"/>
      <c r="DD38" s="694">
        <v>2112902</v>
      </c>
      <c r="DE38" s="686"/>
      <c r="DF38" s="686"/>
      <c r="DG38" s="686"/>
      <c r="DH38" s="686"/>
      <c r="DI38" s="686"/>
      <c r="DJ38" s="686"/>
      <c r="DK38" s="687"/>
      <c r="DL38" s="694">
        <v>1734499</v>
      </c>
      <c r="DM38" s="686"/>
      <c r="DN38" s="686"/>
      <c r="DO38" s="686"/>
      <c r="DP38" s="686"/>
      <c r="DQ38" s="686"/>
      <c r="DR38" s="686"/>
      <c r="DS38" s="686"/>
      <c r="DT38" s="686"/>
      <c r="DU38" s="686"/>
      <c r="DV38" s="687"/>
      <c r="DW38" s="690">
        <v>7.9</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3421445</v>
      </c>
      <c r="S39" s="686"/>
      <c r="T39" s="686"/>
      <c r="U39" s="686"/>
      <c r="V39" s="686"/>
      <c r="W39" s="686"/>
      <c r="X39" s="686"/>
      <c r="Y39" s="687"/>
      <c r="Z39" s="688">
        <v>8.1</v>
      </c>
      <c r="AA39" s="688"/>
      <c r="AB39" s="688"/>
      <c r="AC39" s="688"/>
      <c r="AD39" s="689" t="s">
        <v>234</v>
      </c>
      <c r="AE39" s="689"/>
      <c r="AF39" s="689"/>
      <c r="AG39" s="689"/>
      <c r="AH39" s="689"/>
      <c r="AI39" s="689"/>
      <c r="AJ39" s="689"/>
      <c r="AK39" s="689"/>
      <c r="AL39" s="690" t="s">
        <v>234</v>
      </c>
      <c r="AM39" s="691"/>
      <c r="AN39" s="691"/>
      <c r="AO39" s="692"/>
      <c r="AQ39" s="763" t="s">
        <v>339</v>
      </c>
      <c r="AR39" s="764"/>
      <c r="AS39" s="764"/>
      <c r="AT39" s="764"/>
      <c r="AU39" s="764"/>
      <c r="AV39" s="764"/>
      <c r="AW39" s="764"/>
      <c r="AX39" s="764"/>
      <c r="AY39" s="765"/>
      <c r="AZ39" s="685">
        <v>533559</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10133</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1596917</v>
      </c>
      <c r="CS39" s="721"/>
      <c r="CT39" s="721"/>
      <c r="CU39" s="721"/>
      <c r="CV39" s="721"/>
      <c r="CW39" s="721"/>
      <c r="CX39" s="721"/>
      <c r="CY39" s="722"/>
      <c r="CZ39" s="690">
        <v>4</v>
      </c>
      <c r="DA39" s="719"/>
      <c r="DB39" s="719"/>
      <c r="DC39" s="723"/>
      <c r="DD39" s="694">
        <v>1397108</v>
      </c>
      <c r="DE39" s="721"/>
      <c r="DF39" s="721"/>
      <c r="DG39" s="721"/>
      <c r="DH39" s="721"/>
      <c r="DI39" s="721"/>
      <c r="DJ39" s="721"/>
      <c r="DK39" s="722"/>
      <c r="DL39" s="694" t="s">
        <v>234</v>
      </c>
      <c r="DM39" s="721"/>
      <c r="DN39" s="721"/>
      <c r="DO39" s="721"/>
      <c r="DP39" s="721"/>
      <c r="DQ39" s="721"/>
      <c r="DR39" s="721"/>
      <c r="DS39" s="721"/>
      <c r="DT39" s="721"/>
      <c r="DU39" s="721"/>
      <c r="DV39" s="722"/>
      <c r="DW39" s="690" t="s">
        <v>234</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234</v>
      </c>
      <c r="AA40" s="688"/>
      <c r="AB40" s="688"/>
      <c r="AC40" s="688"/>
      <c r="AD40" s="689" t="s">
        <v>234</v>
      </c>
      <c r="AE40" s="689"/>
      <c r="AF40" s="689"/>
      <c r="AG40" s="689"/>
      <c r="AH40" s="689"/>
      <c r="AI40" s="689"/>
      <c r="AJ40" s="689"/>
      <c r="AK40" s="689"/>
      <c r="AL40" s="690" t="s">
        <v>234</v>
      </c>
      <c r="AM40" s="691"/>
      <c r="AN40" s="691"/>
      <c r="AO40" s="692"/>
      <c r="AQ40" s="763" t="s">
        <v>343</v>
      </c>
      <c r="AR40" s="764"/>
      <c r="AS40" s="764"/>
      <c r="AT40" s="764"/>
      <c r="AU40" s="764"/>
      <c r="AV40" s="764"/>
      <c r="AW40" s="764"/>
      <c r="AX40" s="764"/>
      <c r="AY40" s="765"/>
      <c r="AZ40" s="685">
        <v>82646</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98</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1320275</v>
      </c>
      <c r="CS40" s="686"/>
      <c r="CT40" s="686"/>
      <c r="CU40" s="686"/>
      <c r="CV40" s="686"/>
      <c r="CW40" s="686"/>
      <c r="CX40" s="686"/>
      <c r="CY40" s="687"/>
      <c r="CZ40" s="690">
        <v>3.3</v>
      </c>
      <c r="DA40" s="719"/>
      <c r="DB40" s="719"/>
      <c r="DC40" s="723"/>
      <c r="DD40" s="694">
        <v>828700</v>
      </c>
      <c r="DE40" s="686"/>
      <c r="DF40" s="686"/>
      <c r="DG40" s="686"/>
      <c r="DH40" s="686"/>
      <c r="DI40" s="686"/>
      <c r="DJ40" s="686"/>
      <c r="DK40" s="687"/>
      <c r="DL40" s="694" t="s">
        <v>234</v>
      </c>
      <c r="DM40" s="686"/>
      <c r="DN40" s="686"/>
      <c r="DO40" s="686"/>
      <c r="DP40" s="686"/>
      <c r="DQ40" s="686"/>
      <c r="DR40" s="686"/>
      <c r="DS40" s="686"/>
      <c r="DT40" s="686"/>
      <c r="DU40" s="686"/>
      <c r="DV40" s="687"/>
      <c r="DW40" s="690" t="s">
        <v>234</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234</v>
      </c>
      <c r="S41" s="686"/>
      <c r="T41" s="686"/>
      <c r="U41" s="686"/>
      <c r="V41" s="686"/>
      <c r="W41" s="686"/>
      <c r="X41" s="686"/>
      <c r="Y41" s="687"/>
      <c r="Z41" s="688" t="s">
        <v>234</v>
      </c>
      <c r="AA41" s="688"/>
      <c r="AB41" s="688"/>
      <c r="AC41" s="688"/>
      <c r="AD41" s="689" t="s">
        <v>234</v>
      </c>
      <c r="AE41" s="689"/>
      <c r="AF41" s="689"/>
      <c r="AG41" s="689"/>
      <c r="AH41" s="689"/>
      <c r="AI41" s="689"/>
      <c r="AJ41" s="689"/>
      <c r="AK41" s="689"/>
      <c r="AL41" s="690" t="s">
        <v>234</v>
      </c>
      <c r="AM41" s="691"/>
      <c r="AN41" s="691"/>
      <c r="AO41" s="692"/>
      <c r="AQ41" s="763" t="s">
        <v>348</v>
      </c>
      <c r="AR41" s="764"/>
      <c r="AS41" s="764"/>
      <c r="AT41" s="764"/>
      <c r="AU41" s="764"/>
      <c r="AV41" s="764"/>
      <c r="AW41" s="764"/>
      <c r="AX41" s="764"/>
      <c r="AY41" s="765"/>
      <c r="AZ41" s="685">
        <v>475520</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234</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785454</v>
      </c>
      <c r="S42" s="686"/>
      <c r="T42" s="686"/>
      <c r="U42" s="686"/>
      <c r="V42" s="686"/>
      <c r="W42" s="686"/>
      <c r="X42" s="686"/>
      <c r="Y42" s="687"/>
      <c r="Z42" s="688">
        <v>1.9</v>
      </c>
      <c r="AA42" s="688"/>
      <c r="AB42" s="688"/>
      <c r="AC42" s="688"/>
      <c r="AD42" s="689" t="s">
        <v>234</v>
      </c>
      <c r="AE42" s="689"/>
      <c r="AF42" s="689"/>
      <c r="AG42" s="689"/>
      <c r="AH42" s="689"/>
      <c r="AI42" s="689"/>
      <c r="AJ42" s="689"/>
      <c r="AK42" s="689"/>
      <c r="AL42" s="690" t="s">
        <v>234</v>
      </c>
      <c r="AM42" s="691"/>
      <c r="AN42" s="691"/>
      <c r="AO42" s="692"/>
      <c r="AQ42" s="784" t="s">
        <v>352</v>
      </c>
      <c r="AR42" s="785"/>
      <c r="AS42" s="785"/>
      <c r="AT42" s="785"/>
      <c r="AU42" s="785"/>
      <c r="AV42" s="785"/>
      <c r="AW42" s="785"/>
      <c r="AX42" s="785"/>
      <c r="AY42" s="786"/>
      <c r="AZ42" s="776">
        <v>1846105</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366</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4155709</v>
      </c>
      <c r="CS42" s="686"/>
      <c r="CT42" s="686"/>
      <c r="CU42" s="686"/>
      <c r="CV42" s="686"/>
      <c r="CW42" s="686"/>
      <c r="CX42" s="686"/>
      <c r="CY42" s="687"/>
      <c r="CZ42" s="690">
        <v>10.3</v>
      </c>
      <c r="DA42" s="691"/>
      <c r="DB42" s="691"/>
      <c r="DC42" s="703"/>
      <c r="DD42" s="694">
        <v>774078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42004839</v>
      </c>
      <c r="S43" s="777"/>
      <c r="T43" s="777"/>
      <c r="U43" s="777"/>
      <c r="V43" s="777"/>
      <c r="W43" s="777"/>
      <c r="X43" s="777"/>
      <c r="Y43" s="778"/>
      <c r="Z43" s="779">
        <v>100</v>
      </c>
      <c r="AA43" s="779"/>
      <c r="AB43" s="779"/>
      <c r="AC43" s="779"/>
      <c r="AD43" s="780">
        <v>21200123</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t="s">
        <v>357</v>
      </c>
      <c r="CS43" s="721"/>
      <c r="CT43" s="721"/>
      <c r="CU43" s="721"/>
      <c r="CV43" s="721"/>
      <c r="CW43" s="721"/>
      <c r="CX43" s="721"/>
      <c r="CY43" s="722"/>
      <c r="CZ43" s="690" t="s">
        <v>357</v>
      </c>
      <c r="DA43" s="719"/>
      <c r="DB43" s="719"/>
      <c r="DC43" s="723"/>
      <c r="DD43" s="694" t="s">
        <v>234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4070123</v>
      </c>
      <c r="CS44" s="686"/>
      <c r="CT44" s="686"/>
      <c r="CU44" s="686"/>
      <c r="CV44" s="686"/>
      <c r="CW44" s="686"/>
      <c r="CX44" s="686"/>
      <c r="CY44" s="687"/>
      <c r="CZ44" s="690">
        <v>10.1</v>
      </c>
      <c r="DA44" s="691"/>
      <c r="DB44" s="691"/>
      <c r="DC44" s="703"/>
      <c r="DD44" s="694">
        <v>752872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1845633</v>
      </c>
      <c r="CS45" s="721"/>
      <c r="CT45" s="721"/>
      <c r="CU45" s="721"/>
      <c r="CV45" s="721"/>
      <c r="CW45" s="721"/>
      <c r="CX45" s="721"/>
      <c r="CY45" s="722"/>
      <c r="CZ45" s="690">
        <v>4.5999999999999996</v>
      </c>
      <c r="DA45" s="719"/>
      <c r="DB45" s="719"/>
      <c r="DC45" s="723"/>
      <c r="DD45" s="694">
        <v>154067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1885954</v>
      </c>
      <c r="CS46" s="686"/>
      <c r="CT46" s="686"/>
      <c r="CU46" s="686"/>
      <c r="CV46" s="686"/>
      <c r="CW46" s="686"/>
      <c r="CX46" s="686"/>
      <c r="CY46" s="687"/>
      <c r="CZ46" s="690">
        <v>4.7</v>
      </c>
      <c r="DA46" s="691"/>
      <c r="DB46" s="691"/>
      <c r="DC46" s="703"/>
      <c r="DD46" s="694">
        <v>545894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85586</v>
      </c>
      <c r="CS47" s="721"/>
      <c r="CT47" s="721"/>
      <c r="CU47" s="721"/>
      <c r="CV47" s="721"/>
      <c r="CW47" s="721"/>
      <c r="CX47" s="721"/>
      <c r="CY47" s="722"/>
      <c r="CZ47" s="690">
        <v>0.2</v>
      </c>
      <c r="DA47" s="719"/>
      <c r="DB47" s="719"/>
      <c r="DC47" s="723"/>
      <c r="DD47" s="694">
        <v>21206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234</v>
      </c>
      <c r="CS48" s="686"/>
      <c r="CT48" s="686"/>
      <c r="CU48" s="686"/>
      <c r="CV48" s="686"/>
      <c r="CW48" s="686"/>
      <c r="CX48" s="686"/>
      <c r="CY48" s="687"/>
      <c r="CZ48" s="690" t="s">
        <v>357</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40218180</v>
      </c>
      <c r="CS49" s="756"/>
      <c r="CT49" s="756"/>
      <c r="CU49" s="756"/>
      <c r="CV49" s="756"/>
      <c r="CW49" s="756"/>
      <c r="CX49" s="756"/>
      <c r="CY49" s="787"/>
      <c r="CZ49" s="781">
        <v>100</v>
      </c>
      <c r="DA49" s="788"/>
      <c r="DB49" s="788"/>
      <c r="DC49" s="789"/>
      <c r="DD49" s="790">
        <v>25579862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aB94gAP6MBESwG3VzIctLBd+jcUibod16eDZSdI7MdpyBSheH8ppYQeAjul218m+fYM/WQ2gJmVgEmBUoCfIA==" saltValue="J/PgsZFQ4tLtADIr/vy1ow==" spinCount="100000" sheet="1" objects="1" scenarios="1"/>
  <customSheetViews>
    <customSheetView guid="{4139FAC1-81B8-4F35-99B4-CC59B47BC799}" showGridLines="0" fitToPage="1" hiddenRows="1" hiddenColumns="1">
      <selection activeCell="AD33" sqref="AD33:AK33"/>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 guid="{93E20922-2AAB-41A7-B0FD-5E4B20873374}" showGridLines="0" fitToPage="1" hiddenRows="1" hiddenColumns="1">
      <selection activeCell="AD33" sqref="AD33:AK33"/>
      <pageMargins left="0" right="0" top="0.39370078740157483" bottom="0.39370078740157483" header="0.19685039370078741" footer="0.19685039370078741"/>
      <printOptions horizontalCentered="1"/>
      <pageSetup paperSize="9" scale="70" orientation="landscape" r:id="rId2"/>
      <headerFooter alignWithMargins="0">
        <oddFooter>&amp;C&amp;P/&amp;N</oddFooter>
      </headerFooter>
    </customSheetView>
  </customSheetViews>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41956</v>
      </c>
      <c r="R7" s="821"/>
      <c r="S7" s="821"/>
      <c r="T7" s="821"/>
      <c r="U7" s="821"/>
      <c r="V7" s="821">
        <v>40181</v>
      </c>
      <c r="W7" s="821"/>
      <c r="X7" s="821"/>
      <c r="Y7" s="821"/>
      <c r="Z7" s="821"/>
      <c r="AA7" s="821">
        <v>1775</v>
      </c>
      <c r="AB7" s="821"/>
      <c r="AC7" s="821"/>
      <c r="AD7" s="821"/>
      <c r="AE7" s="822"/>
      <c r="AF7" s="823">
        <v>1430</v>
      </c>
      <c r="AG7" s="824"/>
      <c r="AH7" s="824"/>
      <c r="AI7" s="824"/>
      <c r="AJ7" s="825"/>
      <c r="AK7" s="863">
        <v>667</v>
      </c>
      <c r="AL7" s="864"/>
      <c r="AM7" s="864"/>
      <c r="AN7" s="864"/>
      <c r="AO7" s="864"/>
      <c r="AP7" s="864">
        <v>42465</v>
      </c>
      <c r="AQ7" s="864"/>
      <c r="AR7" s="864"/>
      <c r="AS7" s="864"/>
      <c r="AT7" s="864"/>
      <c r="AU7" s="865"/>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c r="BS7" s="867" t="s">
        <v>612</v>
      </c>
      <c r="BT7" s="868"/>
      <c r="BU7" s="868"/>
      <c r="BV7" s="868"/>
      <c r="BW7" s="868"/>
      <c r="BX7" s="868"/>
      <c r="BY7" s="868"/>
      <c r="BZ7" s="868"/>
      <c r="CA7" s="868"/>
      <c r="CB7" s="868"/>
      <c r="CC7" s="868"/>
      <c r="CD7" s="868"/>
      <c r="CE7" s="868"/>
      <c r="CF7" s="868"/>
      <c r="CG7" s="869"/>
      <c r="CH7" s="857">
        <v>1</v>
      </c>
      <c r="CI7" s="858"/>
      <c r="CJ7" s="858"/>
      <c r="CK7" s="858"/>
      <c r="CL7" s="859"/>
      <c r="CM7" s="857">
        <v>7</v>
      </c>
      <c r="CN7" s="858"/>
      <c r="CO7" s="858"/>
      <c r="CP7" s="858"/>
      <c r="CQ7" s="859"/>
      <c r="CR7" s="857">
        <v>60</v>
      </c>
      <c r="CS7" s="858"/>
      <c r="CT7" s="858"/>
      <c r="CU7" s="858"/>
      <c r="CV7" s="859"/>
      <c r="CW7" s="860">
        <v>5</v>
      </c>
      <c r="CX7" s="861"/>
      <c r="CY7" s="861"/>
      <c r="CZ7" s="861"/>
      <c r="DA7" s="862"/>
      <c r="DB7" s="857">
        <v>66</v>
      </c>
      <c r="DC7" s="858"/>
      <c r="DD7" s="858"/>
      <c r="DE7" s="858"/>
      <c r="DF7" s="859"/>
      <c r="DG7" s="857" t="s">
        <v>528</v>
      </c>
      <c r="DH7" s="858"/>
      <c r="DI7" s="858"/>
      <c r="DJ7" s="858"/>
      <c r="DK7" s="859"/>
      <c r="DL7" s="857" t="s">
        <v>528</v>
      </c>
      <c r="DM7" s="858"/>
      <c r="DN7" s="858"/>
      <c r="DO7" s="858"/>
      <c r="DP7" s="859"/>
      <c r="DQ7" s="857" t="s">
        <v>528</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200</v>
      </c>
      <c r="R8" s="845"/>
      <c r="S8" s="845"/>
      <c r="T8" s="845"/>
      <c r="U8" s="845"/>
      <c r="V8" s="845">
        <v>188</v>
      </c>
      <c r="W8" s="845"/>
      <c r="X8" s="845"/>
      <c r="Y8" s="845"/>
      <c r="Z8" s="845"/>
      <c r="AA8" s="845">
        <v>12</v>
      </c>
      <c r="AB8" s="845"/>
      <c r="AC8" s="845"/>
      <c r="AD8" s="845"/>
      <c r="AE8" s="846"/>
      <c r="AF8" s="847">
        <v>12</v>
      </c>
      <c r="AG8" s="848"/>
      <c r="AH8" s="848"/>
      <c r="AI8" s="848"/>
      <c r="AJ8" s="849"/>
      <c r="AK8" s="850">
        <v>142</v>
      </c>
      <c r="AL8" s="851"/>
      <c r="AM8" s="851"/>
      <c r="AN8" s="851"/>
      <c r="AO8" s="851"/>
      <c r="AP8" s="851">
        <v>94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613</v>
      </c>
      <c r="BT8" s="855"/>
      <c r="BU8" s="855"/>
      <c r="BV8" s="855"/>
      <c r="BW8" s="855"/>
      <c r="BX8" s="855"/>
      <c r="BY8" s="855"/>
      <c r="BZ8" s="855"/>
      <c r="CA8" s="855"/>
      <c r="CB8" s="855"/>
      <c r="CC8" s="855"/>
      <c r="CD8" s="855"/>
      <c r="CE8" s="855"/>
      <c r="CF8" s="855"/>
      <c r="CG8" s="856"/>
      <c r="CH8" s="860">
        <v>0</v>
      </c>
      <c r="CI8" s="861"/>
      <c r="CJ8" s="861"/>
      <c r="CK8" s="861"/>
      <c r="CL8" s="862"/>
      <c r="CM8" s="860">
        <v>94</v>
      </c>
      <c r="CN8" s="861"/>
      <c r="CO8" s="861"/>
      <c r="CP8" s="861"/>
      <c r="CQ8" s="862"/>
      <c r="CR8" s="860">
        <v>58</v>
      </c>
      <c r="CS8" s="861"/>
      <c r="CT8" s="861"/>
      <c r="CU8" s="861"/>
      <c r="CV8" s="862"/>
      <c r="CW8" s="860" t="s">
        <v>528</v>
      </c>
      <c r="CX8" s="861"/>
      <c r="CY8" s="861"/>
      <c r="CZ8" s="861"/>
      <c r="DA8" s="862"/>
      <c r="DB8" s="860" t="s">
        <v>528</v>
      </c>
      <c r="DC8" s="861"/>
      <c r="DD8" s="861"/>
      <c r="DE8" s="861"/>
      <c r="DF8" s="862"/>
      <c r="DG8" s="860" t="s">
        <v>528</v>
      </c>
      <c r="DH8" s="861"/>
      <c r="DI8" s="861"/>
      <c r="DJ8" s="861"/>
      <c r="DK8" s="862"/>
      <c r="DL8" s="860" t="s">
        <v>528</v>
      </c>
      <c r="DM8" s="861"/>
      <c r="DN8" s="861"/>
      <c r="DO8" s="861"/>
      <c r="DP8" s="862"/>
      <c r="DQ8" s="860" t="s">
        <v>528</v>
      </c>
      <c r="DR8" s="861"/>
      <c r="DS8" s="861"/>
      <c r="DT8" s="861"/>
      <c r="DU8" s="862"/>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614</v>
      </c>
      <c r="BT9" s="855"/>
      <c r="BU9" s="855"/>
      <c r="BV9" s="855"/>
      <c r="BW9" s="855"/>
      <c r="BX9" s="855"/>
      <c r="BY9" s="855"/>
      <c r="BZ9" s="855"/>
      <c r="CA9" s="855"/>
      <c r="CB9" s="855"/>
      <c r="CC9" s="855"/>
      <c r="CD9" s="855"/>
      <c r="CE9" s="855"/>
      <c r="CF9" s="855"/>
      <c r="CG9" s="856"/>
      <c r="CH9" s="860">
        <v>6</v>
      </c>
      <c r="CI9" s="861"/>
      <c r="CJ9" s="861"/>
      <c r="CK9" s="861"/>
      <c r="CL9" s="862"/>
      <c r="CM9" s="860">
        <v>50</v>
      </c>
      <c r="CN9" s="861"/>
      <c r="CO9" s="861"/>
      <c r="CP9" s="861"/>
      <c r="CQ9" s="862"/>
      <c r="CR9" s="860">
        <v>10</v>
      </c>
      <c r="CS9" s="861"/>
      <c r="CT9" s="861"/>
      <c r="CU9" s="861"/>
      <c r="CV9" s="862"/>
      <c r="CW9" s="860">
        <v>1</v>
      </c>
      <c r="CX9" s="861"/>
      <c r="CY9" s="861"/>
      <c r="CZ9" s="861"/>
      <c r="DA9" s="862"/>
      <c r="DB9" s="860" t="s">
        <v>528</v>
      </c>
      <c r="DC9" s="861"/>
      <c r="DD9" s="861"/>
      <c r="DE9" s="861"/>
      <c r="DF9" s="862"/>
      <c r="DG9" s="860" t="s">
        <v>528</v>
      </c>
      <c r="DH9" s="861"/>
      <c r="DI9" s="861"/>
      <c r="DJ9" s="861"/>
      <c r="DK9" s="862"/>
      <c r="DL9" s="860" t="s">
        <v>528</v>
      </c>
      <c r="DM9" s="861"/>
      <c r="DN9" s="861"/>
      <c r="DO9" s="861"/>
      <c r="DP9" s="862"/>
      <c r="DQ9" s="860" t="s">
        <v>528</v>
      </c>
      <c r="DR9" s="861"/>
      <c r="DS9" s="861"/>
      <c r="DT9" s="861"/>
      <c r="DU9" s="862"/>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615</v>
      </c>
      <c r="BT10" s="855"/>
      <c r="BU10" s="855"/>
      <c r="BV10" s="855"/>
      <c r="BW10" s="855"/>
      <c r="BX10" s="855"/>
      <c r="BY10" s="855"/>
      <c r="BZ10" s="855"/>
      <c r="CA10" s="855"/>
      <c r="CB10" s="855"/>
      <c r="CC10" s="855"/>
      <c r="CD10" s="855"/>
      <c r="CE10" s="855"/>
      <c r="CF10" s="855"/>
      <c r="CG10" s="856"/>
      <c r="CH10" s="860">
        <v>1</v>
      </c>
      <c r="CI10" s="861"/>
      <c r="CJ10" s="861"/>
      <c r="CK10" s="861"/>
      <c r="CL10" s="862"/>
      <c r="CM10" s="860">
        <v>96</v>
      </c>
      <c r="CN10" s="861"/>
      <c r="CO10" s="861"/>
      <c r="CP10" s="861"/>
      <c r="CQ10" s="862"/>
      <c r="CR10" s="860">
        <v>15</v>
      </c>
      <c r="CS10" s="861"/>
      <c r="CT10" s="861"/>
      <c r="CU10" s="861"/>
      <c r="CV10" s="862"/>
      <c r="CW10" s="860">
        <v>8</v>
      </c>
      <c r="CX10" s="861"/>
      <c r="CY10" s="861"/>
      <c r="CZ10" s="861"/>
      <c r="DA10" s="862"/>
      <c r="DB10" s="860" t="s">
        <v>528</v>
      </c>
      <c r="DC10" s="861"/>
      <c r="DD10" s="861"/>
      <c r="DE10" s="861"/>
      <c r="DF10" s="862"/>
      <c r="DG10" s="860" t="s">
        <v>528</v>
      </c>
      <c r="DH10" s="861"/>
      <c r="DI10" s="861"/>
      <c r="DJ10" s="861"/>
      <c r="DK10" s="862"/>
      <c r="DL10" s="860" t="s">
        <v>528</v>
      </c>
      <c r="DM10" s="861"/>
      <c r="DN10" s="861"/>
      <c r="DO10" s="861"/>
      <c r="DP10" s="862"/>
      <c r="DQ10" s="860" t="s">
        <v>528</v>
      </c>
      <c r="DR10" s="861"/>
      <c r="DS10" s="861"/>
      <c r="DT10" s="861"/>
      <c r="DU10" s="862"/>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616</v>
      </c>
      <c r="BT11" s="855"/>
      <c r="BU11" s="855"/>
      <c r="BV11" s="855"/>
      <c r="BW11" s="855"/>
      <c r="BX11" s="855"/>
      <c r="BY11" s="855"/>
      <c r="BZ11" s="855"/>
      <c r="CA11" s="855"/>
      <c r="CB11" s="855"/>
      <c r="CC11" s="855"/>
      <c r="CD11" s="855"/>
      <c r="CE11" s="855"/>
      <c r="CF11" s="855"/>
      <c r="CG11" s="856"/>
      <c r="CH11" s="860">
        <v>-3</v>
      </c>
      <c r="CI11" s="861"/>
      <c r="CJ11" s="861"/>
      <c r="CK11" s="861"/>
      <c r="CL11" s="862"/>
      <c r="CM11" s="860">
        <v>6</v>
      </c>
      <c r="CN11" s="861"/>
      <c r="CO11" s="861"/>
      <c r="CP11" s="861"/>
      <c r="CQ11" s="862"/>
      <c r="CR11" s="860">
        <v>6</v>
      </c>
      <c r="CS11" s="861"/>
      <c r="CT11" s="861"/>
      <c r="CU11" s="861"/>
      <c r="CV11" s="862"/>
      <c r="CW11" s="860">
        <v>1</v>
      </c>
      <c r="CX11" s="861"/>
      <c r="CY11" s="861"/>
      <c r="CZ11" s="861"/>
      <c r="DA11" s="862"/>
      <c r="DB11" s="860" t="s">
        <v>528</v>
      </c>
      <c r="DC11" s="861"/>
      <c r="DD11" s="861"/>
      <c r="DE11" s="861"/>
      <c r="DF11" s="862"/>
      <c r="DG11" s="860" t="s">
        <v>528</v>
      </c>
      <c r="DH11" s="861"/>
      <c r="DI11" s="861"/>
      <c r="DJ11" s="861"/>
      <c r="DK11" s="862"/>
      <c r="DL11" s="860" t="s">
        <v>528</v>
      </c>
      <c r="DM11" s="861"/>
      <c r="DN11" s="861"/>
      <c r="DO11" s="861"/>
      <c r="DP11" s="862"/>
      <c r="DQ11" s="860" t="s">
        <v>528</v>
      </c>
      <c r="DR11" s="861"/>
      <c r="DS11" s="861"/>
      <c r="DT11" s="861"/>
      <c r="DU11" s="862"/>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617</v>
      </c>
      <c r="BT12" s="855"/>
      <c r="BU12" s="855"/>
      <c r="BV12" s="855"/>
      <c r="BW12" s="855"/>
      <c r="BX12" s="855"/>
      <c r="BY12" s="855"/>
      <c r="BZ12" s="855"/>
      <c r="CA12" s="855"/>
      <c r="CB12" s="855"/>
      <c r="CC12" s="855"/>
      <c r="CD12" s="855"/>
      <c r="CE12" s="855"/>
      <c r="CF12" s="855"/>
      <c r="CG12" s="856"/>
      <c r="CH12" s="860">
        <v>-7</v>
      </c>
      <c r="CI12" s="861"/>
      <c r="CJ12" s="861"/>
      <c r="CK12" s="861"/>
      <c r="CL12" s="862"/>
      <c r="CM12" s="860">
        <v>-19</v>
      </c>
      <c r="CN12" s="861"/>
      <c r="CO12" s="861"/>
      <c r="CP12" s="861"/>
      <c r="CQ12" s="862"/>
      <c r="CR12" s="860">
        <v>22</v>
      </c>
      <c r="CS12" s="861"/>
      <c r="CT12" s="861"/>
      <c r="CU12" s="861"/>
      <c r="CV12" s="862"/>
      <c r="CW12" s="860" t="s">
        <v>528</v>
      </c>
      <c r="CX12" s="861"/>
      <c r="CY12" s="861"/>
      <c r="CZ12" s="861"/>
      <c r="DA12" s="862"/>
      <c r="DB12" s="860">
        <v>76</v>
      </c>
      <c r="DC12" s="861"/>
      <c r="DD12" s="861"/>
      <c r="DE12" s="861"/>
      <c r="DF12" s="862"/>
      <c r="DG12" s="860" t="s">
        <v>528</v>
      </c>
      <c r="DH12" s="861"/>
      <c r="DI12" s="861"/>
      <c r="DJ12" s="861"/>
      <c r="DK12" s="862"/>
      <c r="DL12" s="860" t="s">
        <v>528</v>
      </c>
      <c r="DM12" s="861"/>
      <c r="DN12" s="861"/>
      <c r="DO12" s="861"/>
      <c r="DP12" s="862"/>
      <c r="DQ12" s="860" t="s">
        <v>528</v>
      </c>
      <c r="DR12" s="861"/>
      <c r="DS12" s="861"/>
      <c r="DT12" s="861"/>
      <c r="DU12" s="862"/>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618</v>
      </c>
      <c r="BT13" s="855"/>
      <c r="BU13" s="855"/>
      <c r="BV13" s="855"/>
      <c r="BW13" s="855"/>
      <c r="BX13" s="855"/>
      <c r="BY13" s="855"/>
      <c r="BZ13" s="855"/>
      <c r="CA13" s="855"/>
      <c r="CB13" s="855"/>
      <c r="CC13" s="855"/>
      <c r="CD13" s="855"/>
      <c r="CE13" s="855"/>
      <c r="CF13" s="855"/>
      <c r="CG13" s="856"/>
      <c r="CH13" s="860">
        <v>-11</v>
      </c>
      <c r="CI13" s="861"/>
      <c r="CJ13" s="861"/>
      <c r="CK13" s="861"/>
      <c r="CL13" s="862"/>
      <c r="CM13" s="860">
        <v>30</v>
      </c>
      <c r="CN13" s="861"/>
      <c r="CO13" s="861"/>
      <c r="CP13" s="861"/>
      <c r="CQ13" s="862"/>
      <c r="CR13" s="860">
        <v>18</v>
      </c>
      <c r="CS13" s="861"/>
      <c r="CT13" s="861"/>
      <c r="CU13" s="861"/>
      <c r="CV13" s="862"/>
      <c r="CW13" s="860" t="s">
        <v>528</v>
      </c>
      <c r="CX13" s="861"/>
      <c r="CY13" s="861"/>
      <c r="CZ13" s="861"/>
      <c r="DA13" s="862"/>
      <c r="DB13" s="860" t="s">
        <v>528</v>
      </c>
      <c r="DC13" s="861"/>
      <c r="DD13" s="861"/>
      <c r="DE13" s="861"/>
      <c r="DF13" s="862"/>
      <c r="DG13" s="860" t="s">
        <v>528</v>
      </c>
      <c r="DH13" s="861"/>
      <c r="DI13" s="861"/>
      <c r="DJ13" s="861"/>
      <c r="DK13" s="862"/>
      <c r="DL13" s="860" t="s">
        <v>528</v>
      </c>
      <c r="DM13" s="861"/>
      <c r="DN13" s="861"/>
      <c r="DO13" s="861"/>
      <c r="DP13" s="862"/>
      <c r="DQ13" s="860" t="s">
        <v>528</v>
      </c>
      <c r="DR13" s="861"/>
      <c r="DS13" s="861"/>
      <c r="DT13" s="861"/>
      <c r="DU13" s="862"/>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619</v>
      </c>
      <c r="BT14" s="855"/>
      <c r="BU14" s="855"/>
      <c r="BV14" s="855"/>
      <c r="BW14" s="855"/>
      <c r="BX14" s="855"/>
      <c r="BY14" s="855"/>
      <c r="BZ14" s="855"/>
      <c r="CA14" s="855"/>
      <c r="CB14" s="855"/>
      <c r="CC14" s="855"/>
      <c r="CD14" s="855"/>
      <c r="CE14" s="855"/>
      <c r="CF14" s="855"/>
      <c r="CG14" s="856"/>
      <c r="CH14" s="860">
        <v>-38</v>
      </c>
      <c r="CI14" s="861"/>
      <c r="CJ14" s="861"/>
      <c r="CK14" s="861"/>
      <c r="CL14" s="862"/>
      <c r="CM14" s="860">
        <v>-88</v>
      </c>
      <c r="CN14" s="861"/>
      <c r="CO14" s="861"/>
      <c r="CP14" s="861"/>
      <c r="CQ14" s="862"/>
      <c r="CR14" s="860">
        <v>23</v>
      </c>
      <c r="CS14" s="861"/>
      <c r="CT14" s="861"/>
      <c r="CU14" s="861"/>
      <c r="CV14" s="862"/>
      <c r="CW14" s="860">
        <v>6</v>
      </c>
      <c r="CX14" s="861"/>
      <c r="CY14" s="861"/>
      <c r="CZ14" s="861"/>
      <c r="DA14" s="862"/>
      <c r="DB14" s="860">
        <v>198</v>
      </c>
      <c r="DC14" s="861"/>
      <c r="DD14" s="861"/>
      <c r="DE14" s="861"/>
      <c r="DF14" s="862"/>
      <c r="DG14" s="860" t="s">
        <v>528</v>
      </c>
      <c r="DH14" s="861"/>
      <c r="DI14" s="861"/>
      <c r="DJ14" s="861"/>
      <c r="DK14" s="862"/>
      <c r="DL14" s="860" t="s">
        <v>528</v>
      </c>
      <c r="DM14" s="861"/>
      <c r="DN14" s="861"/>
      <c r="DO14" s="861"/>
      <c r="DP14" s="862"/>
      <c r="DQ14" s="860" t="s">
        <v>528</v>
      </c>
      <c r="DR14" s="861"/>
      <c r="DS14" s="861"/>
      <c r="DT14" s="861"/>
      <c r="DU14" s="862"/>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620</v>
      </c>
      <c r="BT15" s="855"/>
      <c r="BU15" s="855"/>
      <c r="BV15" s="855"/>
      <c r="BW15" s="855"/>
      <c r="BX15" s="855"/>
      <c r="BY15" s="855"/>
      <c r="BZ15" s="855"/>
      <c r="CA15" s="855"/>
      <c r="CB15" s="855"/>
      <c r="CC15" s="855"/>
      <c r="CD15" s="855"/>
      <c r="CE15" s="855"/>
      <c r="CF15" s="855"/>
      <c r="CG15" s="856"/>
      <c r="CH15" s="860">
        <v>-8</v>
      </c>
      <c r="CI15" s="861"/>
      <c r="CJ15" s="861"/>
      <c r="CK15" s="861"/>
      <c r="CL15" s="862"/>
      <c r="CM15" s="860">
        <v>117</v>
      </c>
      <c r="CN15" s="861"/>
      <c r="CO15" s="861"/>
      <c r="CP15" s="861"/>
      <c r="CQ15" s="862"/>
      <c r="CR15" s="860">
        <v>33</v>
      </c>
      <c r="CS15" s="861"/>
      <c r="CT15" s="861"/>
      <c r="CU15" s="861"/>
      <c r="CV15" s="862"/>
      <c r="CW15" s="860">
        <v>23</v>
      </c>
      <c r="CX15" s="861"/>
      <c r="CY15" s="861"/>
      <c r="CZ15" s="861"/>
      <c r="DA15" s="862"/>
      <c r="DB15" s="860">
        <v>48</v>
      </c>
      <c r="DC15" s="861"/>
      <c r="DD15" s="861"/>
      <c r="DE15" s="861"/>
      <c r="DF15" s="862"/>
      <c r="DG15" s="860" t="s">
        <v>528</v>
      </c>
      <c r="DH15" s="861"/>
      <c r="DI15" s="861"/>
      <c r="DJ15" s="861"/>
      <c r="DK15" s="862"/>
      <c r="DL15" s="860" t="s">
        <v>528</v>
      </c>
      <c r="DM15" s="861"/>
      <c r="DN15" s="861"/>
      <c r="DO15" s="861"/>
      <c r="DP15" s="862"/>
      <c r="DQ15" s="860" t="s">
        <v>528</v>
      </c>
      <c r="DR15" s="861"/>
      <c r="DS15" s="861"/>
      <c r="DT15" s="861"/>
      <c r="DU15" s="862"/>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621</v>
      </c>
      <c r="BT16" s="855"/>
      <c r="BU16" s="855"/>
      <c r="BV16" s="855"/>
      <c r="BW16" s="855"/>
      <c r="BX16" s="855"/>
      <c r="BY16" s="855"/>
      <c r="BZ16" s="855"/>
      <c r="CA16" s="855"/>
      <c r="CB16" s="855"/>
      <c r="CC16" s="855"/>
      <c r="CD16" s="855"/>
      <c r="CE16" s="855"/>
      <c r="CF16" s="855"/>
      <c r="CG16" s="856"/>
      <c r="CH16" s="860">
        <v>96</v>
      </c>
      <c r="CI16" s="861"/>
      <c r="CJ16" s="861"/>
      <c r="CK16" s="861"/>
      <c r="CL16" s="862"/>
      <c r="CM16" s="860">
        <v>362</v>
      </c>
      <c r="CN16" s="861"/>
      <c r="CO16" s="861"/>
      <c r="CP16" s="861"/>
      <c r="CQ16" s="862"/>
      <c r="CR16" s="860">
        <v>207</v>
      </c>
      <c r="CS16" s="861"/>
      <c r="CT16" s="861"/>
      <c r="CU16" s="861"/>
      <c r="CV16" s="862"/>
      <c r="CW16" s="860">
        <v>35</v>
      </c>
      <c r="CX16" s="861"/>
      <c r="CY16" s="861"/>
      <c r="CZ16" s="861"/>
      <c r="DA16" s="862"/>
      <c r="DB16" s="860" t="s">
        <v>528</v>
      </c>
      <c r="DC16" s="861"/>
      <c r="DD16" s="861"/>
      <c r="DE16" s="861"/>
      <c r="DF16" s="862"/>
      <c r="DG16" s="860" t="s">
        <v>528</v>
      </c>
      <c r="DH16" s="861"/>
      <c r="DI16" s="861"/>
      <c r="DJ16" s="861"/>
      <c r="DK16" s="862"/>
      <c r="DL16" s="860" t="s">
        <v>528</v>
      </c>
      <c r="DM16" s="861"/>
      <c r="DN16" s="861"/>
      <c r="DO16" s="861"/>
      <c r="DP16" s="862"/>
      <c r="DQ16" s="860" t="s">
        <v>528</v>
      </c>
      <c r="DR16" s="861"/>
      <c r="DS16" s="861"/>
      <c r="DT16" s="861"/>
      <c r="DU16" s="862"/>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622</v>
      </c>
      <c r="BT17" s="855"/>
      <c r="BU17" s="855"/>
      <c r="BV17" s="855"/>
      <c r="BW17" s="855"/>
      <c r="BX17" s="855"/>
      <c r="BY17" s="855"/>
      <c r="BZ17" s="855"/>
      <c r="CA17" s="855"/>
      <c r="CB17" s="855"/>
      <c r="CC17" s="855"/>
      <c r="CD17" s="855"/>
      <c r="CE17" s="855"/>
      <c r="CF17" s="855"/>
      <c r="CG17" s="856"/>
      <c r="CH17" s="860">
        <v>3</v>
      </c>
      <c r="CI17" s="861"/>
      <c r="CJ17" s="861"/>
      <c r="CK17" s="861"/>
      <c r="CL17" s="862"/>
      <c r="CM17" s="860">
        <v>18</v>
      </c>
      <c r="CN17" s="861"/>
      <c r="CO17" s="861"/>
      <c r="CP17" s="861"/>
      <c r="CQ17" s="862"/>
      <c r="CR17" s="860">
        <v>5</v>
      </c>
      <c r="CS17" s="861"/>
      <c r="CT17" s="861"/>
      <c r="CU17" s="861"/>
      <c r="CV17" s="862"/>
      <c r="CW17" s="860" t="s">
        <v>528</v>
      </c>
      <c r="CX17" s="861"/>
      <c r="CY17" s="861"/>
      <c r="CZ17" s="861"/>
      <c r="DA17" s="862"/>
      <c r="DB17" s="860" t="s">
        <v>528</v>
      </c>
      <c r="DC17" s="861"/>
      <c r="DD17" s="861"/>
      <c r="DE17" s="861"/>
      <c r="DF17" s="862"/>
      <c r="DG17" s="860" t="s">
        <v>528</v>
      </c>
      <c r="DH17" s="861"/>
      <c r="DI17" s="861"/>
      <c r="DJ17" s="861"/>
      <c r="DK17" s="862"/>
      <c r="DL17" s="860" t="s">
        <v>528</v>
      </c>
      <c r="DM17" s="861"/>
      <c r="DN17" s="861"/>
      <c r="DO17" s="861"/>
      <c r="DP17" s="862"/>
      <c r="DQ17" s="860" t="s">
        <v>528</v>
      </c>
      <c r="DR17" s="861"/>
      <c r="DS17" s="861"/>
      <c r="DT17" s="861"/>
      <c r="DU17" s="862"/>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626</v>
      </c>
      <c r="BT18" s="855"/>
      <c r="BU18" s="855"/>
      <c r="BV18" s="855"/>
      <c r="BW18" s="855"/>
      <c r="BX18" s="855"/>
      <c r="BY18" s="855"/>
      <c r="BZ18" s="855"/>
      <c r="CA18" s="855"/>
      <c r="CB18" s="855"/>
      <c r="CC18" s="855"/>
      <c r="CD18" s="855"/>
      <c r="CE18" s="855"/>
      <c r="CF18" s="855"/>
      <c r="CG18" s="856"/>
      <c r="CH18" s="860">
        <v>-13</v>
      </c>
      <c r="CI18" s="861"/>
      <c r="CJ18" s="861"/>
      <c r="CK18" s="861"/>
      <c r="CL18" s="862"/>
      <c r="CM18" s="860">
        <v>-167</v>
      </c>
      <c r="CN18" s="861"/>
      <c r="CO18" s="861"/>
      <c r="CP18" s="861"/>
      <c r="CQ18" s="862"/>
      <c r="CR18" s="860">
        <v>22</v>
      </c>
      <c r="CS18" s="861"/>
      <c r="CT18" s="861"/>
      <c r="CU18" s="861"/>
      <c r="CV18" s="862"/>
      <c r="CW18" s="860">
        <v>0</v>
      </c>
      <c r="CX18" s="861"/>
      <c r="CY18" s="861"/>
      <c r="CZ18" s="861"/>
      <c r="DA18" s="862"/>
      <c r="DB18" s="860" t="s">
        <v>528</v>
      </c>
      <c r="DC18" s="861"/>
      <c r="DD18" s="861"/>
      <c r="DE18" s="861"/>
      <c r="DF18" s="862"/>
      <c r="DG18" s="860" t="s">
        <v>528</v>
      </c>
      <c r="DH18" s="861"/>
      <c r="DI18" s="861"/>
      <c r="DJ18" s="861"/>
      <c r="DK18" s="862"/>
      <c r="DL18" s="860" t="s">
        <v>528</v>
      </c>
      <c r="DM18" s="861"/>
      <c r="DN18" s="861"/>
      <c r="DO18" s="861"/>
      <c r="DP18" s="862"/>
      <c r="DQ18" s="860" t="s">
        <v>528</v>
      </c>
      <c r="DR18" s="861"/>
      <c r="DS18" s="861"/>
      <c r="DT18" s="861"/>
      <c r="DU18" s="862"/>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0"/>
      <c r="CI19" s="861"/>
      <c r="CJ19" s="861"/>
      <c r="CK19" s="861"/>
      <c r="CL19" s="862"/>
      <c r="CM19" s="860"/>
      <c r="CN19" s="861"/>
      <c r="CO19" s="861"/>
      <c r="CP19" s="861"/>
      <c r="CQ19" s="862"/>
      <c r="CR19" s="860"/>
      <c r="CS19" s="861"/>
      <c r="CT19" s="861"/>
      <c r="CU19" s="861"/>
      <c r="CV19" s="862"/>
      <c r="CW19" s="860"/>
      <c r="CX19" s="861"/>
      <c r="CY19" s="861"/>
      <c r="CZ19" s="861"/>
      <c r="DA19" s="862"/>
      <c r="DB19" s="860"/>
      <c r="DC19" s="861"/>
      <c r="DD19" s="861"/>
      <c r="DE19" s="861"/>
      <c r="DF19" s="862"/>
      <c r="DG19" s="860"/>
      <c r="DH19" s="861"/>
      <c r="DI19" s="861"/>
      <c r="DJ19" s="861"/>
      <c r="DK19" s="862"/>
      <c r="DL19" s="860"/>
      <c r="DM19" s="861"/>
      <c r="DN19" s="861"/>
      <c r="DO19" s="861"/>
      <c r="DP19" s="862"/>
      <c r="DQ19" s="860"/>
      <c r="DR19" s="861"/>
      <c r="DS19" s="861"/>
      <c r="DT19" s="861"/>
      <c r="DU19" s="862"/>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42005</v>
      </c>
      <c r="R23" s="880"/>
      <c r="S23" s="880"/>
      <c r="T23" s="880"/>
      <c r="U23" s="880"/>
      <c r="V23" s="880">
        <v>40218</v>
      </c>
      <c r="W23" s="880"/>
      <c r="X23" s="880"/>
      <c r="Y23" s="880"/>
      <c r="Z23" s="880"/>
      <c r="AA23" s="880">
        <v>1787</v>
      </c>
      <c r="AB23" s="880"/>
      <c r="AC23" s="880"/>
      <c r="AD23" s="880"/>
      <c r="AE23" s="881"/>
      <c r="AF23" s="882">
        <v>1442</v>
      </c>
      <c r="AG23" s="880"/>
      <c r="AH23" s="880"/>
      <c r="AI23" s="880"/>
      <c r="AJ23" s="883"/>
      <c r="AK23" s="884"/>
      <c r="AL23" s="885"/>
      <c r="AM23" s="885"/>
      <c r="AN23" s="885"/>
      <c r="AO23" s="885"/>
      <c r="AP23" s="880">
        <v>42559</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5342</v>
      </c>
      <c r="R28" s="909"/>
      <c r="S28" s="909"/>
      <c r="T28" s="909"/>
      <c r="U28" s="909"/>
      <c r="V28" s="909">
        <v>5244</v>
      </c>
      <c r="W28" s="909"/>
      <c r="X28" s="909"/>
      <c r="Y28" s="909"/>
      <c r="Z28" s="909"/>
      <c r="AA28" s="909">
        <v>98</v>
      </c>
      <c r="AB28" s="909"/>
      <c r="AC28" s="909"/>
      <c r="AD28" s="909"/>
      <c r="AE28" s="910"/>
      <c r="AF28" s="911">
        <v>98</v>
      </c>
      <c r="AG28" s="909"/>
      <c r="AH28" s="909"/>
      <c r="AI28" s="909"/>
      <c r="AJ28" s="912"/>
      <c r="AK28" s="913">
        <v>321</v>
      </c>
      <c r="AL28" s="904"/>
      <c r="AM28" s="904"/>
      <c r="AN28" s="904"/>
      <c r="AO28" s="904"/>
      <c r="AP28" s="904" t="s">
        <v>598</v>
      </c>
      <c r="AQ28" s="904"/>
      <c r="AR28" s="904"/>
      <c r="AS28" s="904"/>
      <c r="AT28" s="904"/>
      <c r="AU28" s="904">
        <v>0</v>
      </c>
      <c r="AV28" s="904"/>
      <c r="AW28" s="904"/>
      <c r="AX28" s="904"/>
      <c r="AY28" s="904"/>
      <c r="AZ28" s="905" t="s">
        <v>599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371</v>
      </c>
      <c r="R29" s="845"/>
      <c r="S29" s="845"/>
      <c r="T29" s="845"/>
      <c r="U29" s="845"/>
      <c r="V29" s="845">
        <v>354</v>
      </c>
      <c r="W29" s="845"/>
      <c r="X29" s="845"/>
      <c r="Y29" s="845"/>
      <c r="Z29" s="845"/>
      <c r="AA29" s="845">
        <v>18</v>
      </c>
      <c r="AB29" s="845"/>
      <c r="AC29" s="845"/>
      <c r="AD29" s="845"/>
      <c r="AE29" s="846"/>
      <c r="AF29" s="847">
        <v>18</v>
      </c>
      <c r="AG29" s="848"/>
      <c r="AH29" s="848"/>
      <c r="AI29" s="848"/>
      <c r="AJ29" s="849"/>
      <c r="AK29" s="916">
        <v>179</v>
      </c>
      <c r="AL29" s="917"/>
      <c r="AM29" s="917"/>
      <c r="AN29" s="917"/>
      <c r="AO29" s="917"/>
      <c r="AP29" s="917" t="s">
        <v>624</v>
      </c>
      <c r="AQ29" s="917"/>
      <c r="AR29" s="917"/>
      <c r="AS29" s="917"/>
      <c r="AT29" s="917"/>
      <c r="AU29" s="917">
        <v>57</v>
      </c>
      <c r="AV29" s="917"/>
      <c r="AW29" s="917"/>
      <c r="AX29" s="917"/>
      <c r="AY29" s="917"/>
      <c r="AZ29" s="918" t="s">
        <v>598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1660</v>
      </c>
      <c r="R30" s="845"/>
      <c r="S30" s="845"/>
      <c r="T30" s="845"/>
      <c r="U30" s="845"/>
      <c r="V30" s="845">
        <v>1660</v>
      </c>
      <c r="W30" s="845"/>
      <c r="X30" s="845"/>
      <c r="Y30" s="845"/>
      <c r="Z30" s="845"/>
      <c r="AA30" s="845">
        <v>0</v>
      </c>
      <c r="AB30" s="845"/>
      <c r="AC30" s="845"/>
      <c r="AD30" s="845"/>
      <c r="AE30" s="846"/>
      <c r="AF30" s="847">
        <v>0</v>
      </c>
      <c r="AG30" s="848"/>
      <c r="AH30" s="848"/>
      <c r="AI30" s="848"/>
      <c r="AJ30" s="849"/>
      <c r="AK30" s="916">
        <v>918</v>
      </c>
      <c r="AL30" s="917"/>
      <c r="AM30" s="917"/>
      <c r="AN30" s="917"/>
      <c r="AO30" s="917"/>
      <c r="AP30" s="917" t="s">
        <v>599</v>
      </c>
      <c r="AQ30" s="917"/>
      <c r="AR30" s="917"/>
      <c r="AS30" s="917"/>
      <c r="AT30" s="917"/>
      <c r="AU30" s="917">
        <v>0</v>
      </c>
      <c r="AV30" s="917"/>
      <c r="AW30" s="917"/>
      <c r="AX30" s="917"/>
      <c r="AY30" s="917"/>
      <c r="AZ30" s="918" t="s">
        <v>599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223</v>
      </c>
      <c r="R31" s="845"/>
      <c r="S31" s="845"/>
      <c r="T31" s="845"/>
      <c r="U31" s="845"/>
      <c r="V31" s="845">
        <v>196</v>
      </c>
      <c r="W31" s="845"/>
      <c r="X31" s="845"/>
      <c r="Y31" s="845"/>
      <c r="Z31" s="845"/>
      <c r="AA31" s="845">
        <v>27</v>
      </c>
      <c r="AB31" s="845"/>
      <c r="AC31" s="845"/>
      <c r="AD31" s="845"/>
      <c r="AE31" s="846"/>
      <c r="AF31" s="847">
        <v>27</v>
      </c>
      <c r="AG31" s="848"/>
      <c r="AH31" s="848"/>
      <c r="AI31" s="848"/>
      <c r="AJ31" s="849"/>
      <c r="AK31" s="916">
        <v>134</v>
      </c>
      <c r="AL31" s="917"/>
      <c r="AM31" s="917"/>
      <c r="AN31" s="917"/>
      <c r="AO31" s="917"/>
      <c r="AP31" s="917">
        <v>50</v>
      </c>
      <c r="AQ31" s="917"/>
      <c r="AR31" s="917"/>
      <c r="AS31" s="917"/>
      <c r="AT31" s="917"/>
      <c r="AU31" s="917">
        <v>34</v>
      </c>
      <c r="AV31" s="917"/>
      <c r="AW31" s="917"/>
      <c r="AX31" s="917"/>
      <c r="AY31" s="917"/>
      <c r="AZ31" s="918" t="s">
        <v>599</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247</v>
      </c>
      <c r="R32" s="845"/>
      <c r="S32" s="845"/>
      <c r="T32" s="845"/>
      <c r="U32" s="845"/>
      <c r="V32" s="845">
        <v>237</v>
      </c>
      <c r="W32" s="845"/>
      <c r="X32" s="845"/>
      <c r="Y32" s="845"/>
      <c r="Z32" s="845"/>
      <c r="AA32" s="845">
        <v>10</v>
      </c>
      <c r="AB32" s="845"/>
      <c r="AC32" s="845"/>
      <c r="AD32" s="845"/>
      <c r="AE32" s="846"/>
      <c r="AF32" s="847">
        <v>10</v>
      </c>
      <c r="AG32" s="848"/>
      <c r="AH32" s="848"/>
      <c r="AI32" s="848"/>
      <c r="AJ32" s="849"/>
      <c r="AK32" s="916">
        <v>11</v>
      </c>
      <c r="AL32" s="917"/>
      <c r="AM32" s="917"/>
      <c r="AN32" s="917"/>
      <c r="AO32" s="917"/>
      <c r="AP32" s="917">
        <v>19</v>
      </c>
      <c r="AQ32" s="917"/>
      <c r="AR32" s="917"/>
      <c r="AS32" s="917"/>
      <c r="AT32" s="917"/>
      <c r="AU32" s="917">
        <v>7</v>
      </c>
      <c r="AV32" s="917"/>
      <c r="AW32" s="917"/>
      <c r="AX32" s="917"/>
      <c r="AY32" s="917"/>
      <c r="AZ32" s="918" t="s">
        <v>598</v>
      </c>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6314</v>
      </c>
      <c r="R33" s="845"/>
      <c r="S33" s="845"/>
      <c r="T33" s="845"/>
      <c r="U33" s="845"/>
      <c r="V33" s="845">
        <v>6258</v>
      </c>
      <c r="W33" s="845"/>
      <c r="X33" s="845"/>
      <c r="Y33" s="845"/>
      <c r="Z33" s="845"/>
      <c r="AA33" s="845">
        <v>55</v>
      </c>
      <c r="AB33" s="845"/>
      <c r="AC33" s="845"/>
      <c r="AD33" s="845"/>
      <c r="AE33" s="846"/>
      <c r="AF33" s="847">
        <v>2561</v>
      </c>
      <c r="AG33" s="848"/>
      <c r="AH33" s="848"/>
      <c r="AI33" s="848"/>
      <c r="AJ33" s="849"/>
      <c r="AK33" s="916">
        <v>1272</v>
      </c>
      <c r="AL33" s="917"/>
      <c r="AM33" s="917"/>
      <c r="AN33" s="917"/>
      <c r="AO33" s="917"/>
      <c r="AP33" s="917">
        <v>5880</v>
      </c>
      <c r="AQ33" s="917"/>
      <c r="AR33" s="917"/>
      <c r="AS33" s="917"/>
      <c r="AT33" s="917"/>
      <c r="AU33" s="917">
        <v>3663</v>
      </c>
      <c r="AV33" s="917"/>
      <c r="AW33" s="917"/>
      <c r="AX33" s="917"/>
      <c r="AY33" s="917"/>
      <c r="AZ33" s="918" t="s">
        <v>599</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70"/>
      <c r="DW33" s="871"/>
      <c r="DX33" s="871"/>
      <c r="DY33" s="871"/>
      <c r="DZ33" s="872"/>
      <c r="EA33" s="248"/>
    </row>
    <row r="34" spans="1:131" s="249" customFormat="1" ht="26.25" customHeight="1" x14ac:dyDescent="0.15">
      <c r="A34" s="268">
        <v>7</v>
      </c>
      <c r="B34" s="841" t="s">
        <v>412</v>
      </c>
      <c r="C34" s="842"/>
      <c r="D34" s="842"/>
      <c r="E34" s="842"/>
      <c r="F34" s="842"/>
      <c r="G34" s="842"/>
      <c r="H34" s="842"/>
      <c r="I34" s="842"/>
      <c r="J34" s="842"/>
      <c r="K34" s="842"/>
      <c r="L34" s="842"/>
      <c r="M34" s="842"/>
      <c r="N34" s="842"/>
      <c r="O34" s="842"/>
      <c r="P34" s="843"/>
      <c r="Q34" s="844">
        <v>1194</v>
      </c>
      <c r="R34" s="845"/>
      <c r="S34" s="845"/>
      <c r="T34" s="845"/>
      <c r="U34" s="845"/>
      <c r="V34" s="845">
        <v>1159</v>
      </c>
      <c r="W34" s="845"/>
      <c r="X34" s="845"/>
      <c r="Y34" s="845"/>
      <c r="Z34" s="845"/>
      <c r="AA34" s="845">
        <v>35</v>
      </c>
      <c r="AB34" s="845"/>
      <c r="AC34" s="845"/>
      <c r="AD34" s="845"/>
      <c r="AE34" s="846"/>
      <c r="AF34" s="847">
        <v>1675</v>
      </c>
      <c r="AG34" s="848"/>
      <c r="AH34" s="848"/>
      <c r="AI34" s="848"/>
      <c r="AJ34" s="849"/>
      <c r="AK34" s="916">
        <v>366</v>
      </c>
      <c r="AL34" s="917"/>
      <c r="AM34" s="917"/>
      <c r="AN34" s="917"/>
      <c r="AO34" s="917"/>
      <c r="AP34" s="917">
        <v>3818</v>
      </c>
      <c r="AQ34" s="917"/>
      <c r="AR34" s="917"/>
      <c r="AS34" s="917"/>
      <c r="AT34" s="917"/>
      <c r="AU34" s="917">
        <v>1764</v>
      </c>
      <c r="AV34" s="917"/>
      <c r="AW34" s="917"/>
      <c r="AX34" s="917"/>
      <c r="AY34" s="917"/>
      <c r="AZ34" s="918" t="s">
        <v>599</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70"/>
      <c r="DW34" s="871"/>
      <c r="DX34" s="871"/>
      <c r="DY34" s="871"/>
      <c r="DZ34" s="872"/>
      <c r="EA34" s="248"/>
    </row>
    <row r="35" spans="1:131" s="249" customFormat="1" ht="26.25" customHeight="1" x14ac:dyDescent="0.15">
      <c r="A35" s="268">
        <v>8</v>
      </c>
      <c r="B35" s="841" t="s">
        <v>414</v>
      </c>
      <c r="C35" s="842"/>
      <c r="D35" s="842"/>
      <c r="E35" s="842"/>
      <c r="F35" s="842"/>
      <c r="G35" s="842"/>
      <c r="H35" s="842"/>
      <c r="I35" s="842"/>
      <c r="J35" s="842"/>
      <c r="K35" s="842"/>
      <c r="L35" s="842"/>
      <c r="M35" s="842"/>
      <c r="N35" s="842"/>
      <c r="O35" s="842"/>
      <c r="P35" s="843"/>
      <c r="Q35" s="844">
        <v>2930</v>
      </c>
      <c r="R35" s="845"/>
      <c r="S35" s="845"/>
      <c r="T35" s="845"/>
      <c r="U35" s="845"/>
      <c r="V35" s="845">
        <v>2711</v>
      </c>
      <c r="W35" s="845"/>
      <c r="X35" s="845"/>
      <c r="Y35" s="845"/>
      <c r="Z35" s="845"/>
      <c r="AA35" s="845">
        <v>219</v>
      </c>
      <c r="AB35" s="845"/>
      <c r="AC35" s="845"/>
      <c r="AD35" s="845"/>
      <c r="AE35" s="846"/>
      <c r="AF35" s="847">
        <v>361</v>
      </c>
      <c r="AG35" s="848"/>
      <c r="AH35" s="848"/>
      <c r="AI35" s="848"/>
      <c r="AJ35" s="849"/>
      <c r="AK35" s="916">
        <v>1676</v>
      </c>
      <c r="AL35" s="917"/>
      <c r="AM35" s="917"/>
      <c r="AN35" s="917"/>
      <c r="AO35" s="917"/>
      <c r="AP35" s="917">
        <v>16471</v>
      </c>
      <c r="AQ35" s="917"/>
      <c r="AR35" s="917"/>
      <c r="AS35" s="917"/>
      <c r="AT35" s="917"/>
      <c r="AU35" s="917">
        <v>10525</v>
      </c>
      <c r="AV35" s="917"/>
      <c r="AW35" s="917"/>
      <c r="AX35" s="917"/>
      <c r="AY35" s="917"/>
      <c r="AZ35" s="918" t="s">
        <v>599</v>
      </c>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70"/>
      <c r="DW35" s="871"/>
      <c r="DX35" s="871"/>
      <c r="DY35" s="871"/>
      <c r="DZ35" s="872"/>
      <c r="EA35" s="248"/>
    </row>
    <row r="36" spans="1:131" s="249" customFormat="1" ht="26.25" customHeight="1" x14ac:dyDescent="0.15">
      <c r="A36" s="268">
        <v>9</v>
      </c>
      <c r="B36" s="841" t="s">
        <v>415</v>
      </c>
      <c r="C36" s="842"/>
      <c r="D36" s="842"/>
      <c r="E36" s="842"/>
      <c r="F36" s="842"/>
      <c r="G36" s="842"/>
      <c r="H36" s="842"/>
      <c r="I36" s="842"/>
      <c r="J36" s="842"/>
      <c r="K36" s="842"/>
      <c r="L36" s="842"/>
      <c r="M36" s="842"/>
      <c r="N36" s="842"/>
      <c r="O36" s="842"/>
      <c r="P36" s="843"/>
      <c r="Q36" s="844">
        <v>54</v>
      </c>
      <c r="R36" s="845"/>
      <c r="S36" s="845"/>
      <c r="T36" s="845"/>
      <c r="U36" s="845"/>
      <c r="V36" s="845">
        <v>54</v>
      </c>
      <c r="W36" s="845"/>
      <c r="X36" s="845"/>
      <c r="Y36" s="845"/>
      <c r="Z36" s="845"/>
      <c r="AA36" s="845">
        <v>0</v>
      </c>
      <c r="AB36" s="845"/>
      <c r="AC36" s="845"/>
      <c r="AD36" s="845"/>
      <c r="AE36" s="846"/>
      <c r="AF36" s="847">
        <v>0</v>
      </c>
      <c r="AG36" s="848"/>
      <c r="AH36" s="848"/>
      <c r="AI36" s="848"/>
      <c r="AJ36" s="849"/>
      <c r="AK36" s="916" t="s">
        <v>599</v>
      </c>
      <c r="AL36" s="917"/>
      <c r="AM36" s="917"/>
      <c r="AN36" s="917"/>
      <c r="AO36" s="917"/>
      <c r="AP36" s="917" t="s">
        <v>598</v>
      </c>
      <c r="AQ36" s="917"/>
      <c r="AR36" s="917"/>
      <c r="AS36" s="917"/>
      <c r="AT36" s="917"/>
      <c r="AU36" s="917" t="s">
        <v>599</v>
      </c>
      <c r="AV36" s="917"/>
      <c r="AW36" s="917"/>
      <c r="AX36" s="917"/>
      <c r="AY36" s="917"/>
      <c r="AZ36" s="918" t="s">
        <v>599</v>
      </c>
      <c r="BA36" s="918"/>
      <c r="BB36" s="918"/>
      <c r="BC36" s="918"/>
      <c r="BD36" s="918"/>
      <c r="BE36" s="914" t="s">
        <v>417</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70"/>
      <c r="DW62" s="871"/>
      <c r="DX62" s="871"/>
      <c r="DY62" s="871"/>
      <c r="DZ62" s="872"/>
      <c r="EA62" s="248"/>
    </row>
    <row r="63" spans="1:131" s="249" customFormat="1" ht="26.25" customHeight="1" thickBot="1" x14ac:dyDescent="0.2">
      <c r="A63" s="266" t="s">
        <v>392</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4750</v>
      </c>
      <c r="AG63" s="928"/>
      <c r="AH63" s="928"/>
      <c r="AI63" s="928"/>
      <c r="AJ63" s="929"/>
      <c r="AK63" s="930"/>
      <c r="AL63" s="925"/>
      <c r="AM63" s="925"/>
      <c r="AN63" s="925"/>
      <c r="AO63" s="925"/>
      <c r="AP63" s="928">
        <v>26238</v>
      </c>
      <c r="AQ63" s="928"/>
      <c r="AR63" s="928"/>
      <c r="AS63" s="928"/>
      <c r="AT63" s="928"/>
      <c r="AU63" s="928">
        <v>16050</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397</v>
      </c>
      <c r="R66" s="804"/>
      <c r="S66" s="804"/>
      <c r="T66" s="804"/>
      <c r="U66" s="805"/>
      <c r="V66" s="803" t="s">
        <v>422</v>
      </c>
      <c r="W66" s="804"/>
      <c r="X66" s="804"/>
      <c r="Y66" s="804"/>
      <c r="Z66" s="805"/>
      <c r="AA66" s="803" t="s">
        <v>423</v>
      </c>
      <c r="AB66" s="804"/>
      <c r="AC66" s="804"/>
      <c r="AD66" s="804"/>
      <c r="AE66" s="805"/>
      <c r="AF66" s="938" t="s">
        <v>400</v>
      </c>
      <c r="AG66" s="899"/>
      <c r="AH66" s="899"/>
      <c r="AI66" s="899"/>
      <c r="AJ66" s="939"/>
      <c r="AK66" s="803" t="s">
        <v>424</v>
      </c>
      <c r="AL66" s="827"/>
      <c r="AM66" s="827"/>
      <c r="AN66" s="827"/>
      <c r="AO66" s="828"/>
      <c r="AP66" s="803" t="s">
        <v>425</v>
      </c>
      <c r="AQ66" s="804"/>
      <c r="AR66" s="804"/>
      <c r="AS66" s="804"/>
      <c r="AT66" s="805"/>
      <c r="AU66" s="803" t="s">
        <v>426</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600</v>
      </c>
      <c r="C68" s="956"/>
      <c r="D68" s="956"/>
      <c r="E68" s="956"/>
      <c r="F68" s="956"/>
      <c r="G68" s="956"/>
      <c r="H68" s="956"/>
      <c r="I68" s="956"/>
      <c r="J68" s="956"/>
      <c r="K68" s="956"/>
      <c r="L68" s="956"/>
      <c r="M68" s="956"/>
      <c r="N68" s="956"/>
      <c r="O68" s="956"/>
      <c r="P68" s="957"/>
      <c r="Q68" s="958">
        <v>3500</v>
      </c>
      <c r="R68" s="952"/>
      <c r="S68" s="952"/>
      <c r="T68" s="952"/>
      <c r="U68" s="952"/>
      <c r="V68" s="952">
        <v>3345</v>
      </c>
      <c r="W68" s="952"/>
      <c r="X68" s="952"/>
      <c r="Y68" s="952"/>
      <c r="Z68" s="952"/>
      <c r="AA68" s="952">
        <v>155</v>
      </c>
      <c r="AB68" s="952"/>
      <c r="AC68" s="952"/>
      <c r="AD68" s="952"/>
      <c r="AE68" s="952"/>
      <c r="AF68" s="952">
        <v>155</v>
      </c>
      <c r="AG68" s="952"/>
      <c r="AH68" s="952"/>
      <c r="AI68" s="952"/>
      <c r="AJ68" s="952"/>
      <c r="AK68" s="952">
        <v>88</v>
      </c>
      <c r="AL68" s="952"/>
      <c r="AM68" s="952"/>
      <c r="AN68" s="952"/>
      <c r="AO68" s="952"/>
      <c r="AP68" s="952">
        <v>711</v>
      </c>
      <c r="AQ68" s="952"/>
      <c r="AR68" s="952"/>
      <c r="AS68" s="952"/>
      <c r="AT68" s="952"/>
      <c r="AU68" s="952">
        <v>342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601</v>
      </c>
      <c r="C69" s="960"/>
      <c r="D69" s="960"/>
      <c r="E69" s="960"/>
      <c r="F69" s="960"/>
      <c r="G69" s="960"/>
      <c r="H69" s="960"/>
      <c r="I69" s="960"/>
      <c r="J69" s="960"/>
      <c r="K69" s="960"/>
      <c r="L69" s="960"/>
      <c r="M69" s="960"/>
      <c r="N69" s="960"/>
      <c r="O69" s="960"/>
      <c r="P69" s="961"/>
      <c r="Q69" s="962">
        <v>531</v>
      </c>
      <c r="R69" s="917"/>
      <c r="S69" s="917"/>
      <c r="T69" s="917"/>
      <c r="U69" s="917"/>
      <c r="V69" s="917">
        <v>492</v>
      </c>
      <c r="W69" s="917"/>
      <c r="X69" s="917"/>
      <c r="Y69" s="917"/>
      <c r="Z69" s="917"/>
      <c r="AA69" s="917">
        <v>39</v>
      </c>
      <c r="AB69" s="917"/>
      <c r="AC69" s="917"/>
      <c r="AD69" s="917"/>
      <c r="AE69" s="917"/>
      <c r="AF69" s="917">
        <v>1177</v>
      </c>
      <c r="AG69" s="917"/>
      <c r="AH69" s="917"/>
      <c r="AI69" s="917"/>
      <c r="AJ69" s="917"/>
      <c r="AK69" s="917" t="s">
        <v>598</v>
      </c>
      <c r="AL69" s="917"/>
      <c r="AM69" s="917"/>
      <c r="AN69" s="917"/>
      <c r="AO69" s="917"/>
      <c r="AP69" s="917">
        <v>1830</v>
      </c>
      <c r="AQ69" s="917"/>
      <c r="AR69" s="917"/>
      <c r="AS69" s="917"/>
      <c r="AT69" s="917"/>
      <c r="AU69" s="917" t="s">
        <v>599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602</v>
      </c>
      <c r="C70" s="960"/>
      <c r="D70" s="960"/>
      <c r="E70" s="960"/>
      <c r="F70" s="960"/>
      <c r="G70" s="960"/>
      <c r="H70" s="960"/>
      <c r="I70" s="960"/>
      <c r="J70" s="960"/>
      <c r="K70" s="960"/>
      <c r="L70" s="960"/>
      <c r="M70" s="960"/>
      <c r="N70" s="960"/>
      <c r="O70" s="960"/>
      <c r="P70" s="961"/>
      <c r="Q70" s="962">
        <v>207</v>
      </c>
      <c r="R70" s="917"/>
      <c r="S70" s="917"/>
      <c r="T70" s="917"/>
      <c r="U70" s="917"/>
      <c r="V70" s="917">
        <v>197</v>
      </c>
      <c r="W70" s="917"/>
      <c r="X70" s="917"/>
      <c r="Y70" s="917"/>
      <c r="Z70" s="917"/>
      <c r="AA70" s="917">
        <v>11</v>
      </c>
      <c r="AB70" s="917"/>
      <c r="AC70" s="917"/>
      <c r="AD70" s="917"/>
      <c r="AE70" s="917"/>
      <c r="AF70" s="917">
        <v>3</v>
      </c>
      <c r="AG70" s="917"/>
      <c r="AH70" s="917"/>
      <c r="AI70" s="917"/>
      <c r="AJ70" s="917"/>
      <c r="AK70" s="917">
        <v>5</v>
      </c>
      <c r="AL70" s="917"/>
      <c r="AM70" s="917"/>
      <c r="AN70" s="917"/>
      <c r="AO70" s="917"/>
      <c r="AP70" s="917">
        <v>647</v>
      </c>
      <c r="AQ70" s="917"/>
      <c r="AR70" s="917"/>
      <c r="AS70" s="917"/>
      <c r="AT70" s="917"/>
      <c r="AU70" s="917">
        <v>142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604</v>
      </c>
      <c r="C71" s="960"/>
      <c r="D71" s="960"/>
      <c r="E71" s="960"/>
      <c r="F71" s="960"/>
      <c r="G71" s="960"/>
      <c r="H71" s="960"/>
      <c r="I71" s="960"/>
      <c r="J71" s="960"/>
      <c r="K71" s="960"/>
      <c r="L71" s="960"/>
      <c r="M71" s="960"/>
      <c r="N71" s="960"/>
      <c r="O71" s="960"/>
      <c r="P71" s="961"/>
      <c r="Q71" s="962">
        <v>148</v>
      </c>
      <c r="R71" s="917"/>
      <c r="S71" s="917"/>
      <c r="T71" s="917"/>
      <c r="U71" s="917"/>
      <c r="V71" s="917">
        <v>142</v>
      </c>
      <c r="W71" s="917"/>
      <c r="X71" s="917"/>
      <c r="Y71" s="917"/>
      <c r="Z71" s="917"/>
      <c r="AA71" s="917">
        <v>6</v>
      </c>
      <c r="AB71" s="917"/>
      <c r="AC71" s="917"/>
      <c r="AD71" s="917"/>
      <c r="AE71" s="917"/>
      <c r="AF71" s="917">
        <v>6</v>
      </c>
      <c r="AG71" s="917"/>
      <c r="AH71" s="917"/>
      <c r="AI71" s="917"/>
      <c r="AJ71" s="917"/>
      <c r="AK71" s="917" t="s">
        <v>598</v>
      </c>
      <c r="AL71" s="917"/>
      <c r="AM71" s="917"/>
      <c r="AN71" s="917"/>
      <c r="AO71" s="917"/>
      <c r="AP71" s="917" t="s">
        <v>598</v>
      </c>
      <c r="AQ71" s="917"/>
      <c r="AR71" s="917"/>
      <c r="AS71" s="917"/>
      <c r="AT71" s="917"/>
      <c r="AU71" s="917" t="s">
        <v>599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605</v>
      </c>
      <c r="C72" s="960"/>
      <c r="D72" s="960"/>
      <c r="E72" s="960"/>
      <c r="F72" s="960"/>
      <c r="G72" s="960"/>
      <c r="H72" s="960"/>
      <c r="I72" s="960"/>
      <c r="J72" s="960"/>
      <c r="K72" s="960"/>
      <c r="L72" s="960"/>
      <c r="M72" s="960"/>
      <c r="N72" s="960"/>
      <c r="O72" s="960"/>
      <c r="P72" s="961"/>
      <c r="Q72" s="962">
        <v>15436</v>
      </c>
      <c r="R72" s="917"/>
      <c r="S72" s="917"/>
      <c r="T72" s="917"/>
      <c r="U72" s="917"/>
      <c r="V72" s="917">
        <v>15242</v>
      </c>
      <c r="W72" s="917"/>
      <c r="X72" s="917"/>
      <c r="Y72" s="917"/>
      <c r="Z72" s="917"/>
      <c r="AA72" s="917">
        <v>194</v>
      </c>
      <c r="AB72" s="917"/>
      <c r="AC72" s="917"/>
      <c r="AD72" s="917"/>
      <c r="AE72" s="917"/>
      <c r="AF72" s="917">
        <v>194</v>
      </c>
      <c r="AG72" s="917"/>
      <c r="AH72" s="917"/>
      <c r="AI72" s="917"/>
      <c r="AJ72" s="917"/>
      <c r="AK72" s="917">
        <v>72</v>
      </c>
      <c r="AL72" s="917"/>
      <c r="AM72" s="917"/>
      <c r="AN72" s="917"/>
      <c r="AO72" s="917"/>
      <c r="AP72" s="917" t="s">
        <v>599</v>
      </c>
      <c r="AQ72" s="917"/>
      <c r="AR72" s="917"/>
      <c r="AS72" s="917"/>
      <c r="AT72" s="917"/>
      <c r="AU72" s="917" t="s">
        <v>599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606</v>
      </c>
      <c r="C73" s="960"/>
      <c r="D73" s="960"/>
      <c r="E73" s="960"/>
      <c r="F73" s="960"/>
      <c r="G73" s="960"/>
      <c r="H73" s="960"/>
      <c r="I73" s="960"/>
      <c r="J73" s="960"/>
      <c r="K73" s="960"/>
      <c r="L73" s="960"/>
      <c r="M73" s="960"/>
      <c r="N73" s="960"/>
      <c r="O73" s="960"/>
      <c r="P73" s="961"/>
      <c r="Q73" s="962">
        <v>131</v>
      </c>
      <c r="R73" s="917"/>
      <c r="S73" s="917"/>
      <c r="T73" s="917"/>
      <c r="U73" s="917"/>
      <c r="V73" s="917">
        <v>126</v>
      </c>
      <c r="W73" s="917"/>
      <c r="X73" s="917"/>
      <c r="Y73" s="917"/>
      <c r="Z73" s="917"/>
      <c r="AA73" s="917">
        <v>5</v>
      </c>
      <c r="AB73" s="917"/>
      <c r="AC73" s="917"/>
      <c r="AD73" s="917"/>
      <c r="AE73" s="917"/>
      <c r="AF73" s="917">
        <v>5</v>
      </c>
      <c r="AG73" s="917"/>
      <c r="AH73" s="917"/>
      <c r="AI73" s="917"/>
      <c r="AJ73" s="917"/>
      <c r="AK73" s="917">
        <v>5</v>
      </c>
      <c r="AL73" s="917"/>
      <c r="AM73" s="917"/>
      <c r="AN73" s="917"/>
      <c r="AO73" s="917"/>
      <c r="AP73" s="917" t="s">
        <v>599</v>
      </c>
      <c r="AQ73" s="917"/>
      <c r="AR73" s="917"/>
      <c r="AS73" s="917"/>
      <c r="AT73" s="917"/>
      <c r="AU73" s="917" t="s">
        <v>603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607</v>
      </c>
      <c r="C74" s="960"/>
      <c r="D74" s="960"/>
      <c r="E74" s="960"/>
      <c r="F74" s="960"/>
      <c r="G74" s="960"/>
      <c r="H74" s="960"/>
      <c r="I74" s="960"/>
      <c r="J74" s="960"/>
      <c r="K74" s="960"/>
      <c r="L74" s="960"/>
      <c r="M74" s="960"/>
      <c r="N74" s="960"/>
      <c r="O74" s="960"/>
      <c r="P74" s="961"/>
      <c r="Q74" s="962">
        <v>155</v>
      </c>
      <c r="R74" s="917"/>
      <c r="S74" s="917"/>
      <c r="T74" s="917"/>
      <c r="U74" s="917"/>
      <c r="V74" s="917">
        <v>146</v>
      </c>
      <c r="W74" s="917"/>
      <c r="X74" s="917"/>
      <c r="Y74" s="917"/>
      <c r="Z74" s="917"/>
      <c r="AA74" s="917">
        <v>9</v>
      </c>
      <c r="AB74" s="917"/>
      <c r="AC74" s="917"/>
      <c r="AD74" s="917"/>
      <c r="AE74" s="917"/>
      <c r="AF74" s="917">
        <v>9</v>
      </c>
      <c r="AG74" s="917"/>
      <c r="AH74" s="917"/>
      <c r="AI74" s="917"/>
      <c r="AJ74" s="917"/>
      <c r="AK74" s="917" t="s">
        <v>599</v>
      </c>
      <c r="AL74" s="917"/>
      <c r="AM74" s="917"/>
      <c r="AN74" s="917"/>
      <c r="AO74" s="917"/>
      <c r="AP74" s="917" t="s">
        <v>599</v>
      </c>
      <c r="AQ74" s="917"/>
      <c r="AR74" s="917"/>
      <c r="AS74" s="917"/>
      <c r="AT74" s="917"/>
      <c r="AU74" s="917" t="s">
        <v>623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608</v>
      </c>
      <c r="C75" s="960"/>
      <c r="D75" s="960"/>
      <c r="E75" s="960"/>
      <c r="F75" s="960"/>
      <c r="G75" s="960"/>
      <c r="H75" s="960"/>
      <c r="I75" s="960"/>
      <c r="J75" s="960"/>
      <c r="K75" s="960"/>
      <c r="L75" s="960"/>
      <c r="M75" s="960"/>
      <c r="N75" s="960"/>
      <c r="O75" s="960"/>
      <c r="P75" s="961"/>
      <c r="Q75" s="965">
        <v>159616</v>
      </c>
      <c r="R75" s="966"/>
      <c r="S75" s="966"/>
      <c r="T75" s="966"/>
      <c r="U75" s="916"/>
      <c r="V75" s="967">
        <v>155075</v>
      </c>
      <c r="W75" s="966"/>
      <c r="X75" s="966"/>
      <c r="Y75" s="966"/>
      <c r="Z75" s="916"/>
      <c r="AA75" s="967">
        <v>4541</v>
      </c>
      <c r="AB75" s="966"/>
      <c r="AC75" s="966"/>
      <c r="AD75" s="966"/>
      <c r="AE75" s="916"/>
      <c r="AF75" s="967">
        <v>4541</v>
      </c>
      <c r="AG75" s="966"/>
      <c r="AH75" s="966"/>
      <c r="AI75" s="966"/>
      <c r="AJ75" s="916"/>
      <c r="AK75" s="967" t="s">
        <v>599</v>
      </c>
      <c r="AL75" s="966"/>
      <c r="AM75" s="966"/>
      <c r="AN75" s="966"/>
      <c r="AO75" s="916"/>
      <c r="AP75" s="967" t="s">
        <v>599</v>
      </c>
      <c r="AQ75" s="966"/>
      <c r="AR75" s="966"/>
      <c r="AS75" s="966"/>
      <c r="AT75" s="916"/>
      <c r="AU75" s="967" t="s">
        <v>599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609</v>
      </c>
      <c r="C76" s="960"/>
      <c r="D76" s="960"/>
      <c r="E76" s="960"/>
      <c r="F76" s="960"/>
      <c r="G76" s="960"/>
      <c r="H76" s="960"/>
      <c r="I76" s="960"/>
      <c r="J76" s="960"/>
      <c r="K76" s="960"/>
      <c r="L76" s="960"/>
      <c r="M76" s="960"/>
      <c r="N76" s="960"/>
      <c r="O76" s="960"/>
      <c r="P76" s="961"/>
      <c r="Q76" s="965">
        <v>216</v>
      </c>
      <c r="R76" s="966"/>
      <c r="S76" s="966"/>
      <c r="T76" s="966"/>
      <c r="U76" s="916"/>
      <c r="V76" s="967">
        <v>181</v>
      </c>
      <c r="W76" s="966"/>
      <c r="X76" s="966"/>
      <c r="Y76" s="966"/>
      <c r="Z76" s="916"/>
      <c r="AA76" s="967">
        <v>35</v>
      </c>
      <c r="AB76" s="966"/>
      <c r="AC76" s="966"/>
      <c r="AD76" s="966"/>
      <c r="AE76" s="916"/>
      <c r="AF76" s="967">
        <v>32</v>
      </c>
      <c r="AG76" s="966"/>
      <c r="AH76" s="966"/>
      <c r="AI76" s="966"/>
      <c r="AJ76" s="916"/>
      <c r="AK76" s="967" t="s">
        <v>598</v>
      </c>
      <c r="AL76" s="966"/>
      <c r="AM76" s="966"/>
      <c r="AN76" s="966"/>
      <c r="AO76" s="916"/>
      <c r="AP76" s="967" t="s">
        <v>599</v>
      </c>
      <c r="AQ76" s="966"/>
      <c r="AR76" s="966"/>
      <c r="AS76" s="966"/>
      <c r="AT76" s="916"/>
      <c r="AU76" s="967" t="s">
        <v>599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610</v>
      </c>
      <c r="C77" s="960"/>
      <c r="D77" s="960"/>
      <c r="E77" s="960"/>
      <c r="F77" s="960"/>
      <c r="G77" s="960"/>
      <c r="H77" s="960"/>
      <c r="I77" s="960"/>
      <c r="J77" s="960"/>
      <c r="K77" s="960"/>
      <c r="L77" s="960"/>
      <c r="M77" s="960"/>
      <c r="N77" s="960"/>
      <c r="O77" s="960"/>
      <c r="P77" s="961"/>
      <c r="Q77" s="965">
        <v>6171</v>
      </c>
      <c r="R77" s="966"/>
      <c r="S77" s="966"/>
      <c r="T77" s="966"/>
      <c r="U77" s="916"/>
      <c r="V77" s="967">
        <v>5461</v>
      </c>
      <c r="W77" s="966"/>
      <c r="X77" s="966"/>
      <c r="Y77" s="966"/>
      <c r="Z77" s="916"/>
      <c r="AA77" s="967">
        <v>710</v>
      </c>
      <c r="AB77" s="966"/>
      <c r="AC77" s="966"/>
      <c r="AD77" s="966"/>
      <c r="AE77" s="916"/>
      <c r="AF77" s="967">
        <v>710</v>
      </c>
      <c r="AG77" s="966"/>
      <c r="AH77" s="966"/>
      <c r="AI77" s="966"/>
      <c r="AJ77" s="916"/>
      <c r="AK77" s="967">
        <v>0</v>
      </c>
      <c r="AL77" s="966"/>
      <c r="AM77" s="966"/>
      <c r="AN77" s="966"/>
      <c r="AO77" s="916"/>
      <c r="AP77" s="967" t="s">
        <v>599</v>
      </c>
      <c r="AQ77" s="966"/>
      <c r="AR77" s="966"/>
      <c r="AS77" s="966"/>
      <c r="AT77" s="916"/>
      <c r="AU77" s="967" t="s">
        <v>599</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611</v>
      </c>
      <c r="C78" s="960"/>
      <c r="D78" s="960"/>
      <c r="E78" s="960"/>
      <c r="F78" s="960"/>
      <c r="G78" s="960"/>
      <c r="H78" s="960"/>
      <c r="I78" s="960"/>
      <c r="J78" s="960"/>
      <c r="K78" s="960"/>
      <c r="L78" s="960"/>
      <c r="M78" s="960"/>
      <c r="N78" s="960"/>
      <c r="O78" s="960"/>
      <c r="P78" s="961"/>
      <c r="Q78" s="962">
        <v>2166</v>
      </c>
      <c r="R78" s="917"/>
      <c r="S78" s="917"/>
      <c r="T78" s="917"/>
      <c r="U78" s="917"/>
      <c r="V78" s="917">
        <v>2068</v>
      </c>
      <c r="W78" s="917"/>
      <c r="X78" s="917"/>
      <c r="Y78" s="917"/>
      <c r="Z78" s="917"/>
      <c r="AA78" s="917">
        <v>98</v>
      </c>
      <c r="AB78" s="917"/>
      <c r="AC78" s="917"/>
      <c r="AD78" s="917"/>
      <c r="AE78" s="917"/>
      <c r="AF78" s="917">
        <v>98</v>
      </c>
      <c r="AG78" s="917"/>
      <c r="AH78" s="917"/>
      <c r="AI78" s="917"/>
      <c r="AJ78" s="917"/>
      <c r="AK78" s="917" t="s">
        <v>625</v>
      </c>
      <c r="AL78" s="917"/>
      <c r="AM78" s="917"/>
      <c r="AN78" s="917"/>
      <c r="AO78" s="917"/>
      <c r="AP78" s="917">
        <v>1235</v>
      </c>
      <c r="AQ78" s="917"/>
      <c r="AR78" s="917"/>
      <c r="AS78" s="917"/>
      <c r="AT78" s="917"/>
      <c r="AU78" s="917">
        <v>680</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6931</v>
      </c>
      <c r="AG88" s="928"/>
      <c r="AH88" s="928"/>
      <c r="AI88" s="928"/>
      <c r="AJ88" s="928"/>
      <c r="AK88" s="925"/>
      <c r="AL88" s="925"/>
      <c r="AM88" s="925"/>
      <c r="AN88" s="925"/>
      <c r="AO88" s="925"/>
      <c r="AP88" s="928">
        <v>4423</v>
      </c>
      <c r="AQ88" s="928"/>
      <c r="AR88" s="928"/>
      <c r="AS88" s="928"/>
      <c r="AT88" s="928"/>
      <c r="AU88" s="928">
        <v>1164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428</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479</v>
      </c>
      <c r="CS102" s="936"/>
      <c r="CT102" s="936"/>
      <c r="CU102" s="936"/>
      <c r="CV102" s="979"/>
      <c r="CW102" s="978">
        <v>80</v>
      </c>
      <c r="CX102" s="936"/>
      <c r="CY102" s="936"/>
      <c r="CZ102" s="936"/>
      <c r="DA102" s="979"/>
      <c r="DB102" s="978">
        <v>387</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435</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436</v>
      </c>
      <c r="AB109" s="981"/>
      <c r="AC109" s="981"/>
      <c r="AD109" s="981"/>
      <c r="AE109" s="982"/>
      <c r="AF109" s="980" t="s">
        <v>437</v>
      </c>
      <c r="AG109" s="981"/>
      <c r="AH109" s="981"/>
      <c r="AI109" s="981"/>
      <c r="AJ109" s="982"/>
      <c r="AK109" s="980" t="s">
        <v>306</v>
      </c>
      <c r="AL109" s="981"/>
      <c r="AM109" s="981"/>
      <c r="AN109" s="981"/>
      <c r="AO109" s="982"/>
      <c r="AP109" s="980" t="s">
        <v>438</v>
      </c>
      <c r="AQ109" s="981"/>
      <c r="AR109" s="981"/>
      <c r="AS109" s="981"/>
      <c r="AT109" s="983"/>
      <c r="AU109" s="1000" t="s">
        <v>435</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436</v>
      </c>
      <c r="BR109" s="981"/>
      <c r="BS109" s="981"/>
      <c r="BT109" s="981"/>
      <c r="BU109" s="982"/>
      <c r="BV109" s="980" t="s">
        <v>437</v>
      </c>
      <c r="BW109" s="981"/>
      <c r="BX109" s="981"/>
      <c r="BY109" s="981"/>
      <c r="BZ109" s="982"/>
      <c r="CA109" s="980" t="s">
        <v>306</v>
      </c>
      <c r="CB109" s="981"/>
      <c r="CC109" s="981"/>
      <c r="CD109" s="981"/>
      <c r="CE109" s="982"/>
      <c r="CF109" s="1001" t="s">
        <v>438</v>
      </c>
      <c r="CG109" s="1001"/>
      <c r="CH109" s="1001"/>
      <c r="CI109" s="1001"/>
      <c r="CJ109" s="1001"/>
      <c r="CK109" s="980" t="s">
        <v>439</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436</v>
      </c>
      <c r="DH109" s="981"/>
      <c r="DI109" s="981"/>
      <c r="DJ109" s="981"/>
      <c r="DK109" s="982"/>
      <c r="DL109" s="980" t="s">
        <v>437</v>
      </c>
      <c r="DM109" s="981"/>
      <c r="DN109" s="981"/>
      <c r="DO109" s="981"/>
      <c r="DP109" s="982"/>
      <c r="DQ109" s="980" t="s">
        <v>306</v>
      </c>
      <c r="DR109" s="981"/>
      <c r="DS109" s="981"/>
      <c r="DT109" s="981"/>
      <c r="DU109" s="982"/>
      <c r="DV109" s="980" t="s">
        <v>438</v>
      </c>
      <c r="DW109" s="981"/>
      <c r="DX109" s="981"/>
      <c r="DY109" s="981"/>
      <c r="DZ109" s="983"/>
    </row>
    <row r="110" spans="1:131" s="248" customFormat="1" ht="26.25" customHeight="1" x14ac:dyDescent="0.15">
      <c r="A110" s="984" t="s">
        <v>440</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4285673</v>
      </c>
      <c r="AB110" s="988"/>
      <c r="AC110" s="988"/>
      <c r="AD110" s="988"/>
      <c r="AE110" s="989"/>
      <c r="AF110" s="990">
        <v>4661917</v>
      </c>
      <c r="AG110" s="988"/>
      <c r="AH110" s="988"/>
      <c r="AI110" s="988"/>
      <c r="AJ110" s="989"/>
      <c r="AK110" s="990">
        <v>4830541</v>
      </c>
      <c r="AL110" s="988"/>
      <c r="AM110" s="988"/>
      <c r="AN110" s="988"/>
      <c r="AO110" s="989"/>
      <c r="AP110" s="991">
        <v>30.7</v>
      </c>
      <c r="AQ110" s="992"/>
      <c r="AR110" s="992"/>
      <c r="AS110" s="992"/>
      <c r="AT110" s="993"/>
      <c r="AU110" s="994" t="s">
        <v>73</v>
      </c>
      <c r="AV110" s="995"/>
      <c r="AW110" s="995"/>
      <c r="AX110" s="995"/>
      <c r="AY110" s="995"/>
      <c r="AZ110" s="1036" t="s">
        <v>441</v>
      </c>
      <c r="BA110" s="985"/>
      <c r="BB110" s="985"/>
      <c r="BC110" s="985"/>
      <c r="BD110" s="985"/>
      <c r="BE110" s="985"/>
      <c r="BF110" s="985"/>
      <c r="BG110" s="985"/>
      <c r="BH110" s="985"/>
      <c r="BI110" s="985"/>
      <c r="BJ110" s="985"/>
      <c r="BK110" s="985"/>
      <c r="BL110" s="985"/>
      <c r="BM110" s="985"/>
      <c r="BN110" s="985"/>
      <c r="BO110" s="985"/>
      <c r="BP110" s="986"/>
      <c r="BQ110" s="1022">
        <v>43492769</v>
      </c>
      <c r="BR110" s="1023"/>
      <c r="BS110" s="1023"/>
      <c r="BT110" s="1023"/>
      <c r="BU110" s="1023"/>
      <c r="BV110" s="1023">
        <v>43810470</v>
      </c>
      <c r="BW110" s="1023"/>
      <c r="BX110" s="1023"/>
      <c r="BY110" s="1023"/>
      <c r="BZ110" s="1023"/>
      <c r="CA110" s="1023">
        <v>42559046</v>
      </c>
      <c r="CB110" s="1023"/>
      <c r="CC110" s="1023"/>
      <c r="CD110" s="1023"/>
      <c r="CE110" s="1023"/>
      <c r="CF110" s="1037">
        <v>270.10000000000002</v>
      </c>
      <c r="CG110" s="1038"/>
      <c r="CH110" s="1038"/>
      <c r="CI110" s="1038"/>
      <c r="CJ110" s="1038"/>
      <c r="CK110" s="1039" t="s">
        <v>442</v>
      </c>
      <c r="CL110" s="1040"/>
      <c r="CM110" s="1019" t="s">
        <v>443</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234</v>
      </c>
      <c r="DH110" s="1023"/>
      <c r="DI110" s="1023"/>
      <c r="DJ110" s="1023"/>
      <c r="DK110" s="1023"/>
      <c r="DL110" s="1023" t="s">
        <v>234</v>
      </c>
      <c r="DM110" s="1023"/>
      <c r="DN110" s="1023"/>
      <c r="DO110" s="1023"/>
      <c r="DP110" s="1023"/>
      <c r="DQ110" s="1023" t="s">
        <v>234</v>
      </c>
      <c r="DR110" s="1023"/>
      <c r="DS110" s="1023"/>
      <c r="DT110" s="1023"/>
      <c r="DU110" s="1023"/>
      <c r="DV110" s="1024" t="s">
        <v>234</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394</v>
      </c>
      <c r="AB111" s="1030"/>
      <c r="AC111" s="1030"/>
      <c r="AD111" s="1030"/>
      <c r="AE111" s="1031"/>
      <c r="AF111" s="1032" t="s">
        <v>394</v>
      </c>
      <c r="AG111" s="1030"/>
      <c r="AH111" s="1030"/>
      <c r="AI111" s="1030"/>
      <c r="AJ111" s="1031"/>
      <c r="AK111" s="1032" t="s">
        <v>394</v>
      </c>
      <c r="AL111" s="1030"/>
      <c r="AM111" s="1030"/>
      <c r="AN111" s="1030"/>
      <c r="AO111" s="1031"/>
      <c r="AP111" s="1033" t="s">
        <v>394</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127692</v>
      </c>
      <c r="BR111" s="1016"/>
      <c r="BS111" s="1016"/>
      <c r="BT111" s="1016"/>
      <c r="BU111" s="1016"/>
      <c r="BV111" s="1016">
        <v>93874</v>
      </c>
      <c r="BW111" s="1016"/>
      <c r="BX111" s="1016"/>
      <c r="BY111" s="1016"/>
      <c r="BZ111" s="1016"/>
      <c r="CA111" s="1016">
        <v>60146</v>
      </c>
      <c r="CB111" s="1016"/>
      <c r="CC111" s="1016"/>
      <c r="CD111" s="1016"/>
      <c r="CE111" s="1016"/>
      <c r="CF111" s="1010">
        <v>0.4</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234</v>
      </c>
      <c r="DH111" s="1016"/>
      <c r="DI111" s="1016"/>
      <c r="DJ111" s="1016"/>
      <c r="DK111" s="1016"/>
      <c r="DL111" s="1016" t="s">
        <v>234</v>
      </c>
      <c r="DM111" s="1016"/>
      <c r="DN111" s="1016"/>
      <c r="DO111" s="1016"/>
      <c r="DP111" s="1016"/>
      <c r="DQ111" s="1016" t="s">
        <v>234</v>
      </c>
      <c r="DR111" s="1016"/>
      <c r="DS111" s="1016"/>
      <c r="DT111" s="1016"/>
      <c r="DU111" s="1016"/>
      <c r="DV111" s="1017" t="s">
        <v>234</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449</v>
      </c>
      <c r="AB112" s="1055"/>
      <c r="AC112" s="1055"/>
      <c r="AD112" s="1055"/>
      <c r="AE112" s="1056"/>
      <c r="AF112" s="1057" t="s">
        <v>449</v>
      </c>
      <c r="AG112" s="1055"/>
      <c r="AH112" s="1055"/>
      <c r="AI112" s="1055"/>
      <c r="AJ112" s="1056"/>
      <c r="AK112" s="1057" t="s">
        <v>449</v>
      </c>
      <c r="AL112" s="1055"/>
      <c r="AM112" s="1055"/>
      <c r="AN112" s="1055"/>
      <c r="AO112" s="1056"/>
      <c r="AP112" s="1058" t="s">
        <v>449</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16737901</v>
      </c>
      <c r="BR112" s="1016"/>
      <c r="BS112" s="1016"/>
      <c r="BT112" s="1016"/>
      <c r="BU112" s="1016"/>
      <c r="BV112" s="1016">
        <v>16693252</v>
      </c>
      <c r="BW112" s="1016"/>
      <c r="BX112" s="1016"/>
      <c r="BY112" s="1016"/>
      <c r="BZ112" s="1016"/>
      <c r="CA112" s="1016">
        <v>16050231</v>
      </c>
      <c r="CB112" s="1016"/>
      <c r="CC112" s="1016"/>
      <c r="CD112" s="1016"/>
      <c r="CE112" s="1016"/>
      <c r="CF112" s="1010">
        <v>101.8</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449</v>
      </c>
      <c r="DH112" s="1016"/>
      <c r="DI112" s="1016"/>
      <c r="DJ112" s="1016"/>
      <c r="DK112" s="1016"/>
      <c r="DL112" s="1016" t="s">
        <v>449</v>
      </c>
      <c r="DM112" s="1016"/>
      <c r="DN112" s="1016"/>
      <c r="DO112" s="1016"/>
      <c r="DP112" s="1016"/>
      <c r="DQ112" s="1016" t="s">
        <v>449</v>
      </c>
      <c r="DR112" s="1016"/>
      <c r="DS112" s="1016"/>
      <c r="DT112" s="1016"/>
      <c r="DU112" s="1016"/>
      <c r="DV112" s="1017" t="s">
        <v>449</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2121998</v>
      </c>
      <c r="AB113" s="1030"/>
      <c r="AC113" s="1030"/>
      <c r="AD113" s="1030"/>
      <c r="AE113" s="1031"/>
      <c r="AF113" s="1032">
        <v>2076571</v>
      </c>
      <c r="AG113" s="1030"/>
      <c r="AH113" s="1030"/>
      <c r="AI113" s="1030"/>
      <c r="AJ113" s="1031"/>
      <c r="AK113" s="1032">
        <v>1993707</v>
      </c>
      <c r="AL113" s="1030"/>
      <c r="AM113" s="1030"/>
      <c r="AN113" s="1030"/>
      <c r="AO113" s="1031"/>
      <c r="AP113" s="1033">
        <v>12.7</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925598</v>
      </c>
      <c r="BR113" s="1016"/>
      <c r="BS113" s="1016"/>
      <c r="BT113" s="1016"/>
      <c r="BU113" s="1016"/>
      <c r="BV113" s="1016">
        <v>884860</v>
      </c>
      <c r="BW113" s="1016"/>
      <c r="BX113" s="1016"/>
      <c r="BY113" s="1016"/>
      <c r="BZ113" s="1016"/>
      <c r="CA113" s="1016">
        <v>1163962</v>
      </c>
      <c r="CB113" s="1016"/>
      <c r="CC113" s="1016"/>
      <c r="CD113" s="1016"/>
      <c r="CE113" s="1016"/>
      <c r="CF113" s="1010">
        <v>7.4</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449</v>
      </c>
      <c r="DH113" s="1055"/>
      <c r="DI113" s="1055"/>
      <c r="DJ113" s="1055"/>
      <c r="DK113" s="1056"/>
      <c r="DL113" s="1057" t="s">
        <v>449</v>
      </c>
      <c r="DM113" s="1055"/>
      <c r="DN113" s="1055"/>
      <c r="DO113" s="1055"/>
      <c r="DP113" s="1056"/>
      <c r="DQ113" s="1057" t="s">
        <v>449</v>
      </c>
      <c r="DR113" s="1055"/>
      <c r="DS113" s="1055"/>
      <c r="DT113" s="1055"/>
      <c r="DU113" s="1056"/>
      <c r="DV113" s="1058" t="s">
        <v>449</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85748</v>
      </c>
      <c r="AB114" s="1055"/>
      <c r="AC114" s="1055"/>
      <c r="AD114" s="1055"/>
      <c r="AE114" s="1056"/>
      <c r="AF114" s="1057">
        <v>119527</v>
      </c>
      <c r="AG114" s="1055"/>
      <c r="AH114" s="1055"/>
      <c r="AI114" s="1055"/>
      <c r="AJ114" s="1056"/>
      <c r="AK114" s="1057">
        <v>126036</v>
      </c>
      <c r="AL114" s="1055"/>
      <c r="AM114" s="1055"/>
      <c r="AN114" s="1055"/>
      <c r="AO114" s="1056"/>
      <c r="AP114" s="1058">
        <v>0.8</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2148479</v>
      </c>
      <c r="BR114" s="1016"/>
      <c r="BS114" s="1016"/>
      <c r="BT114" s="1016"/>
      <c r="BU114" s="1016"/>
      <c r="BV114" s="1016">
        <v>2092792</v>
      </c>
      <c r="BW114" s="1016"/>
      <c r="BX114" s="1016"/>
      <c r="BY114" s="1016"/>
      <c r="BZ114" s="1016"/>
      <c r="CA114" s="1016">
        <v>2069164</v>
      </c>
      <c r="CB114" s="1016"/>
      <c r="CC114" s="1016"/>
      <c r="CD114" s="1016"/>
      <c r="CE114" s="1016"/>
      <c r="CF114" s="1010">
        <v>13.1</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449</v>
      </c>
      <c r="DH114" s="1055"/>
      <c r="DI114" s="1055"/>
      <c r="DJ114" s="1055"/>
      <c r="DK114" s="1056"/>
      <c r="DL114" s="1057" t="s">
        <v>449</v>
      </c>
      <c r="DM114" s="1055"/>
      <c r="DN114" s="1055"/>
      <c r="DO114" s="1055"/>
      <c r="DP114" s="1056"/>
      <c r="DQ114" s="1057" t="s">
        <v>449</v>
      </c>
      <c r="DR114" s="1055"/>
      <c r="DS114" s="1055"/>
      <c r="DT114" s="1055"/>
      <c r="DU114" s="1056"/>
      <c r="DV114" s="1058" t="s">
        <v>449</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38776</v>
      </c>
      <c r="AB115" s="1030"/>
      <c r="AC115" s="1030"/>
      <c r="AD115" s="1030"/>
      <c r="AE115" s="1031"/>
      <c r="AF115" s="1032">
        <v>38967</v>
      </c>
      <c r="AG115" s="1030"/>
      <c r="AH115" s="1030"/>
      <c r="AI115" s="1030"/>
      <c r="AJ115" s="1031"/>
      <c r="AK115" s="1032">
        <v>38355</v>
      </c>
      <c r="AL115" s="1030"/>
      <c r="AM115" s="1030"/>
      <c r="AN115" s="1030"/>
      <c r="AO115" s="1031"/>
      <c r="AP115" s="1033">
        <v>0.2</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449</v>
      </c>
      <c r="BR115" s="1016"/>
      <c r="BS115" s="1016"/>
      <c r="BT115" s="1016"/>
      <c r="BU115" s="1016"/>
      <c r="BV115" s="1016" t="s">
        <v>449</v>
      </c>
      <c r="BW115" s="1016"/>
      <c r="BX115" s="1016"/>
      <c r="BY115" s="1016"/>
      <c r="BZ115" s="1016"/>
      <c r="CA115" s="1016" t="s">
        <v>449</v>
      </c>
      <c r="CB115" s="1016"/>
      <c r="CC115" s="1016"/>
      <c r="CD115" s="1016"/>
      <c r="CE115" s="1016"/>
      <c r="CF115" s="1010" t="s">
        <v>449</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449</v>
      </c>
      <c r="DH115" s="1055"/>
      <c r="DI115" s="1055"/>
      <c r="DJ115" s="1055"/>
      <c r="DK115" s="1056"/>
      <c r="DL115" s="1057" t="s">
        <v>449</v>
      </c>
      <c r="DM115" s="1055"/>
      <c r="DN115" s="1055"/>
      <c r="DO115" s="1055"/>
      <c r="DP115" s="1056"/>
      <c r="DQ115" s="1057" t="s">
        <v>449</v>
      </c>
      <c r="DR115" s="1055"/>
      <c r="DS115" s="1055"/>
      <c r="DT115" s="1055"/>
      <c r="DU115" s="1056"/>
      <c r="DV115" s="1058" t="s">
        <v>449</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28</v>
      </c>
      <c r="AB116" s="1055"/>
      <c r="AC116" s="1055"/>
      <c r="AD116" s="1055"/>
      <c r="AE116" s="1056"/>
      <c r="AF116" s="1057" t="s">
        <v>449</v>
      </c>
      <c r="AG116" s="1055"/>
      <c r="AH116" s="1055"/>
      <c r="AI116" s="1055"/>
      <c r="AJ116" s="1056"/>
      <c r="AK116" s="1057" t="s">
        <v>449</v>
      </c>
      <c r="AL116" s="1055"/>
      <c r="AM116" s="1055"/>
      <c r="AN116" s="1055"/>
      <c r="AO116" s="1056"/>
      <c r="AP116" s="1058" t="s">
        <v>449</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449</v>
      </c>
      <c r="BR116" s="1016"/>
      <c r="BS116" s="1016"/>
      <c r="BT116" s="1016"/>
      <c r="BU116" s="1016"/>
      <c r="BV116" s="1016" t="s">
        <v>449</v>
      </c>
      <c r="BW116" s="1016"/>
      <c r="BX116" s="1016"/>
      <c r="BY116" s="1016"/>
      <c r="BZ116" s="1016"/>
      <c r="CA116" s="1016" t="s">
        <v>449</v>
      </c>
      <c r="CB116" s="1016"/>
      <c r="CC116" s="1016"/>
      <c r="CD116" s="1016"/>
      <c r="CE116" s="1016"/>
      <c r="CF116" s="1010" t="s">
        <v>449</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127692</v>
      </c>
      <c r="DH116" s="1055"/>
      <c r="DI116" s="1055"/>
      <c r="DJ116" s="1055"/>
      <c r="DK116" s="1056"/>
      <c r="DL116" s="1057">
        <v>93874</v>
      </c>
      <c r="DM116" s="1055"/>
      <c r="DN116" s="1055"/>
      <c r="DO116" s="1055"/>
      <c r="DP116" s="1056"/>
      <c r="DQ116" s="1057">
        <v>60146</v>
      </c>
      <c r="DR116" s="1055"/>
      <c r="DS116" s="1055"/>
      <c r="DT116" s="1055"/>
      <c r="DU116" s="1056"/>
      <c r="DV116" s="1058">
        <v>0.4</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6532223</v>
      </c>
      <c r="AB117" s="1073"/>
      <c r="AC117" s="1073"/>
      <c r="AD117" s="1073"/>
      <c r="AE117" s="1074"/>
      <c r="AF117" s="1075">
        <v>6896982</v>
      </c>
      <c r="AG117" s="1073"/>
      <c r="AH117" s="1073"/>
      <c r="AI117" s="1073"/>
      <c r="AJ117" s="1074"/>
      <c r="AK117" s="1075">
        <v>6988639</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466</v>
      </c>
      <c r="BR117" s="1016"/>
      <c r="BS117" s="1016"/>
      <c r="BT117" s="1016"/>
      <c r="BU117" s="1016"/>
      <c r="BV117" s="1016" t="s">
        <v>449</v>
      </c>
      <c r="BW117" s="1016"/>
      <c r="BX117" s="1016"/>
      <c r="BY117" s="1016"/>
      <c r="BZ117" s="1016"/>
      <c r="CA117" s="1016" t="s">
        <v>466</v>
      </c>
      <c r="CB117" s="1016"/>
      <c r="CC117" s="1016"/>
      <c r="CD117" s="1016"/>
      <c r="CE117" s="1016"/>
      <c r="CF117" s="1010" t="s">
        <v>449</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449</v>
      </c>
      <c r="DH117" s="1055"/>
      <c r="DI117" s="1055"/>
      <c r="DJ117" s="1055"/>
      <c r="DK117" s="1056"/>
      <c r="DL117" s="1057" t="s">
        <v>466</v>
      </c>
      <c r="DM117" s="1055"/>
      <c r="DN117" s="1055"/>
      <c r="DO117" s="1055"/>
      <c r="DP117" s="1056"/>
      <c r="DQ117" s="1057" t="s">
        <v>449</v>
      </c>
      <c r="DR117" s="1055"/>
      <c r="DS117" s="1055"/>
      <c r="DT117" s="1055"/>
      <c r="DU117" s="1056"/>
      <c r="DV117" s="1058" t="s">
        <v>466</v>
      </c>
      <c r="DW117" s="1059"/>
      <c r="DX117" s="1059"/>
      <c r="DY117" s="1059"/>
      <c r="DZ117" s="1060"/>
    </row>
    <row r="118" spans="1:130" s="248" customFormat="1" ht="26.25" customHeight="1" x14ac:dyDescent="0.15">
      <c r="A118" s="1000" t="s">
        <v>439</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436</v>
      </c>
      <c r="AB118" s="981"/>
      <c r="AC118" s="981"/>
      <c r="AD118" s="981"/>
      <c r="AE118" s="982"/>
      <c r="AF118" s="980" t="s">
        <v>437</v>
      </c>
      <c r="AG118" s="981"/>
      <c r="AH118" s="981"/>
      <c r="AI118" s="981"/>
      <c r="AJ118" s="982"/>
      <c r="AK118" s="980" t="s">
        <v>306</v>
      </c>
      <c r="AL118" s="981"/>
      <c r="AM118" s="981"/>
      <c r="AN118" s="981"/>
      <c r="AO118" s="982"/>
      <c r="AP118" s="1067" t="s">
        <v>438</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234</v>
      </c>
      <c r="BR118" s="1094"/>
      <c r="BS118" s="1094"/>
      <c r="BT118" s="1094"/>
      <c r="BU118" s="1094"/>
      <c r="BV118" s="1094" t="s">
        <v>234</v>
      </c>
      <c r="BW118" s="1094"/>
      <c r="BX118" s="1094"/>
      <c r="BY118" s="1094"/>
      <c r="BZ118" s="1094"/>
      <c r="CA118" s="1094" t="s">
        <v>234</v>
      </c>
      <c r="CB118" s="1094"/>
      <c r="CC118" s="1094"/>
      <c r="CD118" s="1094"/>
      <c r="CE118" s="1094"/>
      <c r="CF118" s="1010" t="s">
        <v>234</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234</v>
      </c>
      <c r="DH118" s="1055"/>
      <c r="DI118" s="1055"/>
      <c r="DJ118" s="1055"/>
      <c r="DK118" s="1056"/>
      <c r="DL118" s="1057" t="s">
        <v>234</v>
      </c>
      <c r="DM118" s="1055"/>
      <c r="DN118" s="1055"/>
      <c r="DO118" s="1055"/>
      <c r="DP118" s="1056"/>
      <c r="DQ118" s="1057" t="s">
        <v>234</v>
      </c>
      <c r="DR118" s="1055"/>
      <c r="DS118" s="1055"/>
      <c r="DT118" s="1055"/>
      <c r="DU118" s="1056"/>
      <c r="DV118" s="1058" t="s">
        <v>234</v>
      </c>
      <c r="DW118" s="1059"/>
      <c r="DX118" s="1059"/>
      <c r="DY118" s="1059"/>
      <c r="DZ118" s="1060"/>
    </row>
    <row r="119" spans="1:130" s="248" customFormat="1" ht="26.25" customHeight="1" x14ac:dyDescent="0.15">
      <c r="A119" s="1154" t="s">
        <v>442</v>
      </c>
      <c r="B119" s="1040"/>
      <c r="C119" s="1019" t="s">
        <v>443</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234</v>
      </c>
      <c r="AB119" s="988"/>
      <c r="AC119" s="988"/>
      <c r="AD119" s="988"/>
      <c r="AE119" s="989"/>
      <c r="AF119" s="990" t="s">
        <v>234</v>
      </c>
      <c r="AG119" s="988"/>
      <c r="AH119" s="988"/>
      <c r="AI119" s="988"/>
      <c r="AJ119" s="989"/>
      <c r="AK119" s="990" t="s">
        <v>234</v>
      </c>
      <c r="AL119" s="988"/>
      <c r="AM119" s="988"/>
      <c r="AN119" s="988"/>
      <c r="AO119" s="989"/>
      <c r="AP119" s="991" t="s">
        <v>234</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470</v>
      </c>
      <c r="BP119" s="1102"/>
      <c r="BQ119" s="1093">
        <v>63432439</v>
      </c>
      <c r="BR119" s="1094"/>
      <c r="BS119" s="1094"/>
      <c r="BT119" s="1094"/>
      <c r="BU119" s="1094"/>
      <c r="BV119" s="1094">
        <v>63575248</v>
      </c>
      <c r="BW119" s="1094"/>
      <c r="BX119" s="1094"/>
      <c r="BY119" s="1094"/>
      <c r="BZ119" s="1094"/>
      <c r="CA119" s="1094">
        <v>61902549</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472</v>
      </c>
      <c r="DH119" s="1080"/>
      <c r="DI119" s="1080"/>
      <c r="DJ119" s="1080"/>
      <c r="DK119" s="1081"/>
      <c r="DL119" s="1079" t="s">
        <v>472</v>
      </c>
      <c r="DM119" s="1080"/>
      <c r="DN119" s="1080"/>
      <c r="DO119" s="1080"/>
      <c r="DP119" s="1081"/>
      <c r="DQ119" s="1079" t="s">
        <v>472</v>
      </c>
      <c r="DR119" s="1080"/>
      <c r="DS119" s="1080"/>
      <c r="DT119" s="1080"/>
      <c r="DU119" s="1081"/>
      <c r="DV119" s="1082" t="s">
        <v>472</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472</v>
      </c>
      <c r="AB120" s="1055"/>
      <c r="AC120" s="1055"/>
      <c r="AD120" s="1055"/>
      <c r="AE120" s="1056"/>
      <c r="AF120" s="1057" t="s">
        <v>472</v>
      </c>
      <c r="AG120" s="1055"/>
      <c r="AH120" s="1055"/>
      <c r="AI120" s="1055"/>
      <c r="AJ120" s="1056"/>
      <c r="AK120" s="1057" t="s">
        <v>472</v>
      </c>
      <c r="AL120" s="1055"/>
      <c r="AM120" s="1055"/>
      <c r="AN120" s="1055"/>
      <c r="AO120" s="1056"/>
      <c r="AP120" s="1058" t="s">
        <v>472</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18990865</v>
      </c>
      <c r="BR120" s="1023"/>
      <c r="BS120" s="1023"/>
      <c r="BT120" s="1023"/>
      <c r="BU120" s="1023"/>
      <c r="BV120" s="1023">
        <v>20027456</v>
      </c>
      <c r="BW120" s="1023"/>
      <c r="BX120" s="1023"/>
      <c r="BY120" s="1023"/>
      <c r="BZ120" s="1023"/>
      <c r="CA120" s="1023">
        <v>20946501</v>
      </c>
      <c r="CB120" s="1023"/>
      <c r="CC120" s="1023"/>
      <c r="CD120" s="1023"/>
      <c r="CE120" s="1023"/>
      <c r="CF120" s="1037">
        <v>132.9</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v>11346882</v>
      </c>
      <c r="DH120" s="1023"/>
      <c r="DI120" s="1023"/>
      <c r="DJ120" s="1023"/>
      <c r="DK120" s="1023"/>
      <c r="DL120" s="1023">
        <v>10949542</v>
      </c>
      <c r="DM120" s="1023"/>
      <c r="DN120" s="1023"/>
      <c r="DO120" s="1023"/>
      <c r="DP120" s="1023"/>
      <c r="DQ120" s="1023">
        <v>10525253</v>
      </c>
      <c r="DR120" s="1023"/>
      <c r="DS120" s="1023"/>
      <c r="DT120" s="1023"/>
      <c r="DU120" s="1023"/>
      <c r="DV120" s="1024">
        <v>66.8</v>
      </c>
      <c r="DW120" s="1024"/>
      <c r="DX120" s="1024"/>
      <c r="DY120" s="1024"/>
      <c r="DZ120" s="1025"/>
    </row>
    <row r="121" spans="1:130" s="248" customFormat="1" ht="26.25" customHeight="1" x14ac:dyDescent="0.15">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472</v>
      </c>
      <c r="AB121" s="1055"/>
      <c r="AC121" s="1055"/>
      <c r="AD121" s="1055"/>
      <c r="AE121" s="1056"/>
      <c r="AF121" s="1057" t="s">
        <v>472</v>
      </c>
      <c r="AG121" s="1055"/>
      <c r="AH121" s="1055"/>
      <c r="AI121" s="1055"/>
      <c r="AJ121" s="1056"/>
      <c r="AK121" s="1057" t="s">
        <v>472</v>
      </c>
      <c r="AL121" s="1055"/>
      <c r="AM121" s="1055"/>
      <c r="AN121" s="1055"/>
      <c r="AO121" s="1056"/>
      <c r="AP121" s="1058" t="s">
        <v>472</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v>950266</v>
      </c>
      <c r="BR121" s="1016"/>
      <c r="BS121" s="1016"/>
      <c r="BT121" s="1016"/>
      <c r="BU121" s="1016"/>
      <c r="BV121" s="1016">
        <v>805074</v>
      </c>
      <c r="BW121" s="1016"/>
      <c r="BX121" s="1016"/>
      <c r="BY121" s="1016"/>
      <c r="BZ121" s="1016"/>
      <c r="CA121" s="1016">
        <v>670898</v>
      </c>
      <c r="CB121" s="1016"/>
      <c r="CC121" s="1016"/>
      <c r="CD121" s="1016"/>
      <c r="CE121" s="1016"/>
      <c r="CF121" s="1010">
        <v>4.3</v>
      </c>
      <c r="CG121" s="1011"/>
      <c r="CH121" s="1011"/>
      <c r="CI121" s="1011"/>
      <c r="CJ121" s="1011"/>
      <c r="CK121" s="1106"/>
      <c r="CL121" s="1107"/>
      <c r="CM121" s="1107"/>
      <c r="CN121" s="1107"/>
      <c r="CO121" s="1108"/>
      <c r="CP121" s="1116" t="s">
        <v>479</v>
      </c>
      <c r="CQ121" s="1117"/>
      <c r="CR121" s="1117"/>
      <c r="CS121" s="1117"/>
      <c r="CT121" s="1117"/>
      <c r="CU121" s="1117"/>
      <c r="CV121" s="1117"/>
      <c r="CW121" s="1117"/>
      <c r="CX121" s="1117"/>
      <c r="CY121" s="1117"/>
      <c r="CZ121" s="1117"/>
      <c r="DA121" s="1117"/>
      <c r="DB121" s="1117"/>
      <c r="DC121" s="1117"/>
      <c r="DD121" s="1117"/>
      <c r="DE121" s="1117"/>
      <c r="DF121" s="1118"/>
      <c r="DG121" s="1015">
        <v>4166638</v>
      </c>
      <c r="DH121" s="1016"/>
      <c r="DI121" s="1016"/>
      <c r="DJ121" s="1016"/>
      <c r="DK121" s="1016"/>
      <c r="DL121" s="1016">
        <v>3900557</v>
      </c>
      <c r="DM121" s="1016"/>
      <c r="DN121" s="1016"/>
      <c r="DO121" s="1016"/>
      <c r="DP121" s="1016"/>
      <c r="DQ121" s="1016">
        <v>3663094</v>
      </c>
      <c r="DR121" s="1016"/>
      <c r="DS121" s="1016"/>
      <c r="DT121" s="1016"/>
      <c r="DU121" s="1016"/>
      <c r="DV121" s="1017">
        <v>23.2</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472</v>
      </c>
      <c r="AB122" s="1055"/>
      <c r="AC122" s="1055"/>
      <c r="AD122" s="1055"/>
      <c r="AE122" s="1056"/>
      <c r="AF122" s="1057" t="s">
        <v>480</v>
      </c>
      <c r="AG122" s="1055"/>
      <c r="AH122" s="1055"/>
      <c r="AI122" s="1055"/>
      <c r="AJ122" s="1056"/>
      <c r="AK122" s="1057" t="s">
        <v>472</v>
      </c>
      <c r="AL122" s="1055"/>
      <c r="AM122" s="1055"/>
      <c r="AN122" s="1055"/>
      <c r="AO122" s="1056"/>
      <c r="AP122" s="1058" t="s">
        <v>472</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52337833</v>
      </c>
      <c r="BR122" s="1094"/>
      <c r="BS122" s="1094"/>
      <c r="BT122" s="1094"/>
      <c r="BU122" s="1094"/>
      <c r="BV122" s="1094">
        <v>50776218</v>
      </c>
      <c r="BW122" s="1094"/>
      <c r="BX122" s="1094"/>
      <c r="BY122" s="1094"/>
      <c r="BZ122" s="1094"/>
      <c r="CA122" s="1094">
        <v>47370087</v>
      </c>
      <c r="CB122" s="1094"/>
      <c r="CC122" s="1094"/>
      <c r="CD122" s="1094"/>
      <c r="CE122" s="1094"/>
      <c r="CF122" s="1114">
        <v>300.60000000000002</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v>1122516</v>
      </c>
      <c r="DH122" s="1016"/>
      <c r="DI122" s="1016"/>
      <c r="DJ122" s="1016"/>
      <c r="DK122" s="1016"/>
      <c r="DL122" s="1016">
        <v>1668379</v>
      </c>
      <c r="DM122" s="1016"/>
      <c r="DN122" s="1016"/>
      <c r="DO122" s="1016"/>
      <c r="DP122" s="1016"/>
      <c r="DQ122" s="1016">
        <v>1763851</v>
      </c>
      <c r="DR122" s="1016"/>
      <c r="DS122" s="1016"/>
      <c r="DT122" s="1016"/>
      <c r="DU122" s="1016"/>
      <c r="DV122" s="1017">
        <v>11.2</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33585</v>
      </c>
      <c r="AB123" s="1055"/>
      <c r="AC123" s="1055"/>
      <c r="AD123" s="1055"/>
      <c r="AE123" s="1056"/>
      <c r="AF123" s="1057">
        <v>34074</v>
      </c>
      <c r="AG123" s="1055"/>
      <c r="AH123" s="1055"/>
      <c r="AI123" s="1055"/>
      <c r="AJ123" s="1056"/>
      <c r="AK123" s="1057">
        <v>33948</v>
      </c>
      <c r="AL123" s="1055"/>
      <c r="AM123" s="1055"/>
      <c r="AN123" s="1055"/>
      <c r="AO123" s="1056"/>
      <c r="AP123" s="1058">
        <v>0.2</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483</v>
      </c>
      <c r="BP123" s="1102"/>
      <c r="BQ123" s="1161">
        <v>72278964</v>
      </c>
      <c r="BR123" s="1162"/>
      <c r="BS123" s="1162"/>
      <c r="BT123" s="1162"/>
      <c r="BU123" s="1162"/>
      <c r="BV123" s="1162">
        <v>71608748</v>
      </c>
      <c r="BW123" s="1162"/>
      <c r="BX123" s="1162"/>
      <c r="BY123" s="1162"/>
      <c r="BZ123" s="1162"/>
      <c r="CA123" s="1162">
        <v>68987486</v>
      </c>
      <c r="CB123" s="1162"/>
      <c r="CC123" s="1162"/>
      <c r="CD123" s="1162"/>
      <c r="CE123" s="1162"/>
      <c r="CF123" s="1095"/>
      <c r="CG123" s="1096"/>
      <c r="CH123" s="1096"/>
      <c r="CI123" s="1096"/>
      <c r="CJ123" s="1097"/>
      <c r="CK123" s="1106"/>
      <c r="CL123" s="1107"/>
      <c r="CM123" s="1107"/>
      <c r="CN123" s="1107"/>
      <c r="CO123" s="1108"/>
      <c r="CP123" s="1116" t="s">
        <v>484</v>
      </c>
      <c r="CQ123" s="1117"/>
      <c r="CR123" s="1117"/>
      <c r="CS123" s="1117"/>
      <c r="CT123" s="1117"/>
      <c r="CU123" s="1117"/>
      <c r="CV123" s="1117"/>
      <c r="CW123" s="1117"/>
      <c r="CX123" s="1117"/>
      <c r="CY123" s="1117"/>
      <c r="CZ123" s="1117"/>
      <c r="DA123" s="1117"/>
      <c r="DB123" s="1117"/>
      <c r="DC123" s="1117"/>
      <c r="DD123" s="1117"/>
      <c r="DE123" s="1117"/>
      <c r="DF123" s="1118"/>
      <c r="DG123" s="1054">
        <v>66668</v>
      </c>
      <c r="DH123" s="1055"/>
      <c r="DI123" s="1055"/>
      <c r="DJ123" s="1055"/>
      <c r="DK123" s="1056"/>
      <c r="DL123" s="1057">
        <v>65107</v>
      </c>
      <c r="DM123" s="1055"/>
      <c r="DN123" s="1055"/>
      <c r="DO123" s="1055"/>
      <c r="DP123" s="1056"/>
      <c r="DQ123" s="1057">
        <v>56997</v>
      </c>
      <c r="DR123" s="1055"/>
      <c r="DS123" s="1055"/>
      <c r="DT123" s="1055"/>
      <c r="DU123" s="1056"/>
      <c r="DV123" s="1058">
        <v>0.4</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485</v>
      </c>
      <c r="AB124" s="1055"/>
      <c r="AC124" s="1055"/>
      <c r="AD124" s="1055"/>
      <c r="AE124" s="1056"/>
      <c r="AF124" s="1057" t="s">
        <v>485</v>
      </c>
      <c r="AG124" s="1055"/>
      <c r="AH124" s="1055"/>
      <c r="AI124" s="1055"/>
      <c r="AJ124" s="1056"/>
      <c r="AK124" s="1057" t="s">
        <v>485</v>
      </c>
      <c r="AL124" s="1055"/>
      <c r="AM124" s="1055"/>
      <c r="AN124" s="1055"/>
      <c r="AO124" s="1056"/>
      <c r="AP124" s="1058" t="s">
        <v>486</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485</v>
      </c>
      <c r="BR124" s="1124"/>
      <c r="BS124" s="1124"/>
      <c r="BT124" s="1124"/>
      <c r="BU124" s="1124"/>
      <c r="BV124" s="1124" t="s">
        <v>485</v>
      </c>
      <c r="BW124" s="1124"/>
      <c r="BX124" s="1124"/>
      <c r="BY124" s="1124"/>
      <c r="BZ124" s="1124"/>
      <c r="CA124" s="1124" t="s">
        <v>485</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v>35197</v>
      </c>
      <c r="DH124" s="1080"/>
      <c r="DI124" s="1080"/>
      <c r="DJ124" s="1080"/>
      <c r="DK124" s="1081"/>
      <c r="DL124" s="1079">
        <v>109667</v>
      </c>
      <c r="DM124" s="1080"/>
      <c r="DN124" s="1080"/>
      <c r="DO124" s="1080"/>
      <c r="DP124" s="1081"/>
      <c r="DQ124" s="1079">
        <v>41036</v>
      </c>
      <c r="DR124" s="1080"/>
      <c r="DS124" s="1080"/>
      <c r="DT124" s="1080"/>
      <c r="DU124" s="1081"/>
      <c r="DV124" s="1082">
        <v>0.3</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234</v>
      </c>
      <c r="AB125" s="1055"/>
      <c r="AC125" s="1055"/>
      <c r="AD125" s="1055"/>
      <c r="AE125" s="1056"/>
      <c r="AF125" s="1057" t="s">
        <v>489</v>
      </c>
      <c r="AG125" s="1055"/>
      <c r="AH125" s="1055"/>
      <c r="AI125" s="1055"/>
      <c r="AJ125" s="1056"/>
      <c r="AK125" s="1057" t="s">
        <v>490</v>
      </c>
      <c r="AL125" s="1055"/>
      <c r="AM125" s="1055"/>
      <c r="AN125" s="1055"/>
      <c r="AO125" s="1056"/>
      <c r="AP125" s="1058" t="s">
        <v>480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491</v>
      </c>
      <c r="CL125" s="1104"/>
      <c r="CM125" s="1104"/>
      <c r="CN125" s="1104"/>
      <c r="CO125" s="1105"/>
      <c r="CP125" s="1036" t="s">
        <v>492</v>
      </c>
      <c r="CQ125" s="985"/>
      <c r="CR125" s="985"/>
      <c r="CS125" s="985"/>
      <c r="CT125" s="985"/>
      <c r="CU125" s="985"/>
      <c r="CV125" s="985"/>
      <c r="CW125" s="985"/>
      <c r="CX125" s="985"/>
      <c r="CY125" s="985"/>
      <c r="CZ125" s="985"/>
      <c r="DA125" s="985"/>
      <c r="DB125" s="985"/>
      <c r="DC125" s="985"/>
      <c r="DD125" s="985"/>
      <c r="DE125" s="985"/>
      <c r="DF125" s="986"/>
      <c r="DG125" s="1022" t="s">
        <v>489</v>
      </c>
      <c r="DH125" s="1023"/>
      <c r="DI125" s="1023"/>
      <c r="DJ125" s="1023"/>
      <c r="DK125" s="1023"/>
      <c r="DL125" s="1023" t="s">
        <v>490</v>
      </c>
      <c r="DM125" s="1023"/>
      <c r="DN125" s="1023"/>
      <c r="DO125" s="1023"/>
      <c r="DP125" s="1023"/>
      <c r="DQ125" s="1023" t="s">
        <v>489</v>
      </c>
      <c r="DR125" s="1023"/>
      <c r="DS125" s="1023"/>
      <c r="DT125" s="1023"/>
      <c r="DU125" s="1023"/>
      <c r="DV125" s="1024" t="s">
        <v>493</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493</v>
      </c>
      <c r="AB126" s="1055"/>
      <c r="AC126" s="1055"/>
      <c r="AD126" s="1055"/>
      <c r="AE126" s="1056"/>
      <c r="AF126" s="1057" t="s">
        <v>234</v>
      </c>
      <c r="AG126" s="1055"/>
      <c r="AH126" s="1055"/>
      <c r="AI126" s="1055"/>
      <c r="AJ126" s="1056"/>
      <c r="AK126" s="1057" t="s">
        <v>480</v>
      </c>
      <c r="AL126" s="1055"/>
      <c r="AM126" s="1055"/>
      <c r="AN126" s="1055"/>
      <c r="AO126" s="1056"/>
      <c r="AP126" s="1058" t="s">
        <v>493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t="s">
        <v>472</v>
      </c>
      <c r="DH126" s="1016"/>
      <c r="DI126" s="1016"/>
      <c r="DJ126" s="1016"/>
      <c r="DK126" s="1016"/>
      <c r="DL126" s="1016" t="s">
        <v>234</v>
      </c>
      <c r="DM126" s="1016"/>
      <c r="DN126" s="1016"/>
      <c r="DO126" s="1016"/>
      <c r="DP126" s="1016"/>
      <c r="DQ126" s="1016" t="s">
        <v>489</v>
      </c>
      <c r="DR126" s="1016"/>
      <c r="DS126" s="1016"/>
      <c r="DT126" s="1016"/>
      <c r="DU126" s="1016"/>
      <c r="DV126" s="1017" t="s">
        <v>493</v>
      </c>
      <c r="DW126" s="1017"/>
      <c r="DX126" s="1017"/>
      <c r="DY126" s="1017"/>
      <c r="DZ126" s="1018"/>
    </row>
    <row r="127" spans="1:130" s="248" customFormat="1" ht="26.25" customHeight="1" x14ac:dyDescent="0.15">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5191</v>
      </c>
      <c r="AB127" s="1055"/>
      <c r="AC127" s="1055"/>
      <c r="AD127" s="1055"/>
      <c r="AE127" s="1056"/>
      <c r="AF127" s="1057">
        <v>4893</v>
      </c>
      <c r="AG127" s="1055"/>
      <c r="AH127" s="1055"/>
      <c r="AI127" s="1055"/>
      <c r="AJ127" s="1056"/>
      <c r="AK127" s="1057">
        <v>4407</v>
      </c>
      <c r="AL127" s="1055"/>
      <c r="AM127" s="1055"/>
      <c r="AN127" s="1055"/>
      <c r="AO127" s="1056"/>
      <c r="AP127" s="1058">
        <v>0</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489</v>
      </c>
      <c r="DH127" s="1016"/>
      <c r="DI127" s="1016"/>
      <c r="DJ127" s="1016"/>
      <c r="DK127" s="1016"/>
      <c r="DL127" s="1016" t="s">
        <v>489</v>
      </c>
      <c r="DM127" s="1016"/>
      <c r="DN127" s="1016"/>
      <c r="DO127" s="1016"/>
      <c r="DP127" s="1016"/>
      <c r="DQ127" s="1016" t="s">
        <v>489</v>
      </c>
      <c r="DR127" s="1016"/>
      <c r="DS127" s="1016"/>
      <c r="DT127" s="1016"/>
      <c r="DU127" s="1016"/>
      <c r="DV127" s="1017" t="s">
        <v>493</v>
      </c>
      <c r="DW127" s="1017"/>
      <c r="DX127" s="1017"/>
      <c r="DY127" s="1017"/>
      <c r="DZ127" s="1018"/>
    </row>
    <row r="128" spans="1:130" s="248" customFormat="1" ht="26.25" customHeight="1" thickBot="1" x14ac:dyDescent="0.2">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190189</v>
      </c>
      <c r="AB128" s="1144"/>
      <c r="AC128" s="1144"/>
      <c r="AD128" s="1144"/>
      <c r="AE128" s="1145"/>
      <c r="AF128" s="1146">
        <v>195907</v>
      </c>
      <c r="AG128" s="1144"/>
      <c r="AH128" s="1144"/>
      <c r="AI128" s="1144"/>
      <c r="AJ128" s="1145"/>
      <c r="AK128" s="1146">
        <v>142892</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490</v>
      </c>
      <c r="BG128" s="1151"/>
      <c r="BH128" s="1151"/>
      <c r="BI128" s="1151"/>
      <c r="BJ128" s="1151"/>
      <c r="BK128" s="1151"/>
      <c r="BL128" s="1152"/>
      <c r="BM128" s="1150">
        <v>12.33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t="s">
        <v>490</v>
      </c>
      <c r="DH128" s="1136"/>
      <c r="DI128" s="1136"/>
      <c r="DJ128" s="1136"/>
      <c r="DK128" s="1136"/>
      <c r="DL128" s="1136" t="s">
        <v>472</v>
      </c>
      <c r="DM128" s="1136"/>
      <c r="DN128" s="1136"/>
      <c r="DO128" s="1136"/>
      <c r="DP128" s="1136"/>
      <c r="DQ128" s="1136" t="s">
        <v>480</v>
      </c>
      <c r="DR128" s="1136"/>
      <c r="DS128" s="1136"/>
      <c r="DT128" s="1136"/>
      <c r="DU128" s="1136"/>
      <c r="DV128" s="1137" t="s">
        <v>480</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21050256</v>
      </c>
      <c r="AB129" s="1055"/>
      <c r="AC129" s="1055"/>
      <c r="AD129" s="1055"/>
      <c r="AE129" s="1056"/>
      <c r="AF129" s="1057">
        <v>21129785</v>
      </c>
      <c r="AG129" s="1055"/>
      <c r="AH129" s="1055"/>
      <c r="AI129" s="1055"/>
      <c r="AJ129" s="1056"/>
      <c r="AK129" s="1057">
        <v>21742567</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507</v>
      </c>
      <c r="BG129" s="1165"/>
      <c r="BH129" s="1165"/>
      <c r="BI129" s="1165"/>
      <c r="BJ129" s="1165"/>
      <c r="BK129" s="1165"/>
      <c r="BL129" s="1166"/>
      <c r="BM129" s="1164">
        <v>17.329999999999998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509</v>
      </c>
      <c r="X130" s="1170"/>
      <c r="Y130" s="1170"/>
      <c r="Z130" s="1171"/>
      <c r="AA130" s="1054">
        <v>5721140</v>
      </c>
      <c r="AB130" s="1055"/>
      <c r="AC130" s="1055"/>
      <c r="AD130" s="1055"/>
      <c r="AE130" s="1056"/>
      <c r="AF130" s="1057">
        <v>5958937</v>
      </c>
      <c r="AG130" s="1055"/>
      <c r="AH130" s="1055"/>
      <c r="AI130" s="1055"/>
      <c r="AJ130" s="1056"/>
      <c r="AK130" s="1057">
        <v>5983482</v>
      </c>
      <c r="AL130" s="1055"/>
      <c r="AM130" s="1055"/>
      <c r="AN130" s="1055"/>
      <c r="AO130" s="1056"/>
      <c r="AP130" s="1172"/>
      <c r="AQ130" s="1173"/>
      <c r="AR130" s="1173"/>
      <c r="AS130" s="1173"/>
      <c r="AT130" s="1174"/>
      <c r="AU130" s="286"/>
      <c r="AV130" s="286"/>
      <c r="AW130" s="286"/>
      <c r="AX130" s="1163" t="s">
        <v>510</v>
      </c>
      <c r="AY130" s="1046"/>
      <c r="AZ130" s="1046"/>
      <c r="BA130" s="1046"/>
      <c r="BB130" s="1046"/>
      <c r="BC130" s="1046"/>
      <c r="BD130" s="1046"/>
      <c r="BE130" s="1047"/>
      <c r="BF130" s="1200">
        <v>4.8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511</v>
      </c>
      <c r="X131" s="1208"/>
      <c r="Y131" s="1208"/>
      <c r="Z131" s="1209"/>
      <c r="AA131" s="1101">
        <v>15329116</v>
      </c>
      <c r="AB131" s="1080"/>
      <c r="AC131" s="1080"/>
      <c r="AD131" s="1080"/>
      <c r="AE131" s="1081"/>
      <c r="AF131" s="1079">
        <v>15170848</v>
      </c>
      <c r="AG131" s="1080"/>
      <c r="AH131" s="1080"/>
      <c r="AI131" s="1080"/>
      <c r="AJ131" s="1081"/>
      <c r="AK131" s="1079">
        <v>15759085</v>
      </c>
      <c r="AL131" s="1080"/>
      <c r="AM131" s="1080"/>
      <c r="AN131" s="1080"/>
      <c r="AO131" s="1081"/>
      <c r="AP131" s="1210"/>
      <c r="AQ131" s="1211"/>
      <c r="AR131" s="1211"/>
      <c r="AS131" s="1211"/>
      <c r="AT131" s="1212"/>
      <c r="AU131" s="286"/>
      <c r="AV131" s="286"/>
      <c r="AW131" s="286"/>
      <c r="AX131" s="1182" t="s">
        <v>512</v>
      </c>
      <c r="AY131" s="1133"/>
      <c r="AZ131" s="1133"/>
      <c r="BA131" s="1133"/>
      <c r="BB131" s="1133"/>
      <c r="BC131" s="1133"/>
      <c r="BD131" s="1133"/>
      <c r="BE131" s="1134"/>
      <c r="BF131" s="1183" t="s">
        <v>416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514</v>
      </c>
      <c r="W132" s="1193"/>
      <c r="X132" s="1193"/>
      <c r="Y132" s="1193"/>
      <c r="Z132" s="1194"/>
      <c r="AA132" s="1195">
        <v>4.050422738</v>
      </c>
      <c r="AB132" s="1196"/>
      <c r="AC132" s="1196"/>
      <c r="AD132" s="1196"/>
      <c r="AE132" s="1197"/>
      <c r="AF132" s="1198">
        <v>4.8918689320000004</v>
      </c>
      <c r="AG132" s="1196"/>
      <c r="AH132" s="1196"/>
      <c r="AI132" s="1196"/>
      <c r="AJ132" s="1197"/>
      <c r="AK132" s="1198">
        <v>5.4715422880000002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515</v>
      </c>
      <c r="W133" s="1176"/>
      <c r="X133" s="1176"/>
      <c r="Y133" s="1176"/>
      <c r="Z133" s="1177"/>
      <c r="AA133" s="1178">
        <v>3.7</v>
      </c>
      <c r="AB133" s="1179"/>
      <c r="AC133" s="1179"/>
      <c r="AD133" s="1179"/>
      <c r="AE133" s="1180"/>
      <c r="AF133" s="1178">
        <v>4.3</v>
      </c>
      <c r="AG133" s="1179"/>
      <c r="AH133" s="1179"/>
      <c r="AI133" s="1179"/>
      <c r="AJ133" s="1180"/>
      <c r="AK133" s="1178">
        <v>4.8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U79G15t/oD/9068LENThu888fF3qtntnHsk5strWBfGYqo1wrY/PNlJAx5TGnefncDZL2NAb9XTxPtL8qQ24Q==" saltValue="De44tXLJ0e252gcI8fIe2A==" spinCount="100000" sheet="1" objects="1" scenarios="1" formatRows="0"/>
  <customSheetViews>
    <customSheetView guid="{4139FAC1-81B8-4F35-99B4-CC59B47BC799}" scale="70" fitToPage="1" hiddenRows="1" hiddenColumns="1">
      <selection activeCell="AK11" sqref="AK11:AO1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93E20922-2AAB-41A7-B0FD-5E4B20873374}" scale="70" fitToPage="1" hiddenRows="1" hiddenColumns="1">
      <selection activeCell="AK9" sqref="AK9:AO9"/>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1sIadRWVgcjdx89X8mLYp3ap774mvzeG6Gwr7T32nKaiqwNstCl/cA8/G/ogBPEbZ/mE2ctMOZzC65X8UkQdg==" saltValue="tuYqJOk6ANyi7WBIY4UgQA==" spinCount="100000" sheet="1" objects="1" scenarios="1"/>
  <dataConsolidate/>
  <customSheetViews>
    <customSheetView guid="{4139FAC1-81B8-4F35-99B4-CC59B47BC799}" showPageBreaks="1" showGridLines="0" fitToPage="1" hiddenRows="1" hiddenColumns="1" view="pageBreakPreview" topLeftCell="AJ58">
      <selection activeCell="AU22" sqref="AU22"/>
      <pageMargins left="0" right="0" top="0" bottom="0" header="0" footer="0"/>
      <printOptions horizontalCentered="1" verticalCentered="1"/>
      <pageSetup paperSize="9" scale="44" orientation="landscape" r:id="rId1"/>
      <headerFooter alignWithMargins="0">
        <oddFooter>&amp;C&amp;P / &amp;N</oddFooter>
      </headerFooter>
    </customSheetView>
    <customSheetView guid="{93E20922-2AAB-41A7-B0FD-5E4B20873374}" showPageBreaks="1" showGridLines="0" fitToPage="1" hiddenRows="1" hiddenColumns="1" view="pageBreakPreview" topLeftCell="AJ58">
      <selection activeCell="AU22" sqref="AU22"/>
      <pageMargins left="0" right="0" top="0" bottom="0" header="0" footer="0"/>
      <printOptions horizontalCentered="1" verticalCentered="1"/>
      <pageSetup paperSize="9" scale="44" orientation="landscape" r:id="rId2"/>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oFJgJPmKl61kJcgb81sVuK/ePH3RqJADM57XuVvF8iz5bxT+nvPHHfWobsriDjya7KenB7MoI4nMobm7Rco3Q==" saltValue="6UQEfK2lEJ4xp1oyvec/uQ==" spinCount="100000" sheet="1" objects="1" scenarios="1"/>
  <dataConsolidate/>
  <customSheetViews>
    <customSheetView guid="{4139FAC1-81B8-4F35-99B4-CC59B47BC799}"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 guid="{93E20922-2AAB-41A7-B0FD-5E4B20873374}" showGridLines="0" fitToPage="1" hiddenRows="1" hiddenColumns="1">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524</v>
      </c>
      <c r="AL9" s="1216"/>
      <c r="AM9" s="1216"/>
      <c r="AN9" s="1217"/>
      <c r="AO9" s="314">
        <v>4738579</v>
      </c>
      <c r="AP9" s="314">
        <v>95744</v>
      </c>
      <c r="AQ9" s="315">
        <v>83474</v>
      </c>
      <c r="AR9" s="316">
        <v>14.7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525</v>
      </c>
      <c r="AL10" s="1216"/>
      <c r="AM10" s="1216"/>
      <c r="AN10" s="1217"/>
      <c r="AO10" s="317">
        <v>796326</v>
      </c>
      <c r="AP10" s="317">
        <v>16090</v>
      </c>
      <c r="AQ10" s="318">
        <v>8278</v>
      </c>
      <c r="AR10" s="319">
        <v>94.4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526</v>
      </c>
      <c r="AL11" s="1216"/>
      <c r="AM11" s="1216"/>
      <c r="AN11" s="1217"/>
      <c r="AO11" s="317">
        <v>672503</v>
      </c>
      <c r="AP11" s="317">
        <v>13588</v>
      </c>
      <c r="AQ11" s="318">
        <v>1520</v>
      </c>
      <c r="AR11" s="319">
        <v>793.9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527</v>
      </c>
      <c r="AL12" s="1216"/>
      <c r="AM12" s="1216"/>
      <c r="AN12" s="1217"/>
      <c r="AO12" s="317" t="s">
        <v>528</v>
      </c>
      <c r="AP12" s="317" t="s">
        <v>528</v>
      </c>
      <c r="AQ12" s="318">
        <v>13</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529</v>
      </c>
      <c r="AL13" s="1216"/>
      <c r="AM13" s="1216"/>
      <c r="AN13" s="1217"/>
      <c r="AO13" s="317">
        <v>63253</v>
      </c>
      <c r="AP13" s="317">
        <v>1278</v>
      </c>
      <c r="AQ13" s="318">
        <v>2948</v>
      </c>
      <c r="AR13" s="319">
        <v>-56.6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530</v>
      </c>
      <c r="AL14" s="1216"/>
      <c r="AM14" s="1216"/>
      <c r="AN14" s="1217"/>
      <c r="AO14" s="317" t="s">
        <v>528</v>
      </c>
      <c r="AP14" s="317" t="s">
        <v>528</v>
      </c>
      <c r="AQ14" s="318">
        <v>1798</v>
      </c>
      <c r="AR14" s="319" t="s">
        <v>528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531</v>
      </c>
      <c r="AL15" s="1222"/>
      <c r="AM15" s="1222"/>
      <c r="AN15" s="1223"/>
      <c r="AO15" s="317">
        <v>-369699</v>
      </c>
      <c r="AP15" s="317">
        <v>-7470</v>
      </c>
      <c r="AQ15" s="318">
        <v>-6111</v>
      </c>
      <c r="AR15" s="319">
        <v>22.2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5900962</v>
      </c>
      <c r="AP16" s="317">
        <v>119231</v>
      </c>
      <c r="AQ16" s="318">
        <v>91920</v>
      </c>
      <c r="AR16" s="319">
        <v>29.7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536</v>
      </c>
      <c r="AL21" s="1225"/>
      <c r="AM21" s="1225"/>
      <c r="AN21" s="1226"/>
      <c r="AO21" s="330">
        <v>10.51</v>
      </c>
      <c r="AP21" s="331">
        <v>8.52</v>
      </c>
      <c r="AQ21" s="332">
        <v>1.99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537</v>
      </c>
      <c r="AL22" s="1225"/>
      <c r="AM22" s="1225"/>
      <c r="AN22" s="1226"/>
      <c r="AO22" s="335">
        <v>96.2</v>
      </c>
      <c r="AP22" s="336">
        <v>97.5</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541</v>
      </c>
      <c r="AL32" s="1219"/>
      <c r="AM32" s="1219"/>
      <c r="AN32" s="1220"/>
      <c r="AO32" s="345">
        <v>4830541</v>
      </c>
      <c r="AP32" s="345">
        <v>97602</v>
      </c>
      <c r="AQ32" s="346">
        <v>52518</v>
      </c>
      <c r="AR32" s="347">
        <v>85.8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542</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543</v>
      </c>
      <c r="AL34" s="1219"/>
      <c r="AM34" s="1219"/>
      <c r="AN34" s="1220"/>
      <c r="AO34" s="345" t="s">
        <v>528</v>
      </c>
      <c r="AP34" s="345" t="s">
        <v>528</v>
      </c>
      <c r="AQ34" s="346">
        <v>24</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544</v>
      </c>
      <c r="AL35" s="1219"/>
      <c r="AM35" s="1219"/>
      <c r="AN35" s="1220"/>
      <c r="AO35" s="345">
        <v>1993707</v>
      </c>
      <c r="AP35" s="345">
        <v>40283</v>
      </c>
      <c r="AQ35" s="346">
        <v>18573</v>
      </c>
      <c r="AR35" s="347">
        <v>116.9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545</v>
      </c>
      <c r="AL36" s="1219"/>
      <c r="AM36" s="1219"/>
      <c r="AN36" s="1220"/>
      <c r="AO36" s="345">
        <v>126036</v>
      </c>
      <c r="AP36" s="345">
        <v>2547</v>
      </c>
      <c r="AQ36" s="346">
        <v>2920</v>
      </c>
      <c r="AR36" s="347">
        <v>-12.8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546</v>
      </c>
      <c r="AL37" s="1219"/>
      <c r="AM37" s="1219"/>
      <c r="AN37" s="1220"/>
      <c r="AO37" s="345">
        <v>38355</v>
      </c>
      <c r="AP37" s="345">
        <v>775</v>
      </c>
      <c r="AQ37" s="346">
        <v>483</v>
      </c>
      <c r="AR37" s="347">
        <v>60.5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547</v>
      </c>
      <c r="AL38" s="1228"/>
      <c r="AM38" s="1228"/>
      <c r="AN38" s="1229"/>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548</v>
      </c>
      <c r="AL39" s="1228"/>
      <c r="AM39" s="1228"/>
      <c r="AN39" s="1229"/>
      <c r="AO39" s="345">
        <v>-142892</v>
      </c>
      <c r="AP39" s="345">
        <v>-2887</v>
      </c>
      <c r="AQ39" s="346">
        <v>-4335</v>
      </c>
      <c r="AR39" s="347">
        <v>-33.4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549</v>
      </c>
      <c r="AL40" s="1219"/>
      <c r="AM40" s="1219"/>
      <c r="AN40" s="1220"/>
      <c r="AO40" s="345">
        <v>-5983482</v>
      </c>
      <c r="AP40" s="345">
        <v>-120898</v>
      </c>
      <c r="AQ40" s="346">
        <v>-49481</v>
      </c>
      <c r="AR40" s="347">
        <v>144.30000000000001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862265</v>
      </c>
      <c r="AP41" s="345">
        <v>17422</v>
      </c>
      <c r="AQ41" s="346">
        <v>20703</v>
      </c>
      <c r="AR41" s="347">
        <v>-15.8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519</v>
      </c>
      <c r="AN49" s="1235" t="s">
        <v>553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8151252</v>
      </c>
      <c r="AN51" s="367">
        <v>155345</v>
      </c>
      <c r="AO51" s="368">
        <v>13.9</v>
      </c>
      <c r="AP51" s="369">
        <v>57295</v>
      </c>
      <c r="AQ51" s="370">
        <v>5.7</v>
      </c>
      <c r="AR51" s="371">
        <v>8.1999999999999993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5470275</v>
      </c>
      <c r="AN52" s="375">
        <v>104251</v>
      </c>
      <c r="AO52" s="376">
        <v>10.1</v>
      </c>
      <c r="AP52" s="377">
        <v>32771</v>
      </c>
      <c r="AQ52" s="378">
        <v>10.4</v>
      </c>
      <c r="AR52" s="379">
        <v>-0.3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6094086</v>
      </c>
      <c r="AN53" s="367">
        <v>117617</v>
      </c>
      <c r="AO53" s="368">
        <v>-24.3</v>
      </c>
      <c r="AP53" s="369">
        <v>54110</v>
      </c>
      <c r="AQ53" s="370">
        <v>-5.6</v>
      </c>
      <c r="AR53" s="371">
        <v>-18.7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3207153</v>
      </c>
      <c r="AN54" s="375">
        <v>61899</v>
      </c>
      <c r="AO54" s="376">
        <v>-40.6</v>
      </c>
      <c r="AP54" s="377">
        <v>30620</v>
      </c>
      <c r="AQ54" s="378">
        <v>-6.6</v>
      </c>
      <c r="AR54" s="379">
        <v>-34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3883089</v>
      </c>
      <c r="AN55" s="367">
        <v>76055</v>
      </c>
      <c r="AO55" s="368">
        <v>-35.299999999999997</v>
      </c>
      <c r="AP55" s="369">
        <v>54684</v>
      </c>
      <c r="AQ55" s="370">
        <v>1.1000000000000001</v>
      </c>
      <c r="AR55" s="371">
        <v>-36.4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1741906</v>
      </c>
      <c r="AN56" s="375">
        <v>34118</v>
      </c>
      <c r="AO56" s="376">
        <v>-44.9</v>
      </c>
      <c r="AP56" s="377">
        <v>32829</v>
      </c>
      <c r="AQ56" s="378">
        <v>7.2</v>
      </c>
      <c r="AR56" s="379">
        <v>-52.1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6907307</v>
      </c>
      <c r="AN57" s="367">
        <v>137221</v>
      </c>
      <c r="AO57" s="368">
        <v>80.400000000000006</v>
      </c>
      <c r="AP57" s="369">
        <v>62383</v>
      </c>
      <c r="AQ57" s="370">
        <v>14.1</v>
      </c>
      <c r="AR57" s="371">
        <v>66.3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4080383</v>
      </c>
      <c r="AN58" s="375">
        <v>81061</v>
      </c>
      <c r="AO58" s="376">
        <v>137.6</v>
      </c>
      <c r="AP58" s="377">
        <v>35325</v>
      </c>
      <c r="AQ58" s="378">
        <v>7.6</v>
      </c>
      <c r="AR58" s="379">
        <v>130</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4070123</v>
      </c>
      <c r="AN59" s="367">
        <v>82238</v>
      </c>
      <c r="AO59" s="368">
        <v>-40.1</v>
      </c>
      <c r="AP59" s="369">
        <v>76347</v>
      </c>
      <c r="AQ59" s="370">
        <v>22.4</v>
      </c>
      <c r="AR59" s="371">
        <v>-62.5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1885954</v>
      </c>
      <c r="AN60" s="375">
        <v>38106</v>
      </c>
      <c r="AO60" s="376">
        <v>-53</v>
      </c>
      <c r="AP60" s="377">
        <v>41762</v>
      </c>
      <c r="AQ60" s="378">
        <v>18.2</v>
      </c>
      <c r="AR60" s="379">
        <v>-71.2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5821171</v>
      </c>
      <c r="AN61" s="382">
        <v>113695</v>
      </c>
      <c r="AO61" s="383">
        <v>-1.1000000000000001</v>
      </c>
      <c r="AP61" s="384">
        <v>60964</v>
      </c>
      <c r="AQ61" s="385">
        <v>7.5</v>
      </c>
      <c r="AR61" s="371">
        <v>-8.6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3277134</v>
      </c>
      <c r="AN62" s="375">
        <v>63887</v>
      </c>
      <c r="AO62" s="376">
        <v>1.8</v>
      </c>
      <c r="AP62" s="377">
        <v>34661</v>
      </c>
      <c r="AQ62" s="378">
        <v>7.4</v>
      </c>
      <c r="AR62" s="379">
        <v>-5.6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jPBYP07wcjDJi90I4AlxiSDDDW5r6TjRWjMIqZ6aByAjXwLDxMD8Hpa+Gej7JlyyUYKSGlHMqYMR+WakmsUIg==" saltValue="ntl7aFZD9kWr4M2KZSt7zw==" spinCount="100000" sheet="1" objects="1" scenarios="1"/>
  <customSheetViews>
    <customSheetView guid="{4139FAC1-81B8-4F35-99B4-CC59B47BC799}"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 guid="{93E20922-2AAB-41A7-B0FD-5E4B20873374}"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0" orientation="landscape" r:id="rId2"/>
      <headerFooter alignWithMargins="0">
        <oddFooter>&amp;C&amp;P/&amp;N</oddFooter>
      </headerFooter>
    </customSheetView>
  </customSheetViews>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TO5ICSH8TrDus7vpAHQ/wn1ceyqbJyj7r1VXL6ut+UQlIQ6Q+TDftZomP7nd0gdTp6AHFJ/TSJa2mDi5kHub6Q==" saltValue="cLJTvF3WISrwe+l7B6nRqw==" spinCount="100000" sheet="1" objects="1" scenarios="1"/>
  <dataConsolidate/>
  <customSheetViews>
    <customSheetView guid="{4139FAC1-81B8-4F35-99B4-CC59B47BC799}"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 guid="{93E20922-2AAB-41A7-B0FD-5E4B20873374}"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3"/>
  <headerFooter alignWithMargins="0">
    <oddFooter>&amp;C&amp;P/&amp;N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MoUOvvOO4j/LYZpV2KktHXvs7rYlPvS3Z1F/1HddnSyyvDyjlDNVJNs7AMVN3u0mUWAJx714pQDHlepLluRYhA==" saltValue="GPEqatPQDRRoXwK0KP/z3Q==" spinCount="100000" sheet="1" objects="1" scenarios="1"/>
  <dataConsolidate/>
  <customSheetViews>
    <customSheetView guid="{4139FAC1-81B8-4F35-99B4-CC59B47BC799}"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 guid="{93E20922-2AAB-41A7-B0FD-5E4B20873374}"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2"/>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3"/>
  <headerFooter alignWithMargins="0">
    <oddFooter>&amp;C&amp;P/&amp;N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27.28</v>
      </c>
      <c r="G47" s="12">
        <v>14.46</v>
      </c>
      <c r="H47" s="12">
        <v>16.53</v>
      </c>
      <c r="I47" s="12">
        <v>16.43</v>
      </c>
      <c r="J47" s="13">
        <v>15.86</v>
      </c>
    </row>
    <row r="48" spans="2:10" ht="57.75" customHeight="1" x14ac:dyDescent="0.15">
      <c r="B48" s="14"/>
      <c r="C48" s="1240" t="s">
        <v>4</v>
      </c>
      <c r="D48" s="1240"/>
      <c r="E48" s="1241"/>
      <c r="F48" s="15">
        <v>7.32</v>
      </c>
      <c r="G48" s="16">
        <v>7.24</v>
      </c>
      <c r="H48" s="16">
        <v>8.56</v>
      </c>
      <c r="I48" s="16">
        <v>6.88</v>
      </c>
      <c r="J48" s="17">
        <v>6.63</v>
      </c>
    </row>
    <row r="49" spans="2:10" ht="57.75" customHeight="1" thickBot="1" x14ac:dyDescent="0.2">
      <c r="B49" s="18"/>
      <c r="C49" s="1242" t="s">
        <v>5</v>
      </c>
      <c r="D49" s="1242"/>
      <c r="E49" s="1243"/>
      <c r="F49" s="19">
        <v>2.5</v>
      </c>
      <c r="G49" s="20" t="s">
        <v>574</v>
      </c>
      <c r="H49" s="20">
        <v>6.91</v>
      </c>
      <c r="I49" s="20" t="s">
        <v>575</v>
      </c>
      <c r="J49" s="21" t="s">
        <v>576</v>
      </c>
    </row>
    <row r="50" spans="2:10" ht="13.5" customHeight="1" x14ac:dyDescent="0.15"/>
  </sheetData>
  <sheetProtection algorithmName="SHA-512" hashValue="W8OWL2OboQNJGSwSuha0SF2cIRuqGQHh42o4Xuf/K9kt32JUXmXWWMZRsbwzK6N5RhHSyLngBb2t1MWeVhWbiw==" saltValue="k8rh93/UdEuDb9KKIQxFSQ==" spinCount="100000" sheet="1" objects="1" scenarios="1"/>
  <customSheetViews>
    <customSheetView guid="{4139FAC1-81B8-4F35-99B4-CC59B47BC799}"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93E20922-2AAB-41A7-B0FD-5E4B20873374}"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3"/>
  <headerFooter alignWithMargins="0">
    <oddFooter>&amp;C&amp;P/&amp;N</oddFooter>
  </headerFooter>
  <rowBreaks count="1" manualBreakCount="1">
    <brk id="51"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2022-03-11T11:36:09Z</cp:lastPrinted>
  <dcterms:created xsi:type="dcterms:W3CDTF">2022-02-02T04:49:36Z</dcterms:created>
  <dcterms:modified xsi:type="dcterms:W3CDTF">2022-11-01T01:20:28Z</dcterms:modified>
  <cp:category/>
</cp:coreProperties>
</file>