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2決算統計（R03）\220905令和２年度財政状況資料集の作成について（2回目）\04HP掲載用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P23" i="12"/>
  <c r="V23" i="12"/>
  <c r="AA23" i="12"/>
  <c r="Q23" i="12"/>
  <c r="AU63" i="12"/>
  <c r="AP63" i="12"/>
  <c r="AU88" i="12"/>
  <c r="AP88" i="12"/>
  <c r="AF88" i="12"/>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CO34" i="10"/>
  <c r="CO35" i="10" s="1"/>
  <c r="CO36" i="10" s="1"/>
  <c r="BW34" i="10"/>
  <c r="BW35" i="10" s="1"/>
  <c r="BW36" i="10" s="1"/>
  <c r="BW37" i="10" s="1"/>
  <c r="BW38" i="10" s="1"/>
  <c r="BW39" i="10" s="1"/>
  <c r="BW40" i="10" s="1"/>
  <c r="BW41"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AM35" i="10" s="1"/>
  <c r="BE34" i="10"/>
</calcChain>
</file>

<file path=xl/sharedStrings.xml><?xml version="1.0" encoding="utf-8"?>
<sst xmlns="http://schemas.openxmlformats.org/spreadsheetml/2006/main" count="1054" uniqueCount="606">
  <si>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</si>
  <si>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</si>
  <si>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</si>
  <si>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</si>
  <si>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</si>
  <si>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</si>
  <si>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</si>
  <si>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</si>
  <si>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</si>
  <si>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</si>
  <si>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</si>
  <si>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</si>
  <si>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</si>
  <si>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</si>
  <si>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</si>
  <si>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</si>
  <si>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</si>
  <si>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</si>
  <si>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</si>
  <si>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</si>
  <si>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</si>
  <si>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</si>
  <si>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</si>
  <si>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</si>
  <si>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</si>
  <si>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</si>
  <si>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</si>
  <si>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</si>
  <si>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</si>
  <si>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</si>
  <si>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</si>
  <si>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</si>
  <si>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</si>
  <si>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</si>
  <si>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</si>
  <si>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</si>
  <si>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</si>
  <si>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</si>
  <si>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</si>
  <si>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</si>
  <si>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</si>
  <si>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</si>
  <si>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</si>
  <si>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</si>
  <si>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</si>
  <si>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</si>
  <si>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</si>
  <si>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</si>
  <si>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</si>
  <si>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</si>
  <si>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</si>
  <si>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</si>
  <si>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</si>
  <si>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</si>
  <si>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</si>
  <si>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</si>
  <si>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</si>
  <si>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</si>
  <si>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</si>
  <si>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</si>
  <si>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</si>
  <si>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</si>
  <si>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</si>
  <si>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</si>
  <si>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</si>
  <si>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</si>
  <si>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</si>
  <si>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</si>
  <si>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</si>
  <si>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</si>
  <si>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</si>
  <si>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</si>
  <si>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</si>
  <si>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</si>
  <si>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</si>
  <si>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</si>
  <si>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</si>
  <si>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</si>
  <si>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</si>
  <si>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</si>
  <si>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</si>
  <si>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</si>
  <si>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</si>
  <si>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</si>
  <si>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</si>
  <si>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</si>
  <si>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</si>
  <si>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</si>
  <si>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</si>
  <si>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</si>
  <si>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</si>
  <si>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</si>
  <si>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</si>
  <si>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</si>
  <si>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</si>
  <si>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</si>
  <si>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</si>
  <si>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</si>
  <si>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小矢部市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</si>
  <si>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</si>
  <si>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</si>
  <si>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</si>
  <si>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</si>
  <si>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</si>
  <si>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</si>
  <si>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</si>
  <si>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</si>
  <si>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</si>
  <si>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</si>
  <si>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</si>
  <si>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</si>
  <si>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</si>
  <si>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</si>
  <si>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</si>
  <si>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</si>
  <si>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</si>
  <si>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</si>
  <si>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</si>
  <si>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</si>
  <si>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</si>
  <si>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</si>
  <si>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</si>
  <si>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</si>
  <si>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</si>
  <si>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</si>
  <si>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</si>
  <si>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</si>
  <si>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</si>
  <si>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</si>
  <si>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</si>
  <si>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</si>
  <si>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</si>
  <si>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</si>
  <si>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</si>
  <si>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</si>
  <si>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</si>
  <si>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</si>
  <si>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</si>
  <si>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</si>
  <si>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</si>
  <si>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</si>
  <si>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</si>
  <si>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</si>
  <si>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</si>
  <si>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</si>
  <si>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</si>
  <si>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</si>
  <si>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</si>
  <si>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</si>
  <si>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</si>
  <si>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</si>
  <si>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</si>
  <si>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</si>
  <si>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</si>
  <si>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</si>
  <si>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</si>
  <si>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</si>
  <si>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</si>
  <si>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</si>
  <si>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</si>
  <si>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</si>
  <si>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</si>
  <si>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</si>
  <si>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</si>
  <si>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</si>
  <si>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</si>
  <si>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</si>
  <si>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</si>
  <si>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</si>
  <si>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</si>
  <si>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</si>
  <si>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</si>
  <si>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</si>
  <si>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</si>
  <si>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</si>
  <si>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</si>
  <si>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</si>
  <si>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</si>
  <si>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</si>
  <si>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</si>
  <si>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</si>
  <si>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</si>
  <si>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</si>
  <si>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</si>
  <si>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</si>
  <si>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</si>
  <si>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</si>
  <si>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</si>
  <si>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</si>
  <si>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</si>
  <si>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</si>
  <si>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</si>
  <si>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</si>
  <si>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</si>
  <si>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</si>
  <si>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</si>
  <si>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</si>
  <si>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</si>
  <si>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</si>
  <si>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</si>
  <si>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</si>
  <si>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</si>
  <si>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</si>
  <si>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</si>
  <si>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</si>
  <si>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</si>
  <si>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</si>
  <si>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</si>
  <si>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</si>
  <si>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</si>
  <si>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</si>
  <si>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</si>
  <si>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富山県小矢部市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</si>
  <si>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</si>
  <si>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</si>
  <si>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</si>
  <si>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</si>
  <si>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</si>
  <si>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</si>
  <si>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</si>
  <si>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</si>
  <si>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</si>
  <si>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</si>
  <si>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</si>
  <si>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</si>
  <si>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</si>
  <si>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</si>
  <si>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</si>
  <si>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</si>
  <si>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</si>
  <si>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</si>
  <si>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</si>
  <si>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</si>
  <si>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</si>
  <si>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</si>
  <si>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</si>
  <si>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</si>
  <si>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</si>
  <si>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</si>
  <si>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</si>
  <si>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</si>
  <si>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</si>
  <si>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</si>
  <si>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</si>
  <si>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</si>
  <si>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</si>
  <si>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</si>
  <si>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</si>
  <si>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</si>
  <si>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</si>
  <si>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</si>
  <si>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</si>
  <si>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</si>
  <si>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</si>
  <si>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</si>
  <si>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</si>
  <si>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</si>
  <si>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</si>
  <si>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</si>
  <si>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</si>
  <si>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</si>
  <si>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</si>
  <si>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</si>
  <si>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</si>
  <si>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</si>
  <si>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</si>
  <si>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</si>
  <si>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</si>
  <si>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</si>
  <si>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</si>
  <si>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</si>
  <si>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</si>
  <si>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</si>
  <si>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</si>
  <si>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</si>
  <si>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</si>
  <si>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</si>
  <si>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</si>
  <si>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</si>
  <si>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</si>
  <si>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</si>
  <si>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</si>
  <si>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</si>
  <si>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</si>
  <si>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</si>
  <si>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</si>
  <si>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</si>
  <si>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</si>
  <si>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</si>
  <si>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</si>
  <si>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</si>
  <si>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</si>
  <si>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</si>
  <si>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</si>
  <si>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</si>
  <si>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</si>
  <si>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</si>
  <si>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</si>
  <si>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</si>
  <si>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</si>
  <si>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</si>
  <si>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</si>
  <si>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</si>
  <si>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</si>
  <si>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</si>
  <si>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</si>
  <si>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</si>
  <si>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</si>
  <si>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</si>
  <si>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</si>
  <si>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</si>
  <si>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</si>
  <si>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</si>
  <si>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</si>
  <si>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</si>
  <si>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</si>
  <si>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</si>
  <si>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</si>
  <si>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</si>
  <si>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</si>
  <si>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</si>
  <si>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</si>
  <si>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</si>
  <si>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</si>
  <si>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</si>
  <si>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</si>
  <si>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</si>
  <si>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</si>
  <si>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</si>
  <si>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</si>
  <si>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</si>
  <si>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</si>
  <si>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</si>
  <si>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</si>
  <si>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</si>
  <si>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</si>
  <si>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</si>
  <si>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</si>
  <si>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</si>
  <si>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</si>
  <si>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</si>
  <si>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</si>
  <si>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</si>
  <si>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</si>
  <si>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</si>
  <si>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</si>
  <si>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</si>
  <si>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</si>
  <si>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</si>
  <si>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</si>
  <si>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</si>
  <si>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</si>
  <si>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</si>
  <si>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</si>
  <si>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</si>
  <si>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</si>
  <si>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</si>
  <si>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</si>
  <si>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</si>
  <si>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</si>
  <si>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</si>
  <si>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</si>
  <si>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</si>
  <si>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</si>
  <si>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</si>
  <si>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</si>
  <si>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富山県小矢部市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</si>
  <si>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</si>
  <si>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</si>
  <si>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</si>
  <si>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</si>
  <si>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</si>
  <si>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</si>
  <si>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</si>
  <si>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</si>
  <si>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</si>
  <si>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</si>
  <si>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</si>
  <si>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</si>
  <si>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</si>
  <si>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</si>
  <si>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</si>
  <si>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</si>
  <si>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</si>
  <si>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</si>
  <si>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</si>
  <si>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</si>
  <si>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</si>
  <si>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</si>
  <si>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</si>
  <si>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</si>
  <si>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</si>
  <si>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</si>
  <si>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</si>
  <si>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</si>
  <si>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</si>
  <si>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</si>
  <si>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</si>
  <si>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</si>
  <si>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</si>
  <si>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</si>
  <si>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</si>
  <si>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</si>
  <si>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</si>
  <si>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</si>
  <si>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</si>
  <si>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東部産業団地事業特別会計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</si>
  <si>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</si>
  <si>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</si>
  <si>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</si>
  <si>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</si>
  <si>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</si>
  <si>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</si>
  <si>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</si>
  <si>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</si>
  <si>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</si>
  <si>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</si>
  <si>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</si>
  <si>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</si>
  <si>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</si>
  <si>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</si>
  <si>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</si>
  <si>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</si>
  <si>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</si>
  <si>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</si>
  <si>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</si>
  <si>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</si>
  <si>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</si>
  <si>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</si>
  <si>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</si>
  <si>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</si>
  <si>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</si>
  <si>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</si>
  <si>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</si>
  <si>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</si>
  <si>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</si>
  <si>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</si>
  <si>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</si>
  <si>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</si>
  <si>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</si>
  <si>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</si>
  <si>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</si>
  <si>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</si>
  <si>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</si>
  <si>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</si>
  <si>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</si>
  <si>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</si>
  <si>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</si>
  <si>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</si>
  <si>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</si>
  <si>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</si>
  <si>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</si>
  <si>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</si>
  <si>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</si>
  <si>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</si>
  <si>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</si>
  <si>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</si>
  <si>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</si>
  <si>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</si>
  <si>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</si>
  <si>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</si>
  <si>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</si>
  <si>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</si>
  <si>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</si>
  <si>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</si>
  <si>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</si>
  <si>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</si>
  <si>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</si>
  <si>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</si>
  <si>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</si>
  <si>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</si>
  <si>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</si>
  <si>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</si>
  <si>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</si>
  <si>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</si>
  <si>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</si>
  <si>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</si>
  <si>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</si>
  <si>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</si>
  <si>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</si>
  <si>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</si>
  <si>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</si>
  <si>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</si>
  <si>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</si>
  <si>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</si>
  <si>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</si>
  <si>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</si>
  <si>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</si>
  <si>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</si>
  <si>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</si>
  <si>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</si>
  <si>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</si>
  <si>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</si>
  <si>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</si>
  <si>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</si>
  <si>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</si>
  <si>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</si>
  <si>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</si>
  <si>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</si>
  <si>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</si>
  <si>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</si>
  <si>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</si>
  <si>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</si>
  <si>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</si>
  <si>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</si>
  <si>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</si>
  <si>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</si>
  <si>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</si>
  <si>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</si>
  <si>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</si>
  <si>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</si>
  <si>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</si>
  <si>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</si>
  <si>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</si>
  <si>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</si>
  <si>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</si>
  <si>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</si>
  <si>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</si>
  <si>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</si>
  <si>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</si>
  <si>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</si>
  <si>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</si>
  <si>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</si>
  <si>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</si>
  <si>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</si>
  <si>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</si>
  <si>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</si>
  <si>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</si>
  <si>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</si>
  <si>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</si>
  <si>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</si>
  <si>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</si>
  <si>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</si>
  <si>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</si>
  <si>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</si>
  <si>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</si>
  <si>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</si>
  <si>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</si>
  <si>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</si>
  <si>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</si>
  <si>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</si>
  <si>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</si>
  <si>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</si>
  <si>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</si>
  <si>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</si>
  <si>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</si>
  <si>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</si>
  <si>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</si>
  <si>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</si>
  <si>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</si>
  <si>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</si>
  <si>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</si>
  <si>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</si>
  <si>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</si>
  <si>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</si>
  <si>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</si>
  <si>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</si>
  <si>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0.28</t>
  </si>
  <si>
    <t>▲ 3.07</t>
  </si>
  <si>
    <t>▲ 3.72</t>
  </si>
  <si>
    <t>▲ 1.86</t>
  </si>
  <si>
    <t>水道事業会計</t>
  </si>
  <si>
    <t>一般会計</t>
  </si>
  <si>
    <t>下水道事業会計</t>
  </si>
  <si>
    <t>国民健康保険事業特別会計</t>
  </si>
  <si>
    <t>後期高齢者医療事業特別会計</t>
  </si>
  <si>
    <t>公共用地先行取得事業特別会計</t>
  </si>
  <si>
    <t>東部産業団地事業特別会計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</si>
  <si>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</si>
  <si>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</si>
  <si>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</si>
  <si>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</si>
  <si>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</si>
  <si>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</si>
  <si>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</si>
  <si>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</si>
  <si>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砺波地方衛生施設組合</t>
    <rPh sb="0" eb="2">
      <t>トナミ</t>
    </rPh>
    <rPh sb="2" eb="4">
      <t>チホウ</t>
    </rPh>
    <rPh sb="4" eb="6">
      <t>エイセイ</t>
    </rPh>
    <rPh sb="6" eb="8">
      <t>シセツ</t>
    </rPh>
    <rPh sb="8" eb="10">
      <t>クミアイ</t>
    </rPh>
    <phoneticPr fontId="2"/>
  </si>
  <si>
    <t>小矢部川中流水害予防組合</t>
    <rPh sb="0" eb="3">
      <t>オヤベ</t>
    </rPh>
    <rPh sb="3" eb="4">
      <t>ガワ</t>
    </rPh>
    <rPh sb="4" eb="6">
      <t>チュウリュウ</t>
    </rPh>
    <rPh sb="6" eb="8">
      <t>スイガイ</t>
    </rPh>
    <rPh sb="8" eb="10">
      <t>ヨボウ</t>
    </rPh>
    <rPh sb="10" eb="12">
      <t>クミアイ</t>
    </rPh>
    <phoneticPr fontId="2"/>
  </si>
  <si>
    <t>富山県市町村総合事務組合</t>
    <rPh sb="0" eb="3">
      <t>トヤマケン</t>
    </rPh>
    <rPh sb="3" eb="6">
      <t>シチョウソン</t>
    </rPh>
    <rPh sb="6" eb="8">
      <t>ソウゴウ</t>
    </rPh>
    <rPh sb="8" eb="10">
      <t>ジム</t>
    </rPh>
    <rPh sb="10" eb="12">
      <t>クミアイ</t>
    </rPh>
    <phoneticPr fontId="2"/>
  </si>
  <si>
    <t>高岡地区広域圏事務組合</t>
    <rPh sb="0" eb="2">
      <t>タカオカ</t>
    </rPh>
    <rPh sb="2" eb="4">
      <t>チク</t>
    </rPh>
    <rPh sb="4" eb="7">
      <t>コウイキケン</t>
    </rPh>
    <rPh sb="7" eb="9">
      <t>ジム</t>
    </rPh>
    <rPh sb="9" eb="11">
      <t>クミアイ</t>
    </rPh>
    <phoneticPr fontId="2"/>
  </si>
  <si>
    <t>富山県市町村会館管理組合</t>
    <rPh sb="0" eb="3">
      <t>トヤマケン</t>
    </rPh>
    <rPh sb="3" eb="6">
      <t>シチョウソン</t>
    </rPh>
    <rPh sb="6" eb="8">
      <t>カイカン</t>
    </rPh>
    <rPh sb="8" eb="10">
      <t>カンリ</t>
    </rPh>
    <rPh sb="10" eb="12">
      <t>クミアイ</t>
    </rPh>
    <phoneticPr fontId="2"/>
  </si>
  <si>
    <t>砺波地方介護保険組合</t>
    <rPh sb="0" eb="2">
      <t>トナミ</t>
    </rPh>
    <rPh sb="2" eb="4">
      <t>チホウ</t>
    </rPh>
    <rPh sb="4" eb="6">
      <t>カイゴ</t>
    </rPh>
    <rPh sb="6" eb="8">
      <t>ホケン</t>
    </rPh>
    <rPh sb="8" eb="10">
      <t>クミアイ</t>
    </rPh>
    <phoneticPr fontId="2"/>
  </si>
  <si>
    <t>富山県後期高齢者医療広域連合</t>
    <rPh sb="0" eb="3">
      <t>トヤマケン</t>
    </rPh>
    <rPh sb="3" eb="5">
      <t>コウキ</t>
    </rPh>
    <rPh sb="5" eb="8">
      <t>コウレイシャ</t>
    </rPh>
    <rPh sb="8" eb="10">
      <t>イリョウ</t>
    </rPh>
    <rPh sb="10" eb="12">
      <t>コウイキ</t>
    </rPh>
    <rPh sb="12" eb="14">
      <t>レンゴウ</t>
    </rPh>
    <phoneticPr fontId="2"/>
  </si>
  <si>
    <t>砺波地域消防組合</t>
    <rPh sb="0" eb="2">
      <t>トナミ</t>
    </rPh>
    <rPh sb="2" eb="4">
      <t>チイキ</t>
    </rPh>
    <rPh sb="4" eb="6">
      <t>ショウボウ</t>
    </rPh>
    <rPh sb="6" eb="8">
      <t>クミアイ</t>
    </rPh>
    <phoneticPr fontId="2"/>
  </si>
  <si>
    <t>公益財団法人クロスランドおやべ</t>
    <rPh sb="0" eb="2">
      <t>コウエキ</t>
    </rPh>
    <rPh sb="2" eb="4">
      <t>ザイダン</t>
    </rPh>
    <rPh sb="4" eb="6">
      <t>ホウジン</t>
    </rPh>
    <phoneticPr fontId="2"/>
  </si>
  <si>
    <t>公益財団法人小矢部市体育協会</t>
    <rPh sb="0" eb="2">
      <t>コウエキ</t>
    </rPh>
    <rPh sb="2" eb="4">
      <t>ザイダン</t>
    </rPh>
    <rPh sb="4" eb="6">
      <t>ホウジン</t>
    </rPh>
    <rPh sb="6" eb="10">
      <t>オヤベシ</t>
    </rPh>
    <rPh sb="10" eb="12">
      <t>タイイク</t>
    </rPh>
    <rPh sb="12" eb="14">
      <t>キョウカイ</t>
    </rPh>
    <phoneticPr fontId="2"/>
  </si>
  <si>
    <t>小矢部市土地開発公社</t>
    <rPh sb="0" eb="4">
      <t>オヤベシ</t>
    </rPh>
    <rPh sb="4" eb="6">
      <t>トチ</t>
    </rPh>
    <rPh sb="6" eb="8">
      <t>カイハツ</t>
    </rPh>
    <rPh sb="8" eb="10">
      <t>コウシャ</t>
    </rPh>
    <phoneticPr fontId="2"/>
  </si>
  <si>
    <t>〇</t>
    <phoneticPr fontId="2"/>
  </si>
  <si>
    <t>健やか福祉基金</t>
    <rPh sb="0" eb="1">
      <t>スコ</t>
    </rPh>
    <rPh sb="3" eb="5">
      <t>フクシ</t>
    </rPh>
    <rPh sb="5" eb="7">
      <t>キキン</t>
    </rPh>
    <phoneticPr fontId="2"/>
  </si>
  <si>
    <t>ふるさとおやべ応援基金</t>
    <rPh sb="7" eb="9">
      <t>オウエン</t>
    </rPh>
    <rPh sb="9" eb="11">
      <t>キキン</t>
    </rPh>
    <phoneticPr fontId="2"/>
  </si>
  <si>
    <t>スポーツ振興基金</t>
    <rPh sb="4" eb="6">
      <t>シンコウ</t>
    </rPh>
    <rPh sb="6" eb="8">
      <t>キキン</t>
    </rPh>
    <phoneticPr fontId="2"/>
  </si>
  <si>
    <t>庁舎整備基金</t>
    <rPh sb="0" eb="2">
      <t>チョウシャ</t>
    </rPh>
    <rPh sb="2" eb="4">
      <t>セイビ</t>
    </rPh>
    <rPh sb="4" eb="6">
      <t>キキン</t>
    </rPh>
    <phoneticPr fontId="2"/>
  </si>
  <si>
    <t>国際交流基金</t>
    <rPh sb="0" eb="2">
      <t>コクサイ</t>
    </rPh>
    <rPh sb="2" eb="4">
      <t>コウリュウ</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</si>
  <si>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</si>
  <si>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</si>
  <si>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</si>
  <si>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</si>
  <si>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内平均よりも高い水準となっている。将来負担比率は、一般会計等に係る地方債の現在高が増加傾向にあり、Ｈ29年度以降は、大型事業（（石動駅周辺整備事業、統合こども園整備事業、新図書館整備事業、小矢部市民交流プラザ整備事業）が完了したことにより、令和２年度をピークに改善する見通しである。有形固定資産減価償却率は耐用年数を超過しても使用されている資産が多く、老朽化が進行している。H29年度以降に実施した大型事業により、施設の集約化を図った。</t>
    <rPh sb="136" eb="138">
      <t>カンリョウ</t>
    </rPh>
    <rPh sb="156" eb="158">
      <t>カイゼン</t>
    </rPh>
    <rPh sb="221" eb="223">
      <t>ジッシ</t>
    </rPh>
    <rPh sb="240" eb="241">
      <t>ハカ</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</si>
  <si>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</si>
  <si>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</si>
  <si>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</si>
  <si>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</si>
  <si>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</si>
  <si>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</si>
  <si>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類似団体内平均よりも高い水準で推移している。これは下水道事業を積極的に進めてきたことにより、H11～16年度にかけて事業費が増加し、年間1,200百万円前後の地方債を発行してきた。当時の事業規模からは大きく縮小したが、下水道事業は現在も継続しており、「公営企業に要する経費の財源に充てたと認められる繰入金」は今後も逓増し、指標悪化の一因となっていくと考えられる。Ｒ２年度は、元利償還金が対前年度比較で６年連続の増となり、実質公債費率上昇の一つの要因となっている。
将来負担比率はH29年度以降実施してきた、大型事業（石動駅周辺整備事業、統合こども園整備事業、新図書館整備事業、小矢部市民交流プラザ整備事業）の影響により、令和２年度は悪化した。これらを踏まえ、今後は事業費の圧縮や実施時期の再検討等により、できる限り抑制を図っていく必要がある。</t>
    <rPh sb="265" eb="267">
      <t>ジッシ</t>
    </rPh>
    <rPh sb="307" eb="311">
      <t>オヤベシ</t>
    </rPh>
    <rPh sb="311" eb="312">
      <t>ミン</t>
    </rPh>
    <rPh sb="312" eb="314">
      <t>コウリュウ</t>
    </rPh>
    <rPh sb="323" eb="325">
      <t>エイキョウ</t>
    </rPh>
    <rPh sb="335" eb="337">
      <t>アッカ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</si>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</sst>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30" xfId="15" applyNumberFormat="1" applyFont="1" applyFill="1" applyBorder="1" applyAlignment="1" applyProtection="1">
      <alignment horizontal="left" vertical="center" shrinkToFit="1"/>
      <protection locked="0"/>
    </xf>
    <xf numFmtId="0" fontId="34" fillId="8" borderId="18" xfId="15" applyNumberFormat="1" applyFont="1" applyFill="1" applyBorder="1" applyAlignment="1" applyProtection="1">
      <alignment horizontal="left" vertical="center" shrinkToFit="1"/>
      <protection locked="0"/>
    </xf>
    <xf numFmtId="0" fontId="34" fillId="8" borderId="19"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784A-48FA-A565-DAC4BF323C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51367</c:v>
                </c:pt>
                <c:pt idx="1">
                  <c:v>76604</c:v>
                </c:pt>
                <c:pt idx="2">
                  <c:v>142721</c:v>
                </c:pt>
                <c:pt idx="3">
                  <c:v>149748</c:v>
                </c:pt>
                <c:pt idx="4">
                  <c:v>105602</c:v>
                </c:pt>
              </c:numCache>
            </c:numRef>
          </c:val>
          <c:smooth val="0"/>
          <c:extLst>
            <c:ext xmlns:c16="http://schemas.microsoft.com/office/drawing/2014/chart" uri="{C3380CC4-5D6E-409C-BE32-E72D297353CC}">
              <c16:uniqueId val="{00000001-784A-48FA-A565-DAC4BF323C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5.0999999999999996</c:v>
                </c:pt>
                <c:pt idx="1">
                  <c:v>2.58</c:v>
                </c:pt>
                <c:pt idx="2">
                  <c:v>1.25</c:v>
                </c:pt>
                <c:pt idx="3">
                  <c:v>1.59</c:v>
                </c:pt>
                <c:pt idx="4">
                  <c:v>3.75</c:v>
                </c:pt>
              </c:numCache>
            </c:numRef>
          </c:val>
          <c:extLst>
            <c:ext xmlns:c16="http://schemas.microsoft.com/office/drawing/2014/chart" uri="{C3380CC4-5D6E-409C-BE32-E72D297353CC}">
              <c16:uniqueId val="{00000000-733B-41B2-AAC8-68566FF4B4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10.37</c:v>
                </c:pt>
                <c:pt idx="1">
                  <c:v>9.65</c:v>
                </c:pt>
                <c:pt idx="2">
                  <c:v>7.17</c:v>
                </c:pt>
                <c:pt idx="3">
                  <c:v>4.9400000000000004</c:v>
                </c:pt>
                <c:pt idx="4">
                  <c:v>5.91</c:v>
                </c:pt>
              </c:numCache>
            </c:numRef>
          </c:val>
          <c:extLst>
            <c:ext xmlns:c16="http://schemas.microsoft.com/office/drawing/2014/chart" uri="{C3380CC4-5D6E-409C-BE32-E72D297353CC}">
              <c16:uniqueId val="{00000001-733B-41B2-AAC8-68566FF4B4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-0.28000000000000003</c:v>
                </c:pt>
                <c:pt idx="1">
                  <c:v>-3.07</c:v>
                </c:pt>
                <c:pt idx="2">
                  <c:v>-3.72</c:v>
                </c:pt>
                <c:pt idx="3">
                  <c:v>-1.86</c:v>
                </c:pt>
                <c:pt idx="4">
                  <c:v>3.32</c:v>
                </c:pt>
              </c:numCache>
            </c:numRef>
          </c:val>
          <c:smooth val="0"/>
          <c:extLst>
            <c:ext xmlns:c16="http://schemas.microsoft.com/office/drawing/2014/chart" uri="{C3380CC4-5D6E-409C-BE32-E72D297353CC}">
              <c16:uniqueId val="{00000002-733B-41B2-AAC8-68566FF4B4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0.7</c:v>
                </c:pt>
                <c:pt idx="8">
                  <c:v>0</c:v>
                </c:pt>
                <c:pt idx="9">
                  <c:v>0</c:v>
                </c:pt>
              </c:numCache>
            </c:numRef>
          </c:val>
          <c:extLst>
            <c:ext xmlns:c16="http://schemas.microsoft.com/office/drawing/2014/chart" uri="{C3380CC4-5D6E-409C-BE32-E72D297353CC}">
              <c16:uniqueId val="{00000000-48A0-4B59-9573-98DD1D3E27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A0-4B59-9573-98DD1D3E27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8A0-4B59-9573-98DD1D3E2711}"/>
            </c:ext>
          </c:extLst>
        </c:ser>
        <c:ser>
          <c:idx val="3"/>
          <c:order val="3"/>
          <c:tx>
            <c:strRef>
              <c:f>データシート!$A$30</c:f>
              <c:strCache>
                <c:ptCount val="1"/>
                <c:pt idx="0">
                  <c:v>東部産業団地事業特別会計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8A0-4B59-9573-98DD1D3E2711}"/>
            </c:ext>
          </c:extLst>
        </c:ser>
        <c:ser>
          <c:idx val="4"/>
          <c:order val="4"/>
          <c:tx>
            <c:strRef>
              <c:f>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8A0-4B59-9573-98DD1D3E271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5-48A0-4B59-9573-98DD1D3E271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1.56</c:v>
                </c:pt>
                <c:pt idx="2">
                  <c:v>#N/A</c:v>
                </c:pt>
                <c:pt idx="3">
                  <c:v>1.71</c:v>
                </c:pt>
                <c:pt idx="4">
                  <c:v>#N/A</c:v>
                </c:pt>
                <c:pt idx="5">
                  <c:v>0.28999999999999998</c:v>
                </c:pt>
                <c:pt idx="6">
                  <c:v>#N/A</c:v>
                </c:pt>
                <c:pt idx="7">
                  <c:v>0.23</c:v>
                </c:pt>
                <c:pt idx="8">
                  <c:v>#N/A</c:v>
                </c:pt>
                <c:pt idx="9">
                  <c:v>0.66</c:v>
                </c:pt>
              </c:numCache>
            </c:numRef>
          </c:val>
          <c:extLst>
            <c:ext xmlns:c16="http://schemas.microsoft.com/office/drawing/2014/chart" uri="{C3380CC4-5D6E-409C-BE32-E72D297353CC}">
              <c16:uniqueId val="{00000006-48A0-4B59-9573-98DD1D3E271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2.38</c:v>
                </c:pt>
              </c:numCache>
            </c:numRef>
          </c:val>
          <c:extLst>
            <c:ext xmlns:c16="http://schemas.microsoft.com/office/drawing/2014/chart" uri="{C3380CC4-5D6E-409C-BE32-E72D297353CC}">
              <c16:uniqueId val="{00000007-48A0-4B59-9573-98DD1D3E271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5.09</c:v>
                </c:pt>
                <c:pt idx="2">
                  <c:v>#N/A</c:v>
                </c:pt>
                <c:pt idx="3">
                  <c:v>2.58</c:v>
                </c:pt>
                <c:pt idx="4">
                  <c:v>#N/A</c:v>
                </c:pt>
                <c:pt idx="5">
                  <c:v>1.25</c:v>
                </c:pt>
                <c:pt idx="6">
                  <c:v>#N/A</c:v>
                </c:pt>
                <c:pt idx="7">
                  <c:v>1.58</c:v>
                </c:pt>
                <c:pt idx="8">
                  <c:v>#N/A</c:v>
                </c:pt>
                <c:pt idx="9">
                  <c:v>3.74</c:v>
                </c:pt>
              </c:numCache>
            </c:numRef>
          </c:val>
          <c:extLst>
            <c:ext xmlns:c16="http://schemas.microsoft.com/office/drawing/2014/chart" uri="{C3380CC4-5D6E-409C-BE32-E72D297353CC}">
              <c16:uniqueId val="{00000008-48A0-4B59-9573-98DD1D3E271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c:v>
                </c:pt>
                <c:pt idx="2">
                  <c:v>#N/A</c:v>
                </c:pt>
                <c:pt idx="3">
                  <c:v>4.7699999999999996</c:v>
                </c:pt>
                <c:pt idx="4">
                  <c:v>#N/A</c:v>
                </c:pt>
                <c:pt idx="5">
                  <c:v>5.89</c:v>
                </c:pt>
                <c:pt idx="6">
                  <c:v>#N/A</c:v>
                </c:pt>
                <c:pt idx="7">
                  <c:v>6.38</c:v>
                </c:pt>
                <c:pt idx="8">
                  <c:v>#N/A</c:v>
                </c:pt>
                <c:pt idx="9">
                  <c:v>6.68</c:v>
                </c:pt>
              </c:numCache>
            </c:numRef>
          </c:val>
          <c:extLst>
            <c:ext xmlns:c16="http://schemas.microsoft.com/office/drawing/2014/chart" uri="{C3380CC4-5D6E-409C-BE32-E72D297353CC}">
              <c16:uniqueId val="{00000009-48A0-4B59-9573-98DD1D3E27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1358</c:v>
                </c:pt>
                <c:pt idx="5">
                  <c:v>1378</c:v>
                </c:pt>
                <c:pt idx="8">
                  <c:v>1395</c:v>
                </c:pt>
                <c:pt idx="11">
                  <c:v>1407</c:v>
                </c:pt>
                <c:pt idx="14">
                  <c:v>1401</c:v>
                </c:pt>
              </c:numCache>
            </c:numRef>
          </c:val>
          <c:extLst>
            <c:ext xmlns:c16="http://schemas.microsoft.com/office/drawing/2014/chart" uri="{C3380CC4-5D6E-409C-BE32-E72D297353CC}">
              <c16:uniqueId val="{00000000-ABA4-4112-8964-1D9C77BE0B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ABA4-4112-8964-1D9C77BE0B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107</c:v>
                </c:pt>
                <c:pt idx="3">
                  <c:v>103</c:v>
                </c:pt>
                <c:pt idx="6">
                  <c:v>103</c:v>
                </c:pt>
                <c:pt idx="9">
                  <c:v>100</c:v>
                </c:pt>
                <c:pt idx="12">
                  <c:v>95</c:v>
                </c:pt>
              </c:numCache>
            </c:numRef>
          </c:val>
          <c:extLst>
            <c:ext xmlns:c16="http://schemas.microsoft.com/office/drawing/2014/chart" uri="{C3380CC4-5D6E-409C-BE32-E72D297353CC}">
              <c16:uniqueId val="{00000002-ABA4-4112-8964-1D9C77BE0B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87</c:v>
                </c:pt>
                <c:pt idx="3">
                  <c:v>92</c:v>
                </c:pt>
                <c:pt idx="6">
                  <c:v>99</c:v>
                </c:pt>
                <c:pt idx="9">
                  <c:v>110</c:v>
                </c:pt>
                <c:pt idx="12">
                  <c:v>96</c:v>
                </c:pt>
              </c:numCache>
            </c:numRef>
          </c:val>
          <c:extLst>
            <c:ext xmlns:c16="http://schemas.microsoft.com/office/drawing/2014/chart" uri="{C3380CC4-5D6E-409C-BE32-E72D297353CC}">
              <c16:uniqueId val="{00000003-ABA4-4112-8964-1D9C77BE0B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953</c:v>
                </c:pt>
                <c:pt idx="3">
                  <c:v>915</c:v>
                </c:pt>
                <c:pt idx="6">
                  <c:v>930</c:v>
                </c:pt>
                <c:pt idx="9">
                  <c:v>906</c:v>
                </c:pt>
                <c:pt idx="12">
                  <c:v>821</c:v>
                </c:pt>
              </c:numCache>
            </c:numRef>
          </c:val>
          <c:extLst>
            <c:ext xmlns:c16="http://schemas.microsoft.com/office/drawing/2014/chart" uri="{C3380CC4-5D6E-409C-BE32-E72D297353CC}">
              <c16:uniqueId val="{00000004-ABA4-4112-8964-1D9C77BE0B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A4-4112-8964-1D9C77BE0B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A4-4112-8964-1D9C77BE0B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1270</c:v>
                </c:pt>
                <c:pt idx="3">
                  <c:v>1316</c:v>
                </c:pt>
                <c:pt idx="6">
                  <c:v>1338</c:v>
                </c:pt>
                <c:pt idx="9">
                  <c:v>1374</c:v>
                </c:pt>
                <c:pt idx="12">
                  <c:v>1411</c:v>
                </c:pt>
              </c:numCache>
            </c:numRef>
          </c:val>
          <c:extLst>
            <c:ext xmlns:c16="http://schemas.microsoft.com/office/drawing/2014/chart" uri="{C3380CC4-5D6E-409C-BE32-E72D297353CC}">
              <c16:uniqueId val="{00000007-ABA4-4112-8964-1D9C77BE0B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1059</c:v>
                </c:pt>
                <c:pt idx="2">
                  <c:v>#N/A</c:v>
                </c:pt>
                <c:pt idx="3">
                  <c:v>#N/A</c:v>
                </c:pt>
                <c:pt idx="4">
                  <c:v>1048</c:v>
                </c:pt>
                <c:pt idx="5">
                  <c:v>#N/A</c:v>
                </c:pt>
                <c:pt idx="6">
                  <c:v>#N/A</c:v>
                </c:pt>
                <c:pt idx="7">
                  <c:v>1076</c:v>
                </c:pt>
                <c:pt idx="8">
                  <c:v>#N/A</c:v>
                </c:pt>
                <c:pt idx="9">
                  <c:v>#N/A</c:v>
                </c:pt>
                <c:pt idx="10">
                  <c:v>1084</c:v>
                </c:pt>
                <c:pt idx="11">
                  <c:v>#N/A</c:v>
                </c:pt>
                <c:pt idx="12">
                  <c:v>#N/A</c:v>
                </c:pt>
                <c:pt idx="13">
                  <c:v>1022</c:v>
                </c:pt>
                <c:pt idx="14">
                  <c:v>#N/A</c:v>
                </c:pt>
              </c:numCache>
            </c:numRef>
          </c:val>
          <c:smooth val="0"/>
          <c:extLst>
            <c:ext xmlns:c16="http://schemas.microsoft.com/office/drawing/2014/chart" uri="{C3380CC4-5D6E-409C-BE32-E72D297353CC}">
              <c16:uniqueId val="{00000008-ABA4-4112-8964-1D9C77BE0B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17532</c:v>
                </c:pt>
                <c:pt idx="5">
                  <c:v>17365</c:v>
                </c:pt>
                <c:pt idx="8">
                  <c:v>17960</c:v>
                </c:pt>
                <c:pt idx="11">
                  <c:v>18704</c:v>
                </c:pt>
                <c:pt idx="14">
                  <c:v>18613</c:v>
                </c:pt>
              </c:numCache>
            </c:numRef>
          </c:val>
          <c:extLst>
            <c:ext xmlns:c16="http://schemas.microsoft.com/office/drawing/2014/chart" uri="{C3380CC4-5D6E-409C-BE32-E72D297353CC}">
              <c16:uniqueId val="{00000000-DEF6-4B87-8557-52C0521BCF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2417</c:v>
                </c:pt>
                <c:pt idx="5">
                  <c:v>2232</c:v>
                </c:pt>
                <c:pt idx="8">
                  <c:v>2290</c:v>
                </c:pt>
                <c:pt idx="11">
                  <c:v>2194</c:v>
                </c:pt>
                <c:pt idx="14">
                  <c:v>2117</c:v>
                </c:pt>
              </c:numCache>
            </c:numRef>
          </c:val>
          <c:extLst>
            <c:ext xmlns:c16="http://schemas.microsoft.com/office/drawing/2014/chart" uri="{C3380CC4-5D6E-409C-BE32-E72D297353CC}">
              <c16:uniqueId val="{00000001-DEF6-4B87-8557-52C0521BCF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1647</c:v>
                </c:pt>
                <c:pt idx="5">
                  <c:v>1581</c:v>
                </c:pt>
                <c:pt idx="8">
                  <c:v>1411</c:v>
                </c:pt>
                <c:pt idx="11">
                  <c:v>1054</c:v>
                </c:pt>
                <c:pt idx="14">
                  <c:v>977</c:v>
                </c:pt>
              </c:numCache>
            </c:numRef>
          </c:val>
          <c:extLst>
            <c:ext xmlns:c16="http://schemas.microsoft.com/office/drawing/2014/chart" uri="{C3380CC4-5D6E-409C-BE32-E72D297353CC}">
              <c16:uniqueId val="{00000002-DEF6-4B87-8557-52C0521BCF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F6-4B87-8557-52C0521BCF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F6-4B87-8557-52C0521BCF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86</c:v>
                </c:pt>
                <c:pt idx="9">
                  <c:v>0</c:v>
                </c:pt>
                <c:pt idx="12">
                  <c:v>0</c:v>
                </c:pt>
              </c:numCache>
            </c:numRef>
          </c:val>
          <c:extLst>
            <c:ext xmlns:c16="http://schemas.microsoft.com/office/drawing/2014/chart" uri="{C3380CC4-5D6E-409C-BE32-E72D297353CC}">
              <c16:uniqueId val="{00000005-DEF6-4B87-8557-52C0521BCF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2085</c:v>
                </c:pt>
                <c:pt idx="3">
                  <c:v>2121</c:v>
                </c:pt>
                <c:pt idx="6">
                  <c:v>1825</c:v>
                </c:pt>
                <c:pt idx="9">
                  <c:v>1737</c:v>
                </c:pt>
                <c:pt idx="12">
                  <c:v>1615</c:v>
                </c:pt>
              </c:numCache>
            </c:numRef>
          </c:val>
          <c:extLst>
            <c:ext xmlns:c16="http://schemas.microsoft.com/office/drawing/2014/chart" uri="{C3380CC4-5D6E-409C-BE32-E72D297353CC}">
              <c16:uniqueId val="{00000006-DEF6-4B87-8557-52C0521BCF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670</c:v>
                </c:pt>
                <c:pt idx="3">
                  <c:v>671</c:v>
                </c:pt>
                <c:pt idx="6">
                  <c:v>710</c:v>
                </c:pt>
                <c:pt idx="9">
                  <c:v>648</c:v>
                </c:pt>
                <c:pt idx="12">
                  <c:v>588</c:v>
                </c:pt>
              </c:numCache>
            </c:numRef>
          </c:val>
          <c:extLst>
            <c:ext xmlns:c16="http://schemas.microsoft.com/office/drawing/2014/chart" uri="{C3380CC4-5D6E-409C-BE32-E72D297353CC}">
              <c16:uniqueId val="{00000007-DEF6-4B87-8557-52C0521BCF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12608</c:v>
                </c:pt>
                <c:pt idx="3">
                  <c:v>12633</c:v>
                </c:pt>
                <c:pt idx="6">
                  <c:v>12410</c:v>
                </c:pt>
                <c:pt idx="9">
                  <c:v>12495</c:v>
                </c:pt>
                <c:pt idx="12">
                  <c:v>12712</c:v>
                </c:pt>
              </c:numCache>
            </c:numRef>
          </c:val>
          <c:extLst>
            <c:ext xmlns:c16="http://schemas.microsoft.com/office/drawing/2014/chart" uri="{C3380CC4-5D6E-409C-BE32-E72D297353CC}">
              <c16:uniqueId val="{00000008-DEF6-4B87-8557-52C0521BCF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3119</c:v>
                </c:pt>
                <c:pt idx="3">
                  <c:v>2982</c:v>
                </c:pt>
                <c:pt idx="6">
                  <c:v>2801</c:v>
                </c:pt>
                <c:pt idx="9">
                  <c:v>2649</c:v>
                </c:pt>
                <c:pt idx="12">
                  <c:v>2502</c:v>
                </c:pt>
              </c:numCache>
            </c:numRef>
          </c:val>
          <c:extLst>
            <c:ext xmlns:c16="http://schemas.microsoft.com/office/drawing/2014/chart" uri="{C3380CC4-5D6E-409C-BE32-E72D297353CC}">
              <c16:uniqueId val="{00000009-DEF6-4B87-8557-52C0521BCF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14052</c:v>
                </c:pt>
                <c:pt idx="3">
                  <c:v>14313</c:v>
                </c:pt>
                <c:pt idx="6">
                  <c:v>16101</c:v>
                </c:pt>
                <c:pt idx="9">
                  <c:v>18000</c:v>
                </c:pt>
                <c:pt idx="12">
                  <c:v>18656</c:v>
                </c:pt>
              </c:numCache>
            </c:numRef>
          </c:val>
          <c:extLst>
            <c:ext xmlns:c16="http://schemas.microsoft.com/office/drawing/2014/chart" uri="{C3380CC4-5D6E-409C-BE32-E72D297353CC}">
              <c16:uniqueId val="{0000000A-DEF6-4B87-8557-52C0521BCF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10937</c:v>
                </c:pt>
                <c:pt idx="2">
                  <c:v>#N/A</c:v>
                </c:pt>
                <c:pt idx="3">
                  <c:v>#N/A</c:v>
                </c:pt>
                <c:pt idx="4">
                  <c:v>11543</c:v>
                </c:pt>
                <c:pt idx="5">
                  <c:v>#N/A</c:v>
                </c:pt>
                <c:pt idx="6">
                  <c:v>#N/A</c:v>
                </c:pt>
                <c:pt idx="7">
                  <c:v>12271</c:v>
                </c:pt>
                <c:pt idx="8">
                  <c:v>#N/A</c:v>
                </c:pt>
                <c:pt idx="9">
                  <c:v>#N/A</c:v>
                </c:pt>
                <c:pt idx="10">
                  <c:v>13579</c:v>
                </c:pt>
                <c:pt idx="11">
                  <c:v>#N/A</c:v>
                </c:pt>
                <c:pt idx="12">
                  <c:v>#N/A</c:v>
                </c:pt>
                <c:pt idx="13">
                  <c:v>14367</c:v>
                </c:pt>
                <c:pt idx="14">
                  <c:v>#N/A</c:v>
                </c:pt>
              </c:numCache>
            </c:numRef>
          </c:val>
          <c:smooth val="0"/>
          <c:extLst>
            <c:ext xmlns:c16="http://schemas.microsoft.com/office/drawing/2014/chart" uri="{C3380CC4-5D6E-409C-BE32-E72D297353CC}">
              <c16:uniqueId val="{0000000B-DEF6-4B87-8557-52C0521BCF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602</c:v>
                </c:pt>
                <c:pt idx="1">
                  <c:v>416</c:v>
                </c:pt>
                <c:pt idx="2">
                  <c:v>513</c:v>
                </c:pt>
              </c:numCache>
            </c:numRef>
          </c:val>
          <c:extLst>
            <c:ext xmlns:c16="http://schemas.microsoft.com/office/drawing/2014/chart" uri="{C3380CC4-5D6E-409C-BE32-E72D297353CC}">
              <c16:uniqueId val="{00000000-8599-45D5-80AC-2D2A4AD98B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c:v>
                </c:pt>
                <c:pt idx="1">
                  <c:v>26</c:v>
                </c:pt>
                <c:pt idx="2">
                  <c:v>26</c:v>
                </c:pt>
              </c:numCache>
            </c:numRef>
          </c:val>
          <c:extLst>
            <c:ext xmlns:c16="http://schemas.microsoft.com/office/drawing/2014/chart" uri="{C3380CC4-5D6E-409C-BE32-E72D297353CC}">
              <c16:uniqueId val="{00000001-8599-45D5-80AC-2D2A4AD98B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419</c:v>
                </c:pt>
                <c:pt idx="1">
                  <c:v>386</c:v>
                </c:pt>
                <c:pt idx="2">
                  <c:v>242</c:v>
                </c:pt>
              </c:numCache>
            </c:numRef>
          </c:val>
          <c:extLst>
            <c:ext xmlns:c16="http://schemas.microsoft.com/office/drawing/2014/chart" uri="{C3380CC4-5D6E-409C-BE32-E72D297353CC}">
              <c16:uniqueId val="{00000002-8599-45D5-80AC-2D2A4AD98B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{DB4CC5D3-52FA-4633-B8B7-387C37336FF4}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64F-401F-BA31-3EBF4D9CBB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{FD6D3C24-4738-4FB2-A5B1-D194AFFC7C4E}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4F-401F-BA31-3EBF4D9CBB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{AA098156-C5A1-4207-B54F-83F04E3A9333}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4F-401F-BA31-3EBF4D9CBB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{73F7CE68-A09F-41B2-A249-873CB46F9A3D}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4F-401F-BA31-3EBF4D9CBB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{760BC637-1836-449C-B4DD-549C1921584B}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4F-401F-BA31-3EBF4D9CBBE5}"/>
                </c:ext>
              </c:extLst>
            </c:dLbl>
            <c:dLbl>
              <c:idx val="8"/>
              <c:layout>
                <c:manualLayout>
                  <c:x val="0"/>
                  <c:y val="-3.3246053119086517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{A9EF7371-CA9E-4131-A943-22799ACF8D79}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64F-401F-BA31-3EBF4D9CBBE5}"/>
                </c:ext>
              </c:extLst>
            </c:dLbl>
            <c:dLbl>
              <c:idx val="16"/>
              <c:layout>
                <c:manualLayout>
                  <c:x val="0"/>
                  <c:y val="3.3246053119085689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{3DDEB88A-3247-4A7B-BF86-8A8547902D59}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64F-401F-BA31-3EBF4D9CBBE5}"/>
                </c:ext>
              </c:extLst>
            </c:dLbl>
            <c:dLbl>
              <c:idx val="24"/>
              <c:layout>
                <c:manualLayout>
                  <c:x val="0"/>
                  <c:y val="-1.236061186378602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{A297F802-0EB6-4F35-8E9D-CD3100A22CC7}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64F-401F-BA31-3EBF4D9CBBE5}"/>
                </c:ext>
              </c:extLst>
            </c:dLbl>
            <c:dLbl>
              <c:idx val="32"/>
              <c:layout>
                <c:manualLayout>
                  <c:x val="0"/>
                  <c:y val="1.2360611863786111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{2327434F-006D-46E2-84A7-2C08332EBE5F}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64F-401F-BA31-3EBF4D9CBB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68.7</c:v>
                </c:pt>
                <c:pt idx="8">
                  <c:v>70</c:v>
                </c:pt>
                <c:pt idx="16">
                  <c:v>70.7</c:v>
                </c:pt>
                <c:pt idx="24">
                  <c:v>70.400000000000006</c:v>
                </c:pt>
                <c:pt idx="32">
                  <c:v>71.2</c:v>
                </c:pt>
              </c:numCache>
            </c:numRef>
          </c:xVal>
          <c:yVal>
            <c:numRef>
              <c:f>公会計指標分析・財政指標組合せ分析表!$BP$51:$DC$51</c:f>
              <c:numCache>
                <c:formatCode>#,##0.0;"▲ "#,##0.0</c:formatCode>
                <c:ptCount val="40"/>
                <c:pt idx="0">
                  <c:v>157.19999999999999</c:v>
                </c:pt>
                <c:pt idx="8">
                  <c:v>165.2</c:v>
                </c:pt>
                <c:pt idx="16">
                  <c:v>174.4</c:v>
                </c:pt>
                <c:pt idx="24">
                  <c:v>192.6</c:v>
                </c:pt>
                <c:pt idx="32">
                  <c:v>196.7</c:v>
                </c:pt>
              </c:numCache>
            </c:numRef>
          </c:yVal>
          <c:smooth val="0"/>
          <c:extLst>
            <c:ext xmlns:c16="http://schemas.microsoft.com/office/drawing/2014/chart" uri="{C3380CC4-5D6E-409C-BE32-E72D297353CC}">
              <c16:uniqueId val="{00000009-564F-401F-BA31-3EBF4D9CBB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{F1FA2BF9-081C-4EAB-BCB4-DF50A058F049}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64F-401F-BA31-3EBF4D9CBB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{3C1ED84F-828D-44AB-957A-10345280EDB7}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4F-401F-BA31-3EBF4D9CBB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{FEAB53DE-BD94-4A3E-915C-BA20F515604E}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4F-401F-BA31-3EBF4D9CBB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{0E0748C9-20AB-4346-9217-46F101BF5A20}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4F-401F-BA31-3EBF4D9CBB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{30F5A37B-07B9-49C2-8672-E06FB3727913}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4F-401F-BA31-3EBF4D9CBBE5}"/>
                </c:ext>
              </c:extLst>
            </c:dLbl>
            <c:dLbl>
              <c:idx val="8"/>
              <c:layout>
                <c:manualLayout>
                  <c:x val="-3.021910656035375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{A151F04D-9963-48F3-8F69-596532454846}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64F-401F-BA31-3EBF4D9CBBE5}"/>
                </c:ext>
              </c:extLst>
            </c:dLbl>
            <c:dLbl>
              <c:idx val="16"/>
              <c:layout>
                <c:manualLayout>
                  <c:x val="-2.3213381354508161E-2"/>
                  <c:y val="-5.042963392397564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{478BCE4D-F01A-49FF-BC17-187096B72568}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64F-401F-BA31-3EBF4D9CBBE5}"/>
                </c:ext>
              </c:extLst>
            </c:dLbl>
            <c:dLbl>
              <c:idx val="24"/>
              <c:layout>
                <c:manualLayout>
                  <c:x val="-4.2873663674516851E-2"/>
                  <c:y val="-7.904845028775472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{6F913E7E-2E91-4ADF-8C04-007E9AF9A47D}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64F-401F-BA31-3EBF4D9CBBE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{17C761FF-F842-4D0B-B790-2BDC54CE4B31}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64F-401F-BA31-3EBF4D9CBB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564F-401F-BA31-3EBF4D9CBBE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{0B77361D-67C5-42DF-9960-A07B847D39C5}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DA1-41EF-94CA-EDFDEF83F0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{9472B67D-A316-4698-BA4B-F8BE9D10FFA4}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A1-41EF-94CA-EDFDEF83F0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{DA1F360B-94C5-452F-94F1-96E6FB10EA17}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A1-41EF-94CA-EDFDEF83F0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{7E7E65A6-1A6A-4730-9ED7-2E96B18010CF}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A1-41EF-94CA-EDFDEF83F0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{AC03A73F-50AF-47F3-B838-30C206C1444B}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A1-41EF-94CA-EDFDEF83F0CB}"/>
                </c:ext>
              </c:extLst>
            </c:dLbl>
            <c:dLbl>
              <c:idx val="8"/>
              <c:layout>
                <c:manualLayout>
                  <c:x val="0"/>
                  <c:y val="-2.6296195579581438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{B03EF480-2DCC-49B2-B844-349C93A5213E}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DA1-41EF-94CA-EDFDEF83F0CB}"/>
                </c:ext>
              </c:extLst>
            </c:dLbl>
            <c:dLbl>
              <c:idx val="16"/>
              <c:layout>
                <c:manualLayout>
                  <c:x val="0"/>
                  <c:y val="2.6296195579581438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{3EBDE3A5-1895-4658-A389-72645C1B7D22}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DA1-41EF-94CA-EDFDEF83F0C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{8DB4EB28-B061-4DEA-A280-F80DC12CD9A6}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DA1-41EF-94CA-EDFDEF83F0C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{25242D94-66C3-42D9-9498-E998C4205EB0}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DA1-41EF-94CA-EDFDEF83F0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15.1</c:v>
                </c:pt>
                <c:pt idx="16">
                  <c:v>15.1</c:v>
                </c:pt>
                <c:pt idx="24">
                  <c:v>15.2</c:v>
                </c:pt>
                <c:pt idx="32">
                  <c:v>14.9</c:v>
                </c:pt>
              </c:numCache>
            </c:numRef>
          </c:xVal>
          <c:yVal>
            <c:numRef>
              <c:f>公会計指標分析・財政指標組合せ分析表!$BP$73:$DC$73</c:f>
              <c:numCache>
                <c:formatCode>#,##0.0;"▲ "#,##0.0</c:formatCode>
                <c:ptCount val="40"/>
                <c:pt idx="0">
                  <c:v>157.19999999999999</c:v>
                </c:pt>
                <c:pt idx="8">
                  <c:v>165.2</c:v>
                </c:pt>
                <c:pt idx="16">
                  <c:v>174.4</c:v>
                </c:pt>
                <c:pt idx="24">
                  <c:v>192.6</c:v>
                </c:pt>
                <c:pt idx="32">
                  <c:v>196.7</c:v>
                </c:pt>
              </c:numCache>
            </c:numRef>
          </c:yVal>
          <c:smooth val="0"/>
          <c:extLst>
            <c:ext xmlns:c16="http://schemas.microsoft.com/office/drawing/2014/chart" uri="{C3380CC4-5D6E-409C-BE32-E72D297353CC}">
              <c16:uniqueId val="{00000009-CDA1-41EF-94CA-EDFDEF83F0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7402085113811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{B58F6F01-FDD9-4460-B43C-88D6C9713C0F}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DA1-41EF-94CA-EDFDEF83F0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{1D3CDC3E-3113-4D3E-B1A0-E3B752CF54F2}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A1-41EF-94CA-EDFDEF83F0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{2EB6D62F-598D-40C6-AB0C-1A546F2CD02F}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A1-41EF-94CA-EDFDEF83F0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{551738DC-0E00-4262-A579-B0CD14540784}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A1-41EF-94CA-EDFDEF83F0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{2062FFFC-C229-4B85-8795-241B6DA40A79}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A1-41EF-94CA-EDFDEF83F0CB}"/>
                </c:ext>
              </c:extLst>
            </c:dLbl>
            <c:dLbl>
              <c:idx val="8"/>
              <c:layout>
                <c:manualLayout>
                  <c:x val="-3.4383859321442029E-2"/>
                  <c:y val="-4.82768765407659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{D5228350-6F4F-4FCC-92F8-AA7CF92A4FE9}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DA1-41EF-94CA-EDFDEF83F0CB}"/>
                </c:ext>
              </c:extLst>
            </c:dLbl>
            <c:dLbl>
              <c:idx val="16"/>
              <c:layout>
                <c:manualLayout>
                  <c:x val="-2.7652713450776058E-2"/>
                  <c:y val="-9.371949720084911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{2388AF62-046B-4AFA-879B-0C95CD1B309E}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DA1-41EF-94CA-EDFDEF83F0CB}"/>
                </c:ext>
              </c:extLst>
            </c:dLbl>
            <c:dLbl>
              <c:idx val="24"/>
              <c:layout>
                <c:manualLayout>
                  <c:x val="-3.1570342725075584E-2"/>
                  <c:y val="-4.52533962779820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{D8D91AC7-E9DC-402E-BE6F-C7CD26625D8D}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DA1-41EF-94CA-EDFDEF83F0C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{881CEE10-E226-4690-A198-0C7AB1770F85}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DA1-41EF-94CA-EDFDEF83F0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CDA1-41EF-94CA-EDFDEF83F0CB}"/>
            </c:ext>
          </c:extLst>
        </c:ser>
        <c:dLbls>
          <c:showLegendKey val="0"/>
          <c:showVal val="1"/>
          <c:showCatName val="0"/>
          <c:showSerName val="0"/>
          <c:showPercent val="0"/>
          <c:showBubbleSize val="0"/>
        </c:dLbls>
        <c:axId val="84219776"/>
        <c:axId val="84234240"/>
      </c:scatterChart>
      <c:valAx>
        <c:axId val="84219776"/>
        <c:scaling>
          <c:orientation val="maxMin"/>
          <c:max val="16"/>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元利償還金は増加の一途を辿っている。平成</a:t>
          </a:r>
          <a:r>
            <a:rPr kumimoji="1" lang="en-US" altLang="ja-JP" sz="1100" b="0" i="0" baseline="0">
              <a:solidFill>
                <a:sysClr val="windowText" lastClr="000000"/>
              </a:solidFill>
              <a:effectLst/>
              <a:latin typeface="+mn-lt"/>
              <a:ea typeface="+mn-ea"/>
              <a:cs typeface="+mn-cs"/>
            </a:rPr>
            <a:t>26</a:t>
          </a:r>
          <a:r>
            <a:rPr kumimoji="1" lang="ja-JP" altLang="ja-JP" sz="1100" b="0" i="0" baseline="0">
              <a:solidFill>
                <a:sysClr val="windowText" lastClr="000000"/>
              </a:solidFill>
              <a:effectLst/>
              <a:latin typeface="+mn-lt"/>
              <a:ea typeface="+mn-ea"/>
              <a:cs typeface="+mn-cs"/>
            </a:rPr>
            <a:t>年度以降に発</a:t>
          </a:r>
          <a:r>
            <a:rPr kumimoji="1" lang="ja-JP" altLang="en-US" sz="1100" b="0" i="0" baseline="0">
              <a:solidFill>
                <a:sysClr val="windowText" lastClr="000000"/>
              </a:solidFill>
              <a:effectLst/>
              <a:latin typeface="+mn-lt"/>
              <a:ea typeface="+mn-ea"/>
              <a:cs typeface="+mn-cs"/>
            </a:rPr>
            <a:t>行</a:t>
          </a:r>
          <a:r>
            <a:rPr kumimoji="1" lang="ja-JP" altLang="ja-JP" sz="1100" b="0" i="0" baseline="0">
              <a:solidFill>
                <a:sysClr val="windowText" lastClr="000000"/>
              </a:solidFill>
              <a:effectLst/>
              <a:latin typeface="+mn-lt"/>
              <a:ea typeface="+mn-ea"/>
              <a:cs typeface="+mn-cs"/>
            </a:rPr>
            <a:t>した臨時財政対策債</a:t>
          </a:r>
          <a:r>
            <a:rPr kumimoji="1" lang="ja-JP" altLang="en-US" sz="1100" b="0" i="0" baseline="0">
              <a:solidFill>
                <a:sysClr val="windowText" lastClr="000000"/>
              </a:solidFill>
              <a:effectLst/>
              <a:latin typeface="+mn-lt"/>
              <a:ea typeface="+mn-ea"/>
              <a:cs typeface="+mn-cs"/>
            </a:rPr>
            <a:t>や大型ハード事業に伴う起債</a:t>
          </a:r>
          <a:r>
            <a:rPr kumimoji="1" lang="ja-JP" altLang="ja-JP" sz="1100" b="0" i="0" baseline="0">
              <a:solidFill>
                <a:sysClr val="windowText" lastClr="000000"/>
              </a:solidFill>
              <a:effectLst/>
              <a:latin typeface="+mn-lt"/>
              <a:ea typeface="+mn-ea"/>
              <a:cs typeface="+mn-cs"/>
            </a:rPr>
            <a:t>の元利償還金によるものである。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今後も元利償還金の</a:t>
          </a:r>
          <a:r>
            <a:rPr kumimoji="1" lang="ja-JP" altLang="en-US" sz="1100" b="0" i="0" baseline="0">
              <a:solidFill>
                <a:sysClr val="windowText" lastClr="000000"/>
              </a:solidFill>
              <a:effectLst/>
              <a:latin typeface="+mn-lt"/>
              <a:ea typeface="+mn-ea"/>
              <a:cs typeface="+mn-cs"/>
            </a:rPr>
            <a:t>増加が</a:t>
          </a:r>
          <a:r>
            <a:rPr kumimoji="1" lang="ja-JP" altLang="ja-JP" sz="1100" b="0" i="0" baseline="0">
              <a:solidFill>
                <a:sysClr val="windowText" lastClr="000000"/>
              </a:solidFill>
              <a:effectLst/>
              <a:latin typeface="+mn-lt"/>
              <a:ea typeface="+mn-ea"/>
              <a:cs typeface="+mn-cs"/>
            </a:rPr>
            <a:t>続くと見込まれる</a:t>
          </a:r>
          <a:r>
            <a:rPr kumimoji="1" lang="ja-JP" altLang="en-US" sz="1100" b="0" i="0" baseline="0">
              <a:solidFill>
                <a:sysClr val="windowText" lastClr="000000"/>
              </a:solidFill>
              <a:effectLst/>
              <a:latin typeface="+mn-lt"/>
              <a:ea typeface="+mn-ea"/>
              <a:cs typeface="+mn-cs"/>
            </a:rPr>
            <a:t>ため</a:t>
          </a:r>
          <a:r>
            <a:rPr kumimoji="1" lang="ja-JP" altLang="ja-JP" sz="1100" b="0" i="0" baseline="0">
              <a:solidFill>
                <a:sysClr val="windowText" lastClr="000000"/>
              </a:solidFill>
              <a:effectLst/>
              <a:latin typeface="+mn-lt"/>
              <a:ea typeface="+mn-ea"/>
              <a:cs typeface="+mn-cs"/>
            </a:rPr>
            <a:t>、交付税</a:t>
          </a:r>
          <a:r>
            <a:rPr kumimoji="1" lang="ja-JP" altLang="en-US" sz="1100" b="0" i="0" baseline="0">
              <a:solidFill>
                <a:sysClr val="windowText" lastClr="000000"/>
              </a:solidFill>
              <a:effectLst/>
              <a:latin typeface="+mn-lt"/>
              <a:ea typeface="+mn-ea"/>
              <a:cs typeface="+mn-cs"/>
            </a:rPr>
            <a:t>措置</a:t>
          </a:r>
          <a:r>
            <a:rPr kumimoji="1" lang="ja-JP" altLang="ja-JP" sz="1100" b="0" i="0" baseline="0">
              <a:solidFill>
                <a:sysClr val="windowText" lastClr="000000"/>
              </a:solidFill>
              <a:effectLst/>
              <a:latin typeface="+mn-lt"/>
              <a:ea typeface="+mn-ea"/>
              <a:cs typeface="+mn-cs"/>
            </a:rPr>
            <a:t>の高い起債の</a:t>
          </a:r>
          <a:r>
            <a:rPr kumimoji="1" lang="ja-JP" altLang="en-US" sz="1100" b="0" i="0" baseline="0">
              <a:solidFill>
                <a:sysClr val="windowText" lastClr="000000"/>
              </a:solidFill>
              <a:effectLst/>
              <a:latin typeface="+mn-lt"/>
              <a:ea typeface="+mn-ea"/>
              <a:cs typeface="+mn-cs"/>
            </a:rPr>
            <a:t>発行に努めるとともに</a:t>
          </a:r>
          <a:r>
            <a:rPr kumimoji="1" lang="ja-JP" altLang="ja-JP" sz="1100" b="0" i="0" baseline="0">
              <a:solidFill>
                <a:sysClr val="windowText" lastClr="000000"/>
              </a:solidFill>
              <a:effectLst/>
              <a:latin typeface="+mn-lt"/>
              <a:ea typeface="+mn-ea"/>
              <a:cs typeface="+mn-cs"/>
            </a:rPr>
            <a:t>、事業費の圧縮、実施時期の調整等によ</a:t>
          </a:r>
          <a:r>
            <a:rPr kumimoji="1" lang="ja-JP" altLang="en-US" sz="1100" b="0" i="0" baseline="0">
              <a:solidFill>
                <a:sysClr val="windowText" lastClr="000000"/>
              </a:solidFill>
              <a:effectLst/>
              <a:latin typeface="+mn-lt"/>
              <a:ea typeface="+mn-ea"/>
              <a:cs typeface="+mn-cs"/>
            </a:rPr>
            <a:t>り</a:t>
          </a:r>
          <a:r>
            <a:rPr kumimoji="1" lang="ja-JP" altLang="ja-JP" sz="1100" b="0" i="0" baseline="0">
              <a:solidFill>
                <a:sysClr val="windowText" lastClr="000000"/>
              </a:solidFill>
              <a:effectLst/>
              <a:latin typeface="+mn-lt"/>
              <a:ea typeface="+mn-ea"/>
              <a:cs typeface="+mn-cs"/>
            </a:rPr>
            <a:t>借入れ</a:t>
          </a:r>
          <a:r>
            <a:rPr kumimoji="1" lang="ja-JP" altLang="en-US" sz="1100" b="0" i="0" baseline="0">
              <a:solidFill>
                <a:sysClr val="windowText" lastClr="000000"/>
              </a:solidFill>
              <a:effectLst/>
              <a:latin typeface="+mn-lt"/>
              <a:ea typeface="+mn-ea"/>
              <a:cs typeface="+mn-cs"/>
            </a:rPr>
            <a:t>を抑制し、公債費の抑制に努めていく</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一般会計等に係る地方債の現在高は</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年度比</a:t>
          </a:r>
          <a:r>
            <a:rPr kumimoji="1" lang="en-US" altLang="ja-JP" sz="1100" b="0" i="0" baseline="0">
              <a:solidFill>
                <a:sysClr val="windowText" lastClr="000000"/>
              </a:solidFill>
              <a:effectLst/>
              <a:latin typeface="+mn-lt"/>
              <a:ea typeface="+mn-ea"/>
              <a:cs typeface="+mn-cs"/>
            </a:rPr>
            <a:t>656</a:t>
          </a:r>
          <a:r>
            <a:rPr kumimoji="1" lang="ja-JP" altLang="ja-JP" sz="1100" b="0" i="0" baseline="0">
              <a:solidFill>
                <a:sysClr val="windowText" lastClr="000000"/>
              </a:solidFill>
              <a:effectLst/>
              <a:latin typeface="+mn-lt"/>
              <a:ea typeface="+mn-ea"/>
              <a:cs typeface="+mn-cs"/>
            </a:rPr>
            <a:t>百万円の増となった。これは</a:t>
          </a:r>
          <a:r>
            <a:rPr kumimoji="1" lang="ja-JP" altLang="en-US" sz="1100" b="0" i="0" baseline="0">
              <a:solidFill>
                <a:sysClr val="windowText" lastClr="000000"/>
              </a:solidFill>
              <a:effectLst/>
              <a:latin typeface="+mn-lt"/>
              <a:ea typeface="+mn-ea"/>
              <a:cs typeface="+mn-cs"/>
            </a:rPr>
            <a:t>市民交流プラザ整備事業債</a:t>
          </a:r>
          <a:r>
            <a:rPr kumimoji="1" lang="ja-JP" altLang="ja-JP" sz="1100" b="0" i="0" baseline="0">
              <a:solidFill>
                <a:sysClr val="windowText" lastClr="000000"/>
              </a:solidFill>
              <a:effectLst/>
              <a:latin typeface="+mn-lt"/>
              <a:ea typeface="+mn-ea"/>
              <a:cs typeface="+mn-cs"/>
            </a:rPr>
            <a:t>等の公共施設</a:t>
          </a:r>
          <a:r>
            <a:rPr kumimoji="1" lang="ja-JP" altLang="en-US" sz="1100" b="0" i="0" baseline="0">
              <a:solidFill>
                <a:sysClr val="windowText" lastClr="000000"/>
              </a:solidFill>
              <a:effectLst/>
              <a:latin typeface="+mn-lt"/>
              <a:ea typeface="+mn-ea"/>
              <a:cs typeface="+mn-cs"/>
            </a:rPr>
            <a:t>等</a:t>
          </a:r>
          <a:r>
            <a:rPr kumimoji="1" lang="ja-JP" altLang="ja-JP" sz="1100" b="0" i="0" baseline="0">
              <a:solidFill>
                <a:sysClr val="windowText" lastClr="000000"/>
              </a:solidFill>
              <a:effectLst/>
              <a:latin typeface="+mn-lt"/>
              <a:ea typeface="+mn-ea"/>
              <a:cs typeface="+mn-cs"/>
            </a:rPr>
            <a:t>適正管理推進事業債の発行が増加したことが主な要因である。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充当可能基金は</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年度比</a:t>
          </a:r>
          <a:r>
            <a:rPr kumimoji="1" lang="en-US" altLang="ja-JP" sz="1100" b="0" i="0" baseline="0">
              <a:solidFill>
                <a:sysClr val="windowText" lastClr="000000"/>
              </a:solidFill>
              <a:effectLst/>
              <a:latin typeface="+mn-lt"/>
              <a:ea typeface="+mn-ea"/>
              <a:cs typeface="+mn-cs"/>
            </a:rPr>
            <a:t>77</a:t>
          </a:r>
          <a:r>
            <a:rPr kumimoji="1" lang="ja-JP" altLang="ja-JP" sz="1100" b="0" i="0" baseline="0">
              <a:solidFill>
                <a:sysClr val="windowText" lastClr="000000"/>
              </a:solidFill>
              <a:effectLst/>
              <a:latin typeface="+mn-lt"/>
              <a:ea typeface="+mn-ea"/>
              <a:cs typeface="+mn-cs"/>
            </a:rPr>
            <a:t>百万円の減となった。これは</a:t>
          </a:r>
          <a:r>
            <a:rPr kumimoji="1" lang="ja-JP" altLang="en-US" sz="1100" b="0" i="0" baseline="0">
              <a:solidFill>
                <a:sysClr val="windowText" lastClr="000000"/>
              </a:solidFill>
              <a:effectLst/>
              <a:latin typeface="+mn-lt"/>
              <a:ea typeface="+mn-ea"/>
              <a:cs typeface="+mn-cs"/>
            </a:rPr>
            <a:t>健やか福祉基金等のその他特定目的基金</a:t>
          </a:r>
          <a:r>
            <a:rPr kumimoji="1" lang="ja-JP" altLang="ja-JP" sz="1100" b="0" i="0" baseline="0">
              <a:solidFill>
                <a:sysClr val="windowText" lastClr="000000"/>
              </a:solidFill>
              <a:effectLst/>
              <a:latin typeface="+mn-lt"/>
              <a:ea typeface="+mn-ea"/>
              <a:cs typeface="+mn-cs"/>
            </a:rPr>
            <a:t>を取り崩したことが主な要因である。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今後は地方債の発行や基金の取り崩しを極力抑えるよう努める。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富山県小矢部市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各福祉事業に</a:t>
          </a:r>
          <a:r>
            <a:rPr kumimoji="0"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健やか福祉基金</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取り崩したことなどにより、その他特定目的基金が</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4400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万円減少した。財政調整基金は、</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大型事業の完了等により</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取り崩しを行わず積立てたことにより、</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9700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万円増加した。基金全体では</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4800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万円の減となった。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今後もその他特定目的基金は</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各</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目的に応じて適正に</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積み立てていく</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。財政調整基金や減債基金は</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将来に備え、取り崩しの抑制や計画的な積立てに努める</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健やか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福祉基金：小矢部市の地域福祉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、社会福祉、高齢化社会対策及び保健福祉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に関する事業の推進を図るため</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ふるさとおやべ応援基金：ふるさとおやべ応援寄附金を寄附を行った者の意向に沿った事業の財源に充当</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スポーツ振興基金：市民の体育、スポーツの発展向上を図り、スポーツ関係団体の活動を促進するため</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庁舎整備基金：小矢部市庁舎の大規模な補修及び改修等事業の資金に充てるため</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国際交流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小矢部市の国際交流及び多文化共生社会の推進に資する事業</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に充てるため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健やか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福祉基金：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公立、民間の保育施設運営費等に充当による減</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社会福祉協議会・保護司会・遺族会等へ補助金に充当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による減</a:t>
          </a:r>
          <a:endParaRPr lang="en-US" altLang="ja-JP"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公立学校共済組合運営補助金等に充当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による減</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ふるさとおやべ応援基金：寄附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金の増</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スポーツ振興基金：増減なし</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国際交流基金：英語教育推進事業費（外国語指導助手は県業務）に充当したことによる減</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その他特定目的基金は、今後控える給食センターの整備や庁舎の耐震改修に備え、当該整備を目的とする基金の計画的な積立てに努める</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万円となっており、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9700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統合こども園整備事業等の大型事業の完了もあり、基金の取り崩しを行わず積立てたことが要因である。</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財政調整基金は、その繰入れに頼らない予算編成を基本とし、標準財政規模の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％程度の確保を目指す</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減債基金は、今後の公債費の増嵩に備え、引き続き計画的に積み立てていく。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29,459
28,911
134.07
18,825,208
18,445,790
325,083
8,668,393
18,656,146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類似団体内平均よりも高い水準となっている。耐用年数を超過しても使用されている資産が多く、老朽化が進行している。</a:t>
          </a:r>
        </a:p>
        <a:p>
          <a:r>
            <a:rPr kumimoji="1" lang="ja-JP" altLang="en-US" sz="1100">
              <a:latin typeface="ＭＳ Ｐゴシック" panose="020B0600070205080204" pitchFamily="50" charset="-128"/>
              <a:ea typeface="ＭＳ Ｐゴシック" panose="020B0600070205080204" pitchFamily="50" charset="-128"/>
            </a:rPr>
            <a:t>このことから、公共施設等総合管理計画や公共施設計画に基づき、公共施設の保有数量の縮減や個別施設の再編を着実に進める必要がある。</a:t>
          </a:r>
        </a:p>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年度からＲ</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年までにおいては、この計画に基づき、保育所やコミュニティ施設の統合を図った。</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51979</xdr:rowOff>
    </xdr:from>
    <xdr:to>
      <xdr:col>23</xdr:col>
      <xdr:colOff>136525</xdr:colOff>
      <xdr:row>33</xdr:row>
      <xdr:rowOff>153580</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481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30406</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459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27305</xdr:rowOff>
    </xdr:from>
    <xdr:to>
      <xdr:col>19</xdr:col>
      <xdr:colOff>187325</xdr:colOff>
      <xdr:row>33</xdr:row>
      <xdr:rowOff>128905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78105</xdr:rowOff>
    </xdr:from>
    <xdr:to>
      <xdr:col>23</xdr:col>
      <xdr:colOff>85725</xdr:colOff>
      <xdr:row>33</xdr:row>
      <xdr:rowOff>102779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507480"/>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36558</xdr:rowOff>
    </xdr:from>
    <xdr:to>
      <xdr:col>15</xdr:col>
      <xdr:colOff>187325</xdr:colOff>
      <xdr:row>33</xdr:row>
      <xdr:rowOff>138157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4659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78105</xdr:rowOff>
    </xdr:from>
    <xdr:to>
      <xdr:col>19</xdr:col>
      <xdr:colOff>136525</xdr:colOff>
      <xdr:row>33</xdr:row>
      <xdr:rowOff>87358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3289300" y="6507480"/>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14968</xdr:rowOff>
    </xdr:from>
    <xdr:to>
      <xdr:col>11</xdr:col>
      <xdr:colOff>187325</xdr:colOff>
      <xdr:row>33</xdr:row>
      <xdr:rowOff>116568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65768</xdr:rowOff>
    </xdr:from>
    <xdr:to>
      <xdr:col>15</xdr:col>
      <xdr:colOff>136525</xdr:colOff>
      <xdr:row>33</xdr:row>
      <xdr:rowOff>87358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649514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146322</xdr:rowOff>
    </xdr:from>
    <xdr:to>
      <xdr:col>7</xdr:col>
      <xdr:colOff>187325</xdr:colOff>
      <xdr:row>33</xdr:row>
      <xdr:rowOff>76472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64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25672</xdr:rowOff>
    </xdr:from>
    <xdr:to>
      <xdr:col>11</xdr:col>
      <xdr:colOff>136525</xdr:colOff>
      <xdr:row>33</xdr:row>
      <xdr:rowOff>65768</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645504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120032</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129285</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558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107695</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537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67599</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649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類似団体内平均よりも高い水準となっている。一般会計等に係る地方債の現在高が増加傾向にあり、Ｈ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年度以降実施してきた、大型事業（（石動駅周辺整備事業、統合こども園整備事業、新図書館整備事業、小矢部市民交流プラザ整備事業）の影響により、債務償還比率は高水準が続くと見込まれる。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0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a16="http://schemas.microsoft.com/office/drawing/2014/main" id="{00000000-0008-0000-0000-00008500000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a16="http://schemas.microsoft.com/office/drawing/2014/main" id="{00000000-0008-0000-0000-000087000000}"/>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a:extLst>
            <a:ext uri="{FF2B5EF4-FFF2-40B4-BE49-F238E27FC236}">
              <a16:creationId xmlns:a16="http://schemas.microsoft.com/office/drawing/2014/main" id="{00000000-0008-0000-0000-000089000000}"/>
            </a:ext>
          </a:extLst>
        </xdr:cNvPr>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164365</xdr:rowOff>
    </xdr:from>
    <xdr:to>
      <xdr:col>76</xdr:col>
      <xdr:colOff>73025</xdr:colOff>
      <xdr:row>33</xdr:row>
      <xdr:rowOff>94515</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4744700" y="64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142792</xdr:rowOff>
    </xdr:from>
    <xdr:ext cx="469744" cy="259045"/>
    <xdr:sp macro="" textlink="">
      <xdr:nvSpPr>
        <xdr:cNvPr id="149" name="債務償還比率該当値テキスト">
          <a:extLst>
            <a:ext uri="{FF2B5EF4-FFF2-40B4-BE49-F238E27FC236}">
              <a16:creationId xmlns:a16="http://schemas.microsoft.com/office/drawing/2014/main" id="{00000000-0008-0000-0000-000095000000}"/>
            </a:ext>
          </a:extLst>
        </xdr:cNvPr>
        <xdr:cNvSpPr txBox="1"/>
      </xdr:nvSpPr>
      <xdr:spPr>
        <a:xfrm>
          <a:off x="14846300" y="64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87566</xdr:rowOff>
    </xdr:from>
    <xdr:to>
      <xdr:col>72</xdr:col>
      <xdr:colOff>123825</xdr:colOff>
      <xdr:row>33</xdr:row>
      <xdr:rowOff>17716</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4033500" y="6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138366</xdr:rowOff>
    </xdr:from>
    <xdr:to>
      <xdr:col>76</xdr:col>
      <xdr:colOff>22225</xdr:colOff>
      <xdr:row>33</xdr:row>
      <xdr:rowOff>43715</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14084300" y="6396291"/>
          <a:ext cx="711200" cy="7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16628</xdr:rowOff>
    </xdr:from>
    <xdr:to>
      <xdr:col>68</xdr:col>
      <xdr:colOff>123825</xdr:colOff>
      <xdr:row>32</xdr:row>
      <xdr:rowOff>118228</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3271500" y="62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67428</xdr:rowOff>
    </xdr:from>
    <xdr:to>
      <xdr:col>72</xdr:col>
      <xdr:colOff>73025</xdr:colOff>
      <xdr:row>32</xdr:row>
      <xdr:rowOff>138366</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a:off x="13322300" y="6325353"/>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127163</xdr:rowOff>
    </xdr:from>
    <xdr:to>
      <xdr:col>64</xdr:col>
      <xdr:colOff>123825</xdr:colOff>
      <xdr:row>32</xdr:row>
      <xdr:rowOff>57313</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2509500" y="62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6513</xdr:rowOff>
    </xdr:from>
    <xdr:to>
      <xdr:col>68</xdr:col>
      <xdr:colOff>73025</xdr:colOff>
      <xdr:row>32</xdr:row>
      <xdr:rowOff>67428</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a:off x="12560300" y="6264438"/>
          <a:ext cx="762000" cy="6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1747500" y="61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117820</xdr:rowOff>
    </xdr:from>
    <xdr:to>
      <xdr:col>64</xdr:col>
      <xdr:colOff>73025</xdr:colOff>
      <xdr:row>32</xdr:row>
      <xdr:rowOff>6513</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a:off x="11798300" y="6204295"/>
          <a:ext cx="762000" cy="6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a:extLst>
            <a:ext uri="{FF2B5EF4-FFF2-40B4-BE49-F238E27FC236}">
              <a16:creationId xmlns:a16="http://schemas.microsoft.com/office/drawing/2014/main" id="{00000000-0008-0000-0000-00009E000000}"/>
            </a:ext>
          </a:extLst>
        </xdr:cNvPr>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a:extLst>
            <a:ext uri="{FF2B5EF4-FFF2-40B4-BE49-F238E27FC236}">
              <a16:creationId xmlns:a16="http://schemas.microsoft.com/office/drawing/2014/main" id="{00000000-0008-0000-0000-00009F000000}"/>
            </a:ext>
          </a:extLst>
        </xdr:cNvPr>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a:extLst>
            <a:ext uri="{FF2B5EF4-FFF2-40B4-BE49-F238E27FC236}">
              <a16:creationId xmlns:a16="http://schemas.microsoft.com/office/drawing/2014/main" id="{00000000-0008-0000-0000-0000A0000000}"/>
            </a:ext>
          </a:extLst>
        </xdr:cNvPr>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a:extLst>
            <a:ext uri="{FF2B5EF4-FFF2-40B4-BE49-F238E27FC236}">
              <a16:creationId xmlns:a16="http://schemas.microsoft.com/office/drawing/2014/main" id="{00000000-0008-0000-0000-0000A1000000}"/>
            </a:ext>
          </a:extLst>
        </xdr:cNvPr>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8843</xdr:rowOff>
    </xdr:from>
    <xdr:ext cx="469744" cy="259045"/>
    <xdr:sp macro="" textlink="">
      <xdr:nvSpPr>
        <xdr:cNvPr id="162" name="n_1mainValue債務償還比率">
          <a:extLst>
            <a:ext uri="{FF2B5EF4-FFF2-40B4-BE49-F238E27FC236}">
              <a16:creationId xmlns:a16="http://schemas.microsoft.com/office/drawing/2014/main" id="{00000000-0008-0000-0000-0000A2000000}"/>
            </a:ext>
          </a:extLst>
        </xdr:cNvPr>
        <xdr:cNvSpPr txBox="1"/>
      </xdr:nvSpPr>
      <xdr:spPr>
        <a:xfrm>
          <a:off x="13836727" y="643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109355</xdr:rowOff>
    </xdr:from>
    <xdr:ext cx="469744" cy="259045"/>
    <xdr:sp macro="" textlink="">
      <xdr:nvSpPr>
        <xdr:cNvPr id="163" name="n_2mainValue債務償還比率">
          <a:extLst>
            <a:ext uri="{FF2B5EF4-FFF2-40B4-BE49-F238E27FC236}">
              <a16:creationId xmlns:a16="http://schemas.microsoft.com/office/drawing/2014/main" id="{00000000-0008-0000-0000-0000A3000000}"/>
            </a:ext>
          </a:extLst>
        </xdr:cNvPr>
        <xdr:cNvSpPr txBox="1"/>
      </xdr:nvSpPr>
      <xdr:spPr>
        <a:xfrm>
          <a:off x="13087427" y="636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48440</xdr:rowOff>
    </xdr:from>
    <xdr:ext cx="469744" cy="259045"/>
    <xdr:sp macro="" textlink="">
      <xdr:nvSpPr>
        <xdr:cNvPr id="164" name="n_3mainValue債務償還比率">
          <a:extLst>
            <a:ext uri="{FF2B5EF4-FFF2-40B4-BE49-F238E27FC236}">
              <a16:creationId xmlns:a16="http://schemas.microsoft.com/office/drawing/2014/main" id="{00000000-0008-0000-0000-0000A4000000}"/>
            </a:ext>
          </a:extLst>
        </xdr:cNvPr>
        <xdr:cNvSpPr txBox="1"/>
      </xdr:nvSpPr>
      <xdr:spPr>
        <a:xfrm>
          <a:off x="12325427" y="630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159747</xdr:rowOff>
    </xdr:from>
    <xdr:ext cx="469744" cy="259045"/>
    <xdr:sp macro="" textlink="">
      <xdr:nvSpPr>
        <xdr:cNvPr id="165" name="n_4mainValue債務償還比率">
          <a:extLst>
            <a:ext uri="{FF2B5EF4-FFF2-40B4-BE49-F238E27FC236}">
              <a16:creationId xmlns:a16="http://schemas.microsoft.com/office/drawing/2014/main" id="{00000000-0008-0000-0000-0000A5000000}"/>
            </a:ext>
          </a:extLst>
        </xdr:cNvPr>
        <xdr:cNvSpPr txBox="1"/>
      </xdr:nvSpPr>
      <xdr:spPr>
        <a:xfrm>
          <a:off x="11563427" y="624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29,459
28,911
134.07
18,825,208
18,445,790
325,083
8,668,393
18,656,146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71120</xdr:rowOff>
    </xdr:from>
    <xdr:to>
      <xdr:col>24</xdr:col>
      <xdr:colOff>114300</xdr:colOff>
      <xdr:row>40</xdr:row>
      <xdr:rowOff>1270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49547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36830</xdr:rowOff>
    </xdr:from>
    <xdr:to>
      <xdr:col>20</xdr:col>
      <xdr:colOff>38100</xdr:colOff>
      <xdr:row>39</xdr:row>
      <xdr:rowOff>138430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87630</xdr:rowOff>
    </xdr:from>
    <xdr:to>
      <xdr:col>24</xdr:col>
      <xdr:colOff>63500</xdr:colOff>
      <xdr:row>39</xdr:row>
      <xdr:rowOff>121920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7741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2540</xdr:rowOff>
    </xdr:from>
    <xdr:to>
      <xdr:col>15</xdr:col>
      <xdr:colOff>101600</xdr:colOff>
      <xdr:row>39</xdr:row>
      <xdr:rowOff>104140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53340</xdr:rowOff>
    </xdr:from>
    <xdr:to>
      <xdr:col>19</xdr:col>
      <xdr:colOff>177800</xdr:colOff>
      <xdr:row>39</xdr:row>
      <xdr:rowOff>87630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7398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141605</xdr:rowOff>
    </xdr:from>
    <xdr:to>
      <xdr:col>10</xdr:col>
      <xdr:colOff>165100</xdr:colOff>
      <xdr:row>39</xdr:row>
      <xdr:rowOff>71755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20955</xdr:rowOff>
    </xdr:from>
    <xdr:to>
      <xdr:col>15</xdr:col>
      <xdr:colOff>50800</xdr:colOff>
      <xdr:row>39</xdr:row>
      <xdr:rowOff>53340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7075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114935</xdr:rowOff>
    </xdr:from>
    <xdr:to>
      <xdr:col>6</xdr:col>
      <xdr:colOff>38100</xdr:colOff>
      <xdr:row>39</xdr:row>
      <xdr:rowOff>45085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165735</xdr:rowOff>
    </xdr:from>
    <xdr:to>
      <xdr:col>10</xdr:col>
      <xdr:colOff>114300</xdr:colOff>
      <xdr:row>39</xdr:row>
      <xdr:rowOff>20955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6808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129557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95267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62882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36212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147053</xdr:rowOff>
    </xdr:from>
    <xdr:to>
      <xdr:col>55</xdr:col>
      <xdr:colOff>50800</xdr:colOff>
      <xdr:row>37</xdr:row>
      <xdr:rowOff>77203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31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169930</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17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156921</xdr:rowOff>
    </xdr:from>
    <xdr:to>
      <xdr:col>50</xdr:col>
      <xdr:colOff>165100</xdr:colOff>
      <xdr:row>37</xdr:row>
      <xdr:rowOff>87071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3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26403</xdr:rowOff>
    </xdr:from>
    <xdr:to>
      <xdr:col>55</xdr:col>
      <xdr:colOff>0</xdr:colOff>
      <xdr:row>37</xdr:row>
      <xdr:rowOff>36271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370053"/>
          <a:ext cx="8382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167208</xdr:rowOff>
    </xdr:from>
    <xdr:to>
      <xdr:col>46</xdr:col>
      <xdr:colOff>38100</xdr:colOff>
      <xdr:row>37</xdr:row>
      <xdr:rowOff>97358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3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36271</xdr:rowOff>
    </xdr:from>
    <xdr:to>
      <xdr:col>50</xdr:col>
      <xdr:colOff>114300</xdr:colOff>
      <xdr:row>37</xdr:row>
      <xdr:rowOff>46558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37992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2426</xdr:rowOff>
    </xdr:from>
    <xdr:to>
      <xdr:col>41</xdr:col>
      <xdr:colOff>101600</xdr:colOff>
      <xdr:row>37</xdr:row>
      <xdr:rowOff>104026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3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46558</xdr:rowOff>
    </xdr:from>
    <xdr:to>
      <xdr:col>45</xdr:col>
      <xdr:colOff>177800</xdr:colOff>
      <xdr:row>37</xdr:row>
      <xdr:rowOff>53226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390208"/>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36487</xdr:rowOff>
    </xdr:from>
    <xdr:to>
      <xdr:col>36</xdr:col>
      <xdr:colOff>165100</xdr:colOff>
      <xdr:row>38</xdr:row>
      <xdr:rowOff>138087</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5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53226</xdr:rowOff>
    </xdr:from>
    <xdr:to>
      <xdr:col>41</xdr:col>
      <xdr:colOff>50800</xdr:colOff>
      <xdr:row>38</xdr:row>
      <xdr:rowOff>87287</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396876"/>
          <a:ext cx="889000" cy="20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103598</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10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113885</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1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120553</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12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154614</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3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159838</xdr:rowOff>
    </xdr:from>
    <xdr:to>
      <xdr:col>24</xdr:col>
      <xdr:colOff>114300</xdr:colOff>
      <xdr:row>61</xdr:row>
      <xdr:rowOff>89988</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11265</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29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135346</xdr:rowOff>
    </xdr:from>
    <xdr:to>
      <xdr:col>20</xdr:col>
      <xdr:colOff>38100</xdr:colOff>
      <xdr:row>61</xdr:row>
      <xdr:rowOff>65496</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14696</xdr:rowOff>
    </xdr:from>
    <xdr:to>
      <xdr:col>24</xdr:col>
      <xdr:colOff>63500</xdr:colOff>
      <xdr:row>61</xdr:row>
      <xdr:rowOff>39188</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47314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14696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4470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83094</xdr:rowOff>
    </xdr:from>
    <xdr:to>
      <xdr:col>10</xdr:col>
      <xdr:colOff>165100</xdr:colOff>
      <xdr:row>61</xdr:row>
      <xdr:rowOff>13244</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133894</xdr:rowOff>
    </xdr:from>
    <xdr:to>
      <xdr:col>15</xdr:col>
      <xdr:colOff>50800</xdr:colOff>
      <xdr:row>60</xdr:row>
      <xdr:rowOff>160020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4208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55335</xdr:rowOff>
    </xdr:from>
    <xdr:to>
      <xdr:col>6</xdr:col>
      <xdr:colOff>38100</xdr:colOff>
      <xdr:row>60</xdr:row>
      <xdr:rowOff>156935</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106135</xdr:rowOff>
    </xdr:from>
    <xdr:to>
      <xdr:col>10</xdr:col>
      <xdr:colOff>114300</xdr:colOff>
      <xdr:row>60</xdr:row>
      <xdr:rowOff>133894</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3931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56623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2012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48251</xdr:rowOff>
    </xdr:from>
    <xdr:to>
      <xdr:col>55</xdr:col>
      <xdr:colOff>50800</xdr:colOff>
      <xdr:row>61</xdr:row>
      <xdr:rowOff>149851</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50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71128</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35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55226</xdr:rowOff>
    </xdr:from>
    <xdr:to>
      <xdr:col>50</xdr:col>
      <xdr:colOff>165100</xdr:colOff>
      <xdr:row>61</xdr:row>
      <xdr:rowOff>156826</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51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99051</xdr:rowOff>
    </xdr:from>
    <xdr:to>
      <xdr:col>55</xdr:col>
      <xdr:colOff>0</xdr:colOff>
      <xdr:row>61</xdr:row>
      <xdr:rowOff>106026</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557501"/>
          <a:ext cx="8382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61857</xdr:rowOff>
    </xdr:from>
    <xdr:to>
      <xdr:col>46</xdr:col>
      <xdr:colOff>38100</xdr:colOff>
      <xdr:row>61</xdr:row>
      <xdr:rowOff>163457</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5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106026</xdr:rowOff>
    </xdr:from>
    <xdr:to>
      <xdr:col>50</xdr:col>
      <xdr:colOff>114300</xdr:colOff>
      <xdr:row>61</xdr:row>
      <xdr:rowOff>112657</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0564476"/>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67695</xdr:rowOff>
    </xdr:from>
    <xdr:to>
      <xdr:col>41</xdr:col>
      <xdr:colOff>101600</xdr:colOff>
      <xdr:row>61</xdr:row>
      <xdr:rowOff>169295</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5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112657</xdr:rowOff>
    </xdr:from>
    <xdr:to>
      <xdr:col>45</xdr:col>
      <xdr:colOff>177800</xdr:colOff>
      <xdr:row>61</xdr:row>
      <xdr:rowOff>118495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0571107"/>
          <a:ext cx="889000" cy="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72711</xdr:rowOff>
    </xdr:from>
    <xdr:to>
      <xdr:col>36</xdr:col>
      <xdr:colOff>165100</xdr:colOff>
      <xdr:row>62</xdr:row>
      <xdr:rowOff>2861</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53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118495</xdr:rowOff>
    </xdr:from>
    <xdr:to>
      <xdr:col>41</xdr:col>
      <xdr:colOff>50800</xdr:colOff>
      <xdr:row>61</xdr:row>
      <xdr:rowOff>123511</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10576945"/>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1903</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27095" y="1028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8534</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1029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14372</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61795" y="1030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19388</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2795" y="1030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53975</xdr:rowOff>
    </xdr:from>
    <xdr:to>
      <xdr:col>20</xdr:col>
      <xdr:colOff>38100</xdr:colOff>
      <xdr:row>81</xdr:row>
      <xdr:rowOff>155575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104775</xdr:rowOff>
    </xdr:from>
    <xdr:to>
      <xdr:col>24</xdr:col>
      <xdr:colOff>63500</xdr:colOff>
      <xdr:row>81</xdr:row>
      <xdr:rowOff>140970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39922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17780</xdr:rowOff>
    </xdr:from>
    <xdr:to>
      <xdr:col>15</xdr:col>
      <xdr:colOff>101600</xdr:colOff>
      <xdr:row>81</xdr:row>
      <xdr:rowOff>119380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68580</xdr:rowOff>
    </xdr:from>
    <xdr:to>
      <xdr:col>19</xdr:col>
      <xdr:colOff>177800</xdr:colOff>
      <xdr:row>81</xdr:row>
      <xdr:rowOff>104775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39560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xdr:rowOff>
    </xdr:from>
    <xdr:to>
      <xdr:col>10</xdr:col>
      <xdr:colOff>165100</xdr:colOff>
      <xdr:row>81</xdr:row>
      <xdr:rowOff>115570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64770</xdr:rowOff>
    </xdr:from>
    <xdr:to>
      <xdr:col>15</xdr:col>
      <xdr:colOff>50800</xdr:colOff>
      <xdr:row>81</xdr:row>
      <xdr:rowOff>68580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3952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160655</xdr:rowOff>
    </xdr:from>
    <xdr:to>
      <xdr:col>6</xdr:col>
      <xdr:colOff>38100</xdr:colOff>
      <xdr:row>81</xdr:row>
      <xdr:rowOff>90805</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40005</xdr:rowOff>
    </xdr:from>
    <xdr:to>
      <xdr:col>10</xdr:col>
      <xdr:colOff>114300</xdr:colOff>
      <xdr:row>81</xdr:row>
      <xdr:rowOff>64770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39274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652</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135907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132097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107332</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76454</xdr:rowOff>
    </xdr:from>
    <xdr:to>
      <xdr:col>55</xdr:col>
      <xdr:colOff>50800</xdr:colOff>
      <xdr:row>86</xdr:row>
      <xdr:rowOff>6604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54881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76836</xdr:rowOff>
    </xdr:from>
    <xdr:to>
      <xdr:col>50</xdr:col>
      <xdr:colOff>165100</xdr:colOff>
      <xdr:row>86</xdr:row>
      <xdr:rowOff>6986</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127254</xdr:rowOff>
    </xdr:from>
    <xdr:to>
      <xdr:col>55</xdr:col>
      <xdr:colOff>0</xdr:colOff>
      <xdr:row>85</xdr:row>
      <xdr:rowOff>127636</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700504"/>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78360</xdr:rowOff>
    </xdr:from>
    <xdr:to>
      <xdr:col>46</xdr:col>
      <xdr:colOff>38100</xdr:colOff>
      <xdr:row>86</xdr:row>
      <xdr:rowOff>8510</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6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127636</xdr:rowOff>
    </xdr:from>
    <xdr:to>
      <xdr:col>50</xdr:col>
      <xdr:colOff>114300</xdr:colOff>
      <xdr:row>85</xdr:row>
      <xdr:rowOff>129160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70088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79883</xdr:rowOff>
    </xdr:from>
    <xdr:to>
      <xdr:col>41</xdr:col>
      <xdr:colOff>101600</xdr:colOff>
      <xdr:row>86</xdr:row>
      <xdr:rowOff>10033</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65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129160</xdr:rowOff>
    </xdr:from>
    <xdr:to>
      <xdr:col>45</xdr:col>
      <xdr:colOff>177800</xdr:colOff>
      <xdr:row>85</xdr:row>
      <xdr:rowOff>130683</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702410"/>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81407</xdr:rowOff>
    </xdr:from>
    <xdr:to>
      <xdr:col>36</xdr:col>
      <xdr:colOff>165100</xdr:colOff>
      <xdr:row>86</xdr:row>
      <xdr:rowOff>11557</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6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130683</xdr:rowOff>
    </xdr:from>
    <xdr:to>
      <xdr:col>41</xdr:col>
      <xdr:colOff>50800</xdr:colOff>
      <xdr:row>85</xdr:row>
      <xdr:rowOff>132207</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70393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169563</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171087</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74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1160</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74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2684</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7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90170</xdr:rowOff>
    </xdr:from>
    <xdr:to>
      <xdr:col>85</xdr:col>
      <xdr:colOff>177800</xdr:colOff>
      <xdr:row>34</xdr:row>
      <xdr:rowOff>20320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43197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570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111125</xdr:rowOff>
    </xdr:from>
    <xdr:to>
      <xdr:col>81</xdr:col>
      <xdr:colOff>101600</xdr:colOff>
      <xdr:row>35</xdr:row>
      <xdr:rowOff>41275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140970</xdr:rowOff>
    </xdr:from>
    <xdr:to>
      <xdr:col>85</xdr:col>
      <xdr:colOff>127000</xdr:colOff>
      <xdr:row>34</xdr:row>
      <xdr:rowOff>161925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5481300" y="5798820"/>
          <a:ext cx="8382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6350</xdr:rowOff>
    </xdr:from>
    <xdr:to>
      <xdr:col>76</xdr:col>
      <xdr:colOff>165100</xdr:colOff>
      <xdr:row>40</xdr:row>
      <xdr:rowOff>107950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161925</xdr:rowOff>
    </xdr:from>
    <xdr:to>
      <xdr:col>81</xdr:col>
      <xdr:colOff>50800</xdr:colOff>
      <xdr:row>40</xdr:row>
      <xdr:rowOff>57150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4592300" y="5991225"/>
          <a:ext cx="889000" cy="92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160655</xdr:rowOff>
    </xdr:from>
    <xdr:to>
      <xdr:col>72</xdr:col>
      <xdr:colOff>38100</xdr:colOff>
      <xdr:row>40</xdr:row>
      <xdr:rowOff>90805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40005</xdr:rowOff>
    </xdr:from>
    <xdr:to>
      <xdr:col>76</xdr:col>
      <xdr:colOff>114300</xdr:colOff>
      <xdr:row>40</xdr:row>
      <xdr:rowOff>57150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68980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124460</xdr:rowOff>
    </xdr:from>
    <xdr:to>
      <xdr:col>67</xdr:col>
      <xdr:colOff>101600</xdr:colOff>
      <xdr:row>40</xdr:row>
      <xdr:rowOff>54610</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3810</xdr:rowOff>
    </xdr:from>
    <xdr:to>
      <xdr:col>71</xdr:col>
      <xdr:colOff>177800</xdr:colOff>
      <xdr:row>40</xdr:row>
      <xdr:rowOff>40005</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68618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57802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99077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81932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45737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48277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77978</xdr:rowOff>
    </xdr:from>
    <xdr:to>
      <xdr:col>112</xdr:col>
      <xdr:colOff>38100</xdr:colOff>
      <xdr:row>36</xdr:row>
      <xdr:rowOff>8128</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128778</xdr:rowOff>
    </xdr:from>
    <xdr:to>
      <xdr:col>116</xdr:col>
      <xdr:colOff>63500</xdr:colOff>
      <xdr:row>38</xdr:row>
      <xdr:rowOff>76200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1323300" y="6129528"/>
          <a:ext cx="8382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107696</xdr:rowOff>
    </xdr:from>
    <xdr:to>
      <xdr:col>107</xdr:col>
      <xdr:colOff>101600</xdr:colOff>
      <xdr:row>38</xdr:row>
      <xdr:rowOff>37846</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128778</xdr:rowOff>
    </xdr:from>
    <xdr:to>
      <xdr:col>111</xdr:col>
      <xdr:colOff>177800</xdr:colOff>
      <xdr:row>37</xdr:row>
      <xdr:rowOff>158496</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0434300" y="6129528"/>
          <a:ext cx="889000" cy="3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114554</xdr:rowOff>
    </xdr:from>
    <xdr:to>
      <xdr:col>102</xdr:col>
      <xdr:colOff>165100</xdr:colOff>
      <xdr:row>38</xdr:row>
      <xdr:rowOff>44704</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158496</xdr:rowOff>
    </xdr:from>
    <xdr:to>
      <xdr:col>107</xdr:col>
      <xdr:colOff>50800</xdr:colOff>
      <xdr:row>37</xdr:row>
      <xdr:rowOff>165354</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9545300" y="65021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34544</xdr:rowOff>
    </xdr:from>
    <xdr:to>
      <xdr:col>98</xdr:col>
      <xdr:colOff>38100</xdr:colOff>
      <xdr:row>38</xdr:row>
      <xdr:rowOff>136144</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165354</xdr:rowOff>
    </xdr:from>
    <xdr:to>
      <xdr:col>102</xdr:col>
      <xdr:colOff>114300</xdr:colOff>
      <xdr:row>38</xdr:row>
      <xdr:rowOff>85344</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8656300" y="65090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24655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58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54373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2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61231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152671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1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100-000017020000}"/>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100-000019020000}"/>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100-00001B020000}"/>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109220</xdr:rowOff>
    </xdr:from>
    <xdr:to>
      <xdr:col>85</xdr:col>
      <xdr:colOff>177800</xdr:colOff>
      <xdr:row>62</xdr:row>
      <xdr:rowOff>39370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6268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87647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100-000027020000}"/>
            </a:ext>
          </a:extLst>
        </xdr:cNvPr>
        <xdr:cNvSpPr txBox="1"/>
      </xdr:nvSpPr>
      <xdr:spPr>
        <a:xfrm>
          <a:off x="16357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90170</xdr:rowOff>
    </xdr:from>
    <xdr:to>
      <xdr:col>81</xdr:col>
      <xdr:colOff>101600</xdr:colOff>
      <xdr:row>62</xdr:row>
      <xdr:rowOff>20320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5430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140970</xdr:rowOff>
    </xdr:from>
    <xdr:to>
      <xdr:col>85</xdr:col>
      <xdr:colOff>127000</xdr:colOff>
      <xdr:row>61</xdr:row>
      <xdr:rowOff>160020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5481300" y="105994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65405</xdr:rowOff>
    </xdr:from>
    <xdr:to>
      <xdr:col>76</xdr:col>
      <xdr:colOff>165100</xdr:colOff>
      <xdr:row>61</xdr:row>
      <xdr:rowOff>167005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4541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116205</xdr:rowOff>
    </xdr:from>
    <xdr:to>
      <xdr:col>81</xdr:col>
      <xdr:colOff>50800</xdr:colOff>
      <xdr:row>61</xdr:row>
      <xdr:rowOff>140970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4592300" y="105746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40640</xdr:rowOff>
    </xdr:from>
    <xdr:to>
      <xdr:col>72</xdr:col>
      <xdr:colOff>38100</xdr:colOff>
      <xdr:row>61</xdr:row>
      <xdr:rowOff>142240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365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91440</xdr:rowOff>
    </xdr:from>
    <xdr:to>
      <xdr:col>76</xdr:col>
      <xdr:colOff>114300</xdr:colOff>
      <xdr:row>61</xdr:row>
      <xdr:rowOff>116205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3703300" y="105498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15875</xdr:rowOff>
    </xdr:from>
    <xdr:to>
      <xdr:col>67</xdr:col>
      <xdr:colOff>101600</xdr:colOff>
      <xdr:row>61</xdr:row>
      <xdr:rowOff>117475</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763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66675</xdr:rowOff>
    </xdr:from>
    <xdr:to>
      <xdr:col>71</xdr:col>
      <xdr:colOff>177800</xdr:colOff>
      <xdr:row>61</xdr:row>
      <xdr:rowOff>91440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814300" y="105251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11447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158132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133367</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108602</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1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100-000050020000}"/>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00000000-0008-0000-0100-000052020000}"/>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100-000054020000}"/>
            </a:ext>
          </a:extLst>
        </xdr:cNvPr>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88900</xdr:rowOff>
    </xdr:from>
    <xdr:to>
      <xdr:col>116</xdr:col>
      <xdr:colOff>114300</xdr:colOff>
      <xdr:row>63</xdr:row>
      <xdr:rowOff>19050</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21107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111777</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100-000060020000}"/>
            </a:ext>
          </a:extLst>
        </xdr:cNvPr>
        <xdr:cNvSpPr txBox="1"/>
      </xdr:nvSpPr>
      <xdr:spPr>
        <a:xfrm>
          <a:off x="22199600"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91821</xdr:rowOff>
    </xdr:from>
    <xdr:to>
      <xdr:col>112</xdr:col>
      <xdr:colOff>38100</xdr:colOff>
      <xdr:row>63</xdr:row>
      <xdr:rowOff>21971</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1272500" y="1072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139700</xdr:rowOff>
    </xdr:from>
    <xdr:to>
      <xdr:col>116</xdr:col>
      <xdr:colOff>63500</xdr:colOff>
      <xdr:row>62</xdr:row>
      <xdr:rowOff>142621</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1323300" y="10769600"/>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95123</xdr:rowOff>
    </xdr:from>
    <xdr:to>
      <xdr:col>107</xdr:col>
      <xdr:colOff>101600</xdr:colOff>
      <xdr:row>63</xdr:row>
      <xdr:rowOff>25273</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0383500" y="107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142621</xdr:rowOff>
    </xdr:from>
    <xdr:to>
      <xdr:col>111</xdr:col>
      <xdr:colOff>177800</xdr:colOff>
      <xdr:row>62</xdr:row>
      <xdr:rowOff>145923</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20434300" y="10772521"/>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97917</xdr:rowOff>
    </xdr:from>
    <xdr:to>
      <xdr:col>102</xdr:col>
      <xdr:colOff>165100</xdr:colOff>
      <xdr:row>63</xdr:row>
      <xdr:rowOff>28067</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9494500" y="1072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145923</xdr:rowOff>
    </xdr:from>
    <xdr:to>
      <xdr:col>107</xdr:col>
      <xdr:colOff>50800</xdr:colOff>
      <xdr:row>62</xdr:row>
      <xdr:rowOff>148717</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9545300" y="10775823"/>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100584</xdr:rowOff>
    </xdr:from>
    <xdr:to>
      <xdr:col>98</xdr:col>
      <xdr:colOff>38100</xdr:colOff>
      <xdr:row>63</xdr:row>
      <xdr:rowOff>30734</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8605500" y="107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148717</xdr:rowOff>
    </xdr:from>
    <xdr:to>
      <xdr:col>102</xdr:col>
      <xdr:colOff>114300</xdr:colOff>
      <xdr:row>62</xdr:row>
      <xdr:rowOff>151384</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8656300" y="1077861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a:extLst>
            <a:ext uri="{FF2B5EF4-FFF2-40B4-BE49-F238E27FC236}">
              <a16:creationId xmlns:a16="http://schemas.microsoft.com/office/drawing/2014/main" id="{00000000-0008-0000-0100-000069020000}"/>
            </a:ext>
          </a:extLst>
        </xdr:cNvPr>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a:extLst>
            <a:ext uri="{FF2B5EF4-FFF2-40B4-BE49-F238E27FC236}">
              <a16:creationId xmlns:a16="http://schemas.microsoft.com/office/drawing/2014/main" id="{00000000-0008-0000-0100-00006A020000}"/>
            </a:ext>
          </a:extLst>
        </xdr:cNvPr>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a:extLst>
            <a:ext uri="{FF2B5EF4-FFF2-40B4-BE49-F238E27FC236}">
              <a16:creationId xmlns:a16="http://schemas.microsoft.com/office/drawing/2014/main" id="{00000000-0008-0000-0100-00006B020000}"/>
            </a:ext>
          </a:extLst>
        </xdr:cNvPr>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a:extLst>
            <a:ext uri="{FF2B5EF4-FFF2-40B4-BE49-F238E27FC236}">
              <a16:creationId xmlns:a16="http://schemas.microsoft.com/office/drawing/2014/main" id="{00000000-0008-0000-0100-00006C020000}"/>
            </a:ext>
          </a:extLst>
        </xdr:cNvPr>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38498</xdr:rowOff>
    </xdr:from>
    <xdr:ext cx="469744" cy="259045"/>
    <xdr:sp macro="" textlink="">
      <xdr:nvSpPr>
        <xdr:cNvPr id="621" name="n_1mainValue【学校施設】&#10;一人当たり面積">
          <a:extLst>
            <a:ext uri="{FF2B5EF4-FFF2-40B4-BE49-F238E27FC236}">
              <a16:creationId xmlns:a16="http://schemas.microsoft.com/office/drawing/2014/main" id="{00000000-0008-0000-0100-00006D020000}"/>
            </a:ext>
          </a:extLst>
        </xdr:cNvPr>
        <xdr:cNvSpPr txBox="1"/>
      </xdr:nvSpPr>
      <xdr:spPr>
        <a:xfrm>
          <a:off x="21075727" y="1049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41800</xdr:rowOff>
    </xdr:from>
    <xdr:ext cx="469744" cy="259045"/>
    <xdr:sp macro="" textlink="">
      <xdr:nvSpPr>
        <xdr:cNvPr id="622" name="n_2mainValue【学校施設】&#10;一人当たり面積">
          <a:extLst>
            <a:ext uri="{FF2B5EF4-FFF2-40B4-BE49-F238E27FC236}">
              <a16:creationId xmlns:a16="http://schemas.microsoft.com/office/drawing/2014/main" id="{00000000-0008-0000-0100-00006E020000}"/>
            </a:ext>
          </a:extLst>
        </xdr:cNvPr>
        <xdr:cNvSpPr txBox="1"/>
      </xdr:nvSpPr>
      <xdr:spPr>
        <a:xfrm>
          <a:off x="20199427" y="105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44594</xdr:rowOff>
    </xdr:from>
    <xdr:ext cx="469744" cy="259045"/>
    <xdr:sp macro="" textlink="">
      <xdr:nvSpPr>
        <xdr:cNvPr id="623" name="n_3mainValue【学校施設】&#10;一人当たり面積">
          <a:extLst>
            <a:ext uri="{FF2B5EF4-FFF2-40B4-BE49-F238E27FC236}">
              <a16:creationId xmlns:a16="http://schemas.microsoft.com/office/drawing/2014/main" id="{00000000-0008-0000-0100-00006F020000}"/>
            </a:ext>
          </a:extLst>
        </xdr:cNvPr>
        <xdr:cNvSpPr txBox="1"/>
      </xdr:nvSpPr>
      <xdr:spPr>
        <a:xfrm>
          <a:off x="19310427" y="1050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47261</xdr:rowOff>
    </xdr:from>
    <xdr:ext cx="469744" cy="259045"/>
    <xdr:sp macro="" textlink="">
      <xdr:nvSpPr>
        <xdr:cNvPr id="624" name="n_4mainValue【学校施設】&#10;一人当たり面積">
          <a:extLst>
            <a:ext uri="{FF2B5EF4-FFF2-40B4-BE49-F238E27FC236}">
              <a16:creationId xmlns:a16="http://schemas.microsoft.com/office/drawing/2014/main" id="{00000000-0008-0000-0100-000070020000}"/>
            </a:ext>
          </a:extLst>
        </xdr:cNvPr>
        <xdr:cNvSpPr txBox="1"/>
      </xdr:nvSpPr>
      <xdr:spPr>
        <a:xfrm>
          <a:off x="18421427" y="105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1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6" name="【公民館】&#10;有形固定資産減価償却率最小値テキスト">
          <a:extLst>
            <a:ext uri="{FF2B5EF4-FFF2-40B4-BE49-F238E27FC236}">
              <a16:creationId xmlns:a16="http://schemas.microsoft.com/office/drawing/2014/main" id="{00000000-0008-0000-0100-00009A020000}"/>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8" name="【公民館】&#10;有形固定資産減価償却率最大値テキスト">
          <a:extLst>
            <a:ext uri="{FF2B5EF4-FFF2-40B4-BE49-F238E27FC236}">
              <a16:creationId xmlns:a16="http://schemas.microsoft.com/office/drawing/2014/main" id="{00000000-0008-0000-0100-00009C020000}"/>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100-00009E020000}"/>
            </a:ext>
          </a:extLst>
        </xdr:cNvPr>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62687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76852</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100-0000AA020000}"/>
            </a:ext>
          </a:extLst>
        </xdr:cNvPr>
        <xdr:cNvSpPr txBox="1"/>
      </xdr:nvSpPr>
      <xdr:spPr>
        <a:xfrm>
          <a:off x="16357600"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44450</xdr:rowOff>
    </xdr:from>
    <xdr:to>
      <xdr:col>81</xdr:col>
      <xdr:colOff>101600</xdr:colOff>
      <xdr:row>104</xdr:row>
      <xdr:rowOff>146050</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5430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95250</xdr:rowOff>
    </xdr:from>
    <xdr:to>
      <xdr:col>85</xdr:col>
      <xdr:colOff>127000</xdr:colOff>
      <xdr:row>104</xdr:row>
      <xdr:rowOff>104775</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5481300" y="179260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141605</xdr:rowOff>
    </xdr:from>
    <xdr:to>
      <xdr:col>76</xdr:col>
      <xdr:colOff>165100</xdr:colOff>
      <xdr:row>104</xdr:row>
      <xdr:rowOff>71755</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4541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20955</xdr:rowOff>
    </xdr:from>
    <xdr:to>
      <xdr:col>81</xdr:col>
      <xdr:colOff>50800</xdr:colOff>
      <xdr:row>104</xdr:row>
      <xdr:rowOff>95250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4592300" y="178517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3652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148589</xdr:rowOff>
    </xdr:from>
    <xdr:to>
      <xdr:col>76</xdr:col>
      <xdr:colOff>114300</xdr:colOff>
      <xdr:row>104</xdr:row>
      <xdr:rowOff>20955</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3703300" y="178079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90170</xdr:rowOff>
    </xdr:from>
    <xdr:to>
      <xdr:col>67</xdr:col>
      <xdr:colOff>101600</xdr:colOff>
      <xdr:row>104</xdr:row>
      <xdr:rowOff>20320</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2763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140970</xdr:rowOff>
    </xdr:from>
    <xdr:to>
      <xdr:col>71</xdr:col>
      <xdr:colOff>177800</xdr:colOff>
      <xdr:row>103</xdr:row>
      <xdr:rowOff>148589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814300" y="17800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100-0000B3020000}"/>
            </a:ext>
          </a:extLst>
        </xdr:cNvPr>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100-0000B4020000}"/>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100-0000B5020000}"/>
            </a:ext>
          </a:extLst>
        </xdr:cNvPr>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100-0000B6020000}"/>
            </a:ext>
          </a:extLst>
        </xdr:cNvPr>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162577</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88282</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100-0000B9020000}"/>
            </a:ext>
          </a:extLst>
        </xdr:cNvPr>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36847</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100-0000BA020000}"/>
            </a:ext>
          </a:extLst>
        </xdr:cNvPr>
        <xdr:cNvSpPr txBox="1"/>
      </xdr:nvSpPr>
      <xdr:spPr>
        <a:xfrm>
          <a:off x="12611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00000000-0008-0000-0100-0000C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1" name="【公民館】&#10;一人当たり面積最小値テキスト">
          <a:extLst>
            <a:ext uri="{FF2B5EF4-FFF2-40B4-BE49-F238E27FC236}">
              <a16:creationId xmlns:a16="http://schemas.microsoft.com/office/drawing/2014/main" id="{00000000-0008-0000-0100-0000D1020000}"/>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3" name="【公民館】&#10;一人当たり面積最大値テキスト">
          <a:extLst>
            <a:ext uri="{FF2B5EF4-FFF2-40B4-BE49-F238E27FC236}">
              <a16:creationId xmlns:a16="http://schemas.microsoft.com/office/drawing/2014/main" id="{00000000-0008-0000-0100-0000D302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25" name="【公民館】&#10;一人当たり面積平均値テキスト">
          <a:extLst>
            <a:ext uri="{FF2B5EF4-FFF2-40B4-BE49-F238E27FC236}">
              <a16:creationId xmlns:a16="http://schemas.microsoft.com/office/drawing/2014/main" id="{00000000-0008-0000-0100-0000D5020000}"/>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100837</xdr:rowOff>
    </xdr:from>
    <xdr:to>
      <xdr:col>116</xdr:col>
      <xdr:colOff>114300</xdr:colOff>
      <xdr:row>105</xdr:row>
      <xdr:rowOff>30987</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221107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123714</xdr:rowOff>
    </xdr:from>
    <xdr:ext cx="469744" cy="259045"/>
    <xdr:sp macro="" textlink="">
      <xdr:nvSpPr>
        <xdr:cNvPr id="737" name="【公民館】&#10;一人当たり面積該当値テキスト">
          <a:extLst>
            <a:ext uri="{FF2B5EF4-FFF2-40B4-BE49-F238E27FC236}">
              <a16:creationId xmlns:a16="http://schemas.microsoft.com/office/drawing/2014/main" id="{00000000-0008-0000-0100-0000E1020000}"/>
            </a:ext>
          </a:extLst>
        </xdr:cNvPr>
        <xdr:cNvSpPr txBox="1"/>
      </xdr:nvSpPr>
      <xdr:spPr>
        <a:xfrm>
          <a:off x="22199600" y="177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107696</xdr:rowOff>
    </xdr:from>
    <xdr:to>
      <xdr:col>112</xdr:col>
      <xdr:colOff>38100</xdr:colOff>
      <xdr:row>105</xdr:row>
      <xdr:rowOff>37846</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1272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151637</xdr:rowOff>
    </xdr:from>
    <xdr:to>
      <xdr:col>116</xdr:col>
      <xdr:colOff>63500</xdr:colOff>
      <xdr:row>104</xdr:row>
      <xdr:rowOff>158496</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21323300" y="17982437"/>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114554</xdr:rowOff>
    </xdr:from>
    <xdr:to>
      <xdr:col>107</xdr:col>
      <xdr:colOff>101600</xdr:colOff>
      <xdr:row>105</xdr:row>
      <xdr:rowOff>44704</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03835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158496</xdr:rowOff>
    </xdr:from>
    <xdr:to>
      <xdr:col>111</xdr:col>
      <xdr:colOff>177800</xdr:colOff>
      <xdr:row>104</xdr:row>
      <xdr:rowOff>165354</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20434300" y="179892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121413</xdr:rowOff>
    </xdr:from>
    <xdr:to>
      <xdr:col>102</xdr:col>
      <xdr:colOff>165100</xdr:colOff>
      <xdr:row>105</xdr:row>
      <xdr:rowOff>51563</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9494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165354</xdr:rowOff>
    </xdr:from>
    <xdr:to>
      <xdr:col>107</xdr:col>
      <xdr:colOff>50800</xdr:colOff>
      <xdr:row>105</xdr:row>
      <xdr:rowOff>763</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19545300" y="179961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125985</xdr:rowOff>
    </xdr:from>
    <xdr:to>
      <xdr:col>98</xdr:col>
      <xdr:colOff>38100</xdr:colOff>
      <xdr:row>105</xdr:row>
      <xdr:rowOff>56135</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8605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763</xdr:rowOff>
    </xdr:from>
    <xdr:to>
      <xdr:col>102</xdr:col>
      <xdr:colOff>114300</xdr:colOff>
      <xdr:row>105</xdr:row>
      <xdr:rowOff>5335</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18656300" y="180030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746" name="n_1aveValue【公民館】&#10;一人当たり面積">
          <a:extLst>
            <a:ext uri="{FF2B5EF4-FFF2-40B4-BE49-F238E27FC236}">
              <a16:creationId xmlns:a16="http://schemas.microsoft.com/office/drawing/2014/main" id="{00000000-0008-0000-0100-0000EA020000}"/>
            </a:ext>
          </a:extLst>
        </xdr:cNvPr>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747" name="n_2aveValue【公民館】&#10;一人当たり面積">
          <a:extLst>
            <a:ext uri="{FF2B5EF4-FFF2-40B4-BE49-F238E27FC236}">
              <a16:creationId xmlns:a16="http://schemas.microsoft.com/office/drawing/2014/main" id="{00000000-0008-0000-0100-0000EB020000}"/>
            </a:ext>
          </a:extLst>
        </xdr:cNvPr>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748" name="n_3aveValue【公民館】&#10;一人当たり面積">
          <a:extLst>
            <a:ext uri="{FF2B5EF4-FFF2-40B4-BE49-F238E27FC236}">
              <a16:creationId xmlns:a16="http://schemas.microsoft.com/office/drawing/2014/main" id="{00000000-0008-0000-0100-0000EC020000}"/>
            </a:ext>
          </a:extLst>
        </xdr:cNvPr>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749" name="n_4aveValue【公民館】&#10;一人当たり面積">
          <a:extLst>
            <a:ext uri="{FF2B5EF4-FFF2-40B4-BE49-F238E27FC236}">
              <a16:creationId xmlns:a16="http://schemas.microsoft.com/office/drawing/2014/main" id="{00000000-0008-0000-0100-0000ED020000}"/>
            </a:ext>
          </a:extLst>
        </xdr:cNvPr>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54373</xdr:rowOff>
    </xdr:from>
    <xdr:ext cx="469744" cy="259045"/>
    <xdr:sp macro="" textlink="">
      <xdr:nvSpPr>
        <xdr:cNvPr id="750" name="n_1mainValue【公民館】&#10;一人当たり面積">
          <a:extLst>
            <a:ext uri="{FF2B5EF4-FFF2-40B4-BE49-F238E27FC236}">
              <a16:creationId xmlns:a16="http://schemas.microsoft.com/office/drawing/2014/main" id="{00000000-0008-0000-0100-0000EE020000}"/>
            </a:ext>
          </a:extLst>
        </xdr:cNvPr>
        <xdr:cNvSpPr txBox="1"/>
      </xdr:nvSpPr>
      <xdr:spPr>
        <a:xfrm>
          <a:off x="210757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61231</xdr:rowOff>
    </xdr:from>
    <xdr:ext cx="469744" cy="259045"/>
    <xdr:sp macro="" textlink="">
      <xdr:nvSpPr>
        <xdr:cNvPr id="751" name="n_2mainValue【公民館】&#10;一人当たり面積">
          <a:extLst>
            <a:ext uri="{FF2B5EF4-FFF2-40B4-BE49-F238E27FC236}">
              <a16:creationId xmlns:a16="http://schemas.microsoft.com/office/drawing/2014/main" id="{00000000-0008-0000-0100-0000EF020000}"/>
            </a:ext>
          </a:extLst>
        </xdr:cNvPr>
        <xdr:cNvSpPr txBox="1"/>
      </xdr:nvSpPr>
      <xdr:spPr>
        <a:xfrm>
          <a:off x="20199427" y="1772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68090</xdr:rowOff>
    </xdr:from>
    <xdr:ext cx="469744" cy="259045"/>
    <xdr:sp macro="" textlink="">
      <xdr:nvSpPr>
        <xdr:cNvPr id="752" name="n_3mainValue【公民館】&#10;一人当たり面積">
          <a:extLst>
            <a:ext uri="{FF2B5EF4-FFF2-40B4-BE49-F238E27FC236}">
              <a16:creationId xmlns:a16="http://schemas.microsoft.com/office/drawing/2014/main" id="{00000000-0008-0000-0100-0000F0020000}"/>
            </a:ext>
          </a:extLst>
        </xdr:cNvPr>
        <xdr:cNvSpPr txBox="1"/>
      </xdr:nvSpPr>
      <xdr:spPr>
        <a:xfrm>
          <a:off x="19310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72662</xdr:rowOff>
    </xdr:from>
    <xdr:ext cx="469744" cy="259045"/>
    <xdr:sp macro="" textlink="">
      <xdr:nvSpPr>
        <xdr:cNvPr id="753" name="n_4mainValue【公民館】&#10;一人当たり面積">
          <a:extLst>
            <a:ext uri="{FF2B5EF4-FFF2-40B4-BE49-F238E27FC236}">
              <a16:creationId xmlns:a16="http://schemas.microsoft.com/office/drawing/2014/main" id="{00000000-0008-0000-0100-0000F1020000}"/>
            </a:ext>
          </a:extLst>
        </xdr:cNvPr>
        <xdr:cNvSpPr txBox="1"/>
      </xdr:nvSpPr>
      <xdr:spPr>
        <a:xfrm>
          <a:off x="18421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類似団体と比較して特に有形固定資産減価償却率が高くなっている施設は、認定こども園・保育所、学校施設、体育館・プールであり、特に低くなっている施設は、福祉施設、保健センターである。</a:t>
          </a:r>
          <a:endParaRPr lang="ja-JP" altLang="ja-JP" sz="1400">
            <a:effectLst/>
          </a:endParaRPr>
        </a:p>
        <a:p>
          <a:r>
            <a:rPr kumimoji="1" lang="ja-JP" altLang="ja-JP" sz="1100">
              <a:solidFill>
                <a:schemeClr val="dk1"/>
              </a:solidFill>
              <a:effectLst/>
              <a:latin typeface="+mn-lt"/>
              <a:ea typeface="+mn-ea"/>
              <a:cs typeface="+mn-cs"/>
            </a:rPr>
            <a:t>建物等では主に市役所庁舎、保育所、小学校、中学校、博物館、武道館の有形固定資産減価償却率が高くなっているが、保育所については、集約施設として統合こども園</a:t>
          </a:r>
          <a:r>
            <a:rPr kumimoji="1" lang="ja-JP" altLang="en-US" sz="1100">
              <a:solidFill>
                <a:schemeClr val="dk1"/>
              </a:solidFill>
              <a:effectLst/>
              <a:latin typeface="+mn-lt"/>
              <a:ea typeface="+mn-ea"/>
              <a:cs typeface="+mn-cs"/>
            </a:rPr>
            <a:t>を整備したことから</a:t>
          </a:r>
          <a:r>
            <a:rPr kumimoji="1" lang="ja-JP" altLang="ja-JP" sz="1100">
              <a:solidFill>
                <a:schemeClr val="dk1"/>
              </a:solidFill>
              <a:effectLst/>
              <a:latin typeface="+mn-lt"/>
              <a:ea typeface="+mn-ea"/>
              <a:cs typeface="+mn-cs"/>
            </a:rPr>
            <a:t>、既存施設は除却又は売却</a:t>
          </a:r>
          <a:r>
            <a:rPr kumimoji="1" lang="ja-JP" altLang="en-US" sz="1100">
              <a:solidFill>
                <a:schemeClr val="dk1"/>
              </a:solidFill>
              <a:effectLst/>
              <a:latin typeface="+mn-lt"/>
              <a:ea typeface="+mn-ea"/>
              <a:cs typeface="+mn-cs"/>
            </a:rPr>
            <a:t>を進めていく予定である。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工作物では主に橋梁、道路の有形固定資産減価償却率が高くなっているが、橋梁については、今後、現在の状態を調査する予定であり、道路については、長寿命化計画を策定し、順次改修していく予定である。</a:t>
          </a:r>
          <a:endParaRPr lang="ja-JP" altLang="ja-JP" sz="1400">
            <a:effectLst/>
          </a:endParaRPr>
        </a:p>
        <a:p>
          <a:r>
            <a:rPr kumimoji="1" lang="ja-JP" altLang="ja-JP" sz="1100">
              <a:solidFill>
                <a:schemeClr val="dk1"/>
              </a:solidFill>
              <a:effectLst/>
              <a:latin typeface="+mn-lt"/>
              <a:ea typeface="+mn-ea"/>
              <a:cs typeface="+mn-cs"/>
            </a:rPr>
            <a:t>有形固定資産減価償却率が高い施設は多く、耐用年数を経過しても多くの資産が使用されており、老朽化が進行しているため、今後も各資産の有用性、安全性等を踏まえ、修繕にて資産を維持していくのか、建て替え等にて新たな資産を形成し行政サービスに利用するのか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29,459
28,911
134.07
18,825,208
18,445,790
325,083
8,668,393
18,656,146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168746</xdr:rowOff>
    </xdr:from>
    <xdr:ext cx="405111" cy="259045"/>
    <xdr:sp macro="" textlink="">
      <xdr:nvSpPr>
        <xdr:cNvPr id="66" name="n_1aveValue【図書館】&#10;有形固定資産減価償却率">
          <a:extLst>
            <a:ext uri="{FF2B5EF4-FFF2-40B4-BE49-F238E27FC236}">
              <a16:creationId xmlns:a16="http://schemas.microsoft.com/office/drawing/2014/main" id="{00000000-0008-0000-0200-000042000000}"/>
            </a:ext>
          </a:extLst>
        </xdr:cNvPr>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72753</xdr:rowOff>
    </xdr:from>
    <xdr:to>
      <xdr:col>15</xdr:col>
      <xdr:colOff>101600</xdr:colOff>
      <xdr:row>38</xdr:row>
      <xdr:rowOff>2903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19430</xdr:rowOff>
    </xdr:from>
    <xdr:ext cx="405111" cy="259045"/>
    <xdr:sp macro="" textlink="">
      <xdr:nvSpPr>
        <xdr:cNvPr id="68" name="n_2aveValue【図書館】&#10;有形固定資産減価償却率">
          <a:extLst>
            <a:ext uri="{FF2B5EF4-FFF2-40B4-BE49-F238E27FC236}">
              <a16:creationId xmlns:a16="http://schemas.microsoft.com/office/drawing/2014/main" id="{00000000-0008-0000-0200-000044000000}"/>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35197</xdr:rowOff>
    </xdr:from>
    <xdr:to>
      <xdr:col>10</xdr:col>
      <xdr:colOff>165100</xdr:colOff>
      <xdr:row>37</xdr:row>
      <xdr:rowOff>136797</xdr:rowOff>
    </xdr:to>
    <xdr:sp macro="" textlink="">
      <xdr:nvSpPr>
        <xdr:cNvPr id="69" name="フローチャート: 判断 68">
          <a:extLst>
            <a:ext uri="{FF2B5EF4-FFF2-40B4-BE49-F238E27FC236}">
              <a16:creationId xmlns:a16="http://schemas.microsoft.com/office/drawing/2014/main" id="{00000000-0008-0000-0200-000045000000}"/>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153324</xdr:rowOff>
    </xdr:from>
    <xdr:ext cx="405111" cy="259045"/>
    <xdr:sp macro="" textlink="">
      <xdr:nvSpPr>
        <xdr:cNvPr id="70" name="n_3aveValue【図書館】&#10;有形固定資産減価償却率">
          <a:extLst>
            <a:ext uri="{FF2B5EF4-FFF2-40B4-BE49-F238E27FC236}">
              <a16:creationId xmlns:a16="http://schemas.microsoft.com/office/drawing/2014/main" id="{00000000-0008-0000-0200-000046000000}"/>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151130</xdr:rowOff>
    </xdr:from>
    <xdr:to>
      <xdr:col>6</xdr:col>
      <xdr:colOff>38100</xdr:colOff>
      <xdr:row>37</xdr:row>
      <xdr:rowOff>81280</xdr:rowOff>
    </xdr:to>
    <xdr:sp macro="" textlink="">
      <xdr:nvSpPr>
        <xdr:cNvPr id="71" name="フローチャート: 判断 70">
          <a:extLst>
            <a:ext uri="{FF2B5EF4-FFF2-40B4-BE49-F238E27FC236}">
              <a16:creationId xmlns:a16="http://schemas.microsoft.com/office/drawing/2014/main" id="{00000000-0008-0000-0200-000047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97807</xdr:rowOff>
    </xdr:from>
    <xdr:ext cx="405111" cy="259045"/>
    <xdr:sp macro="" textlink="">
      <xdr:nvSpPr>
        <xdr:cNvPr id="72" name="n_4aveValue【図書館】&#10;有形固定資産減価償却率">
          <a:extLst>
            <a:ext uri="{FF2B5EF4-FFF2-40B4-BE49-F238E27FC236}">
              <a16:creationId xmlns:a16="http://schemas.microsoft.com/office/drawing/2014/main" id="{00000000-0008-0000-0200-000048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10704</xdr:rowOff>
    </xdr:from>
    <xdr:to>
      <xdr:col>24</xdr:col>
      <xdr:colOff>114300</xdr:colOff>
      <xdr:row>33</xdr:row>
      <xdr:rowOff>112304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45847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135181</xdr:rowOff>
    </xdr:from>
    <xdr:ext cx="340478" cy="259045"/>
    <xdr:sp macro="" textlink="">
      <xdr:nvSpPr>
        <xdr:cNvPr id="79" name="【図書館】&#10;有形固定資産減価償却率該当値テキスト">
          <a:extLst>
            <a:ext uri="{FF2B5EF4-FFF2-40B4-BE49-F238E27FC236}">
              <a16:creationId xmlns:a16="http://schemas.microsoft.com/office/drawing/2014/main" id="{00000000-0008-0000-0200-00004F000000}"/>
            </a:ext>
          </a:extLst>
        </xdr:cNvPr>
        <xdr:cNvSpPr txBox="1"/>
      </xdr:nvSpPr>
      <xdr:spPr>
        <a:xfrm>
          <a:off x="4673600" y="5621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28666</xdr:rowOff>
    </xdr:from>
    <xdr:to>
      <xdr:col>20</xdr:col>
      <xdr:colOff>38100</xdr:colOff>
      <xdr:row>34</xdr:row>
      <xdr:rowOff>130266</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3746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61504</xdr:rowOff>
    </xdr:from>
    <xdr:to>
      <xdr:col>24</xdr:col>
      <xdr:colOff>63500</xdr:colOff>
      <xdr:row>34</xdr:row>
      <xdr:rowOff>79466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flipV="1">
          <a:off x="3797300" y="5719354"/>
          <a:ext cx="8382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111941</xdr:rowOff>
    </xdr:from>
    <xdr:to>
      <xdr:col>15</xdr:col>
      <xdr:colOff>101600</xdr:colOff>
      <xdr:row>39</xdr:row>
      <xdr:rowOff>42091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2857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79466</xdr:rowOff>
    </xdr:from>
    <xdr:to>
      <xdr:col>19</xdr:col>
      <xdr:colOff>177800</xdr:colOff>
      <xdr:row>38</xdr:row>
      <xdr:rowOff>162741</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flipV="1">
          <a:off x="2908300" y="5908766"/>
          <a:ext cx="889000" cy="7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79284</xdr:rowOff>
    </xdr:from>
    <xdr:to>
      <xdr:col>10</xdr:col>
      <xdr:colOff>165100</xdr:colOff>
      <xdr:row>39</xdr:row>
      <xdr:rowOff>9434</xdr:rowOff>
    </xdr:to>
    <xdr:sp macro="" textlink="">
      <xdr:nvSpPr>
        <xdr:cNvPr id="84" name="楕円 83">
          <a:extLst>
            <a:ext uri="{FF2B5EF4-FFF2-40B4-BE49-F238E27FC236}">
              <a16:creationId xmlns:a16="http://schemas.microsoft.com/office/drawing/2014/main" id="{00000000-0008-0000-0200-000054000000}"/>
            </a:ext>
          </a:extLst>
        </xdr:cNvPr>
        <xdr:cNvSpPr/>
      </xdr:nvSpPr>
      <xdr:spPr>
        <a:xfrm>
          <a:off x="1968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130084</xdr:rowOff>
    </xdr:from>
    <xdr:to>
      <xdr:col>15</xdr:col>
      <xdr:colOff>50800</xdr:colOff>
      <xdr:row>38</xdr:row>
      <xdr:rowOff>162741</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2019300" y="66451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46627</xdr:rowOff>
    </xdr:from>
    <xdr:to>
      <xdr:col>6</xdr:col>
      <xdr:colOff>38100</xdr:colOff>
      <xdr:row>38</xdr:row>
      <xdr:rowOff>148227</xdr:rowOff>
    </xdr:to>
    <xdr:sp macro="" textlink="">
      <xdr:nvSpPr>
        <xdr:cNvPr id="86" name="楕円 85">
          <a:extLst>
            <a:ext uri="{FF2B5EF4-FFF2-40B4-BE49-F238E27FC236}">
              <a16:creationId xmlns:a16="http://schemas.microsoft.com/office/drawing/2014/main" id="{00000000-0008-0000-0200-000056000000}"/>
            </a:ext>
          </a:extLst>
        </xdr:cNvPr>
        <xdr:cNvSpPr/>
      </xdr:nvSpPr>
      <xdr:spPr>
        <a:xfrm>
          <a:off x="1079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97427</xdr:rowOff>
    </xdr:from>
    <xdr:to>
      <xdr:col>10</xdr:col>
      <xdr:colOff>114300</xdr:colOff>
      <xdr:row>38</xdr:row>
      <xdr:rowOff>130084</xdr:rowOff>
    </xdr:to>
    <xdr:cxnSp macro="">
      <xdr:nvCxnSpPr>
        <xdr:cNvPr id="87" name="直線コネクタ 86">
          <a:extLst>
            <a:ext uri="{FF2B5EF4-FFF2-40B4-BE49-F238E27FC236}">
              <a16:creationId xmlns:a16="http://schemas.microsoft.com/office/drawing/2014/main" id="{00000000-0008-0000-0200-000057000000}"/>
            </a:ext>
          </a:extLst>
        </xdr:cNvPr>
        <xdr:cNvCxnSpPr/>
      </xdr:nvCxnSpPr>
      <xdr:spPr>
        <a:xfrm>
          <a:off x="1130300" y="66125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146793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33218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139354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140987</xdr:rowOff>
    </xdr:from>
    <xdr:ext cx="469744" cy="259045"/>
    <xdr:sp macro="" textlink="">
      <xdr:nvSpPr>
        <xdr:cNvPr id="121" name="n_1aveValue【図書館】&#10;一人当たり面積">
          <a:extLst>
            <a:ext uri="{FF2B5EF4-FFF2-40B4-BE49-F238E27FC236}">
              <a16:creationId xmlns:a16="http://schemas.microsoft.com/office/drawing/2014/main" id="{00000000-0008-0000-0200-000079000000}"/>
            </a:ext>
          </a:extLst>
        </xdr:cNvPr>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66548</xdr:rowOff>
    </xdr:from>
    <xdr:to>
      <xdr:col>46</xdr:col>
      <xdr:colOff>38100</xdr:colOff>
      <xdr:row>38</xdr:row>
      <xdr:rowOff>168148</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13225</xdr:rowOff>
    </xdr:from>
    <xdr:ext cx="469744" cy="259045"/>
    <xdr:sp macro="" textlink="">
      <xdr:nvSpPr>
        <xdr:cNvPr id="123" name="n_2aveValue【図書館】&#10;一人当たり面積">
          <a:extLst>
            <a:ext uri="{FF2B5EF4-FFF2-40B4-BE49-F238E27FC236}">
              <a16:creationId xmlns:a16="http://schemas.microsoft.com/office/drawing/2014/main" id="{00000000-0008-0000-0200-00007B000000}"/>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84836</xdr:rowOff>
    </xdr:from>
    <xdr:to>
      <xdr:col>41</xdr:col>
      <xdr:colOff>101600</xdr:colOff>
      <xdr:row>39</xdr:row>
      <xdr:rowOff>14986</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31513</xdr:rowOff>
    </xdr:from>
    <xdr:ext cx="469744" cy="259045"/>
    <xdr:sp macro="" textlink="">
      <xdr:nvSpPr>
        <xdr:cNvPr id="125" name="n_3aveValue【図書館】&#10;一人当たり面積">
          <a:extLst>
            <a:ext uri="{FF2B5EF4-FFF2-40B4-BE49-F238E27FC236}">
              <a16:creationId xmlns:a16="http://schemas.microsoft.com/office/drawing/2014/main" id="{00000000-0008-0000-0200-00007D000000}"/>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39116</xdr:rowOff>
    </xdr:from>
    <xdr:to>
      <xdr:col>36</xdr:col>
      <xdr:colOff>165100</xdr:colOff>
      <xdr:row>38</xdr:row>
      <xdr:rowOff>140716</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36</xdr:row>
      <xdr:rowOff>157243</xdr:rowOff>
    </xdr:from>
    <xdr:ext cx="469744" cy="259045"/>
    <xdr:sp macro="" textlink="">
      <xdr:nvSpPr>
        <xdr:cNvPr id="127" name="n_4aveValue【図書館】&#10;一人当たり面積">
          <a:extLst>
            <a:ext uri="{FF2B5EF4-FFF2-40B4-BE49-F238E27FC236}">
              <a16:creationId xmlns:a16="http://schemas.microsoft.com/office/drawing/2014/main" id="{00000000-0008-0000-0200-00007F000000}"/>
            </a:ext>
          </a:extLst>
        </xdr:cNvPr>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66548</xdr:rowOff>
    </xdr:from>
    <xdr:to>
      <xdr:col>55</xdr:col>
      <xdr:colOff>50800</xdr:colOff>
      <xdr:row>38</xdr:row>
      <xdr:rowOff>168148</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44975</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xdr:rowOff>
    </xdr:from>
    <xdr:to>
      <xdr:col>50</xdr:col>
      <xdr:colOff>165100</xdr:colOff>
      <xdr:row>36</xdr:row>
      <xdr:rowOff>108712</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57912</xdr:rowOff>
    </xdr:from>
    <xdr:to>
      <xdr:col>55</xdr:col>
      <xdr:colOff>0</xdr:colOff>
      <xdr:row>38</xdr:row>
      <xdr:rowOff>117348</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9639300" y="6230112"/>
          <a:ext cx="8382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23114</xdr:rowOff>
    </xdr:from>
    <xdr:to>
      <xdr:col>46</xdr:col>
      <xdr:colOff>38100</xdr:colOff>
      <xdr:row>39</xdr:row>
      <xdr:rowOff>124714</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57912</xdr:rowOff>
    </xdr:from>
    <xdr:to>
      <xdr:col>50</xdr:col>
      <xdr:colOff>114300</xdr:colOff>
      <xdr:row>39</xdr:row>
      <xdr:rowOff>73914</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8750300" y="6230112"/>
          <a:ext cx="8890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23114</xdr:rowOff>
    </xdr:from>
    <xdr:to>
      <xdr:col>41</xdr:col>
      <xdr:colOff>101600</xdr:colOff>
      <xdr:row>39</xdr:row>
      <xdr:rowOff>124714</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73914</xdr:rowOff>
    </xdr:from>
    <xdr:to>
      <xdr:col>45</xdr:col>
      <xdr:colOff>177800</xdr:colOff>
      <xdr:row>39</xdr:row>
      <xdr:rowOff>73914</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861300" y="6760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32258</xdr:rowOff>
    </xdr:from>
    <xdr:to>
      <xdr:col>36</xdr:col>
      <xdr:colOff>165100</xdr:colOff>
      <xdr:row>39</xdr:row>
      <xdr:rowOff>133858</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73914</xdr:rowOff>
    </xdr:from>
    <xdr:to>
      <xdr:col>41</xdr:col>
      <xdr:colOff>50800</xdr:colOff>
      <xdr:row>39</xdr:row>
      <xdr:rowOff>83058</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6972300" y="6760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125239</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115841</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115841</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124985</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29227</xdr:rowOff>
    </xdr:from>
    <xdr:ext cx="405111" cy="259045"/>
    <xdr:sp macro="" textlink="">
      <xdr:nvSpPr>
        <xdr:cNvPr id="179" name="n_1aveValue【体育館・プール】&#10;有形固定資産減価償却率">
          <a:extLst>
            <a:ext uri="{FF2B5EF4-FFF2-40B4-BE49-F238E27FC236}">
              <a16:creationId xmlns:a16="http://schemas.microsoft.com/office/drawing/2014/main" id="{00000000-0008-0000-0200-0000B3000000}"/>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33020</xdr:rowOff>
    </xdr:from>
    <xdr:to>
      <xdr:col>15</xdr:col>
      <xdr:colOff>101600</xdr:colOff>
      <xdr:row>60</xdr:row>
      <xdr:rowOff>134620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151147</xdr:rowOff>
    </xdr:from>
    <xdr:ext cx="405111" cy="259045"/>
    <xdr:sp macro="" textlink="">
      <xdr:nvSpPr>
        <xdr:cNvPr id="181" name="n_2ave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126365</xdr:rowOff>
    </xdr:from>
    <xdr:to>
      <xdr:col>10</xdr:col>
      <xdr:colOff>165100</xdr:colOff>
      <xdr:row>60</xdr:row>
      <xdr:rowOff>56515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73042</xdr:rowOff>
    </xdr:from>
    <xdr:ext cx="405111" cy="259045"/>
    <xdr:sp macro="" textlink="">
      <xdr:nvSpPr>
        <xdr:cNvPr id="183" name="n_3ave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107315</xdr:rowOff>
    </xdr:from>
    <xdr:to>
      <xdr:col>6</xdr:col>
      <xdr:colOff>38100</xdr:colOff>
      <xdr:row>60</xdr:row>
      <xdr:rowOff>37465</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53992</xdr:rowOff>
    </xdr:from>
    <xdr:ext cx="405111" cy="259045"/>
    <xdr:sp macro="" textlink="">
      <xdr:nvSpPr>
        <xdr:cNvPr id="185" name="n_4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19067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200-0000C0000000}"/>
            </a:ext>
          </a:extLst>
        </xdr:cNvPr>
        <xdr:cNvSpPr txBox="1"/>
      </xdr:nvSpPr>
      <xdr:spPr>
        <a:xfrm>
          <a:off x="4673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31115</xdr:rowOff>
    </xdr:from>
    <xdr:to>
      <xdr:col>20</xdr:col>
      <xdr:colOff>38100</xdr:colOff>
      <xdr:row>61</xdr:row>
      <xdr:rowOff>132715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3746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81915</xdr:rowOff>
    </xdr:from>
    <xdr:to>
      <xdr:col>24</xdr:col>
      <xdr:colOff>63500</xdr:colOff>
      <xdr:row>61</xdr:row>
      <xdr:rowOff>91440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3797300" y="105403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168275</xdr:rowOff>
    </xdr:from>
    <xdr:to>
      <xdr:col>15</xdr:col>
      <xdr:colOff>101600</xdr:colOff>
      <xdr:row>61</xdr:row>
      <xdr:rowOff>98425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2857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47625</xdr:rowOff>
    </xdr:from>
    <xdr:to>
      <xdr:col>19</xdr:col>
      <xdr:colOff>177800</xdr:colOff>
      <xdr:row>61</xdr:row>
      <xdr:rowOff>81915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908300" y="105060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137795</xdr:rowOff>
    </xdr:from>
    <xdr:to>
      <xdr:col>10</xdr:col>
      <xdr:colOff>165100</xdr:colOff>
      <xdr:row>61</xdr:row>
      <xdr:rowOff>67945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968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17145</xdr:rowOff>
    </xdr:from>
    <xdr:to>
      <xdr:col>15</xdr:col>
      <xdr:colOff>50800</xdr:colOff>
      <xdr:row>61</xdr:row>
      <xdr:rowOff>47625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2019300" y="104755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80645</xdr:rowOff>
    </xdr:from>
    <xdr:to>
      <xdr:col>6</xdr:col>
      <xdr:colOff>38100</xdr:colOff>
      <xdr:row>63</xdr:row>
      <xdr:rowOff>10795</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079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17145</xdr:rowOff>
    </xdr:from>
    <xdr:to>
      <xdr:col>10</xdr:col>
      <xdr:colOff>114300</xdr:colOff>
      <xdr:row>62</xdr:row>
      <xdr:rowOff>131445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flipV="1">
          <a:off x="1130300" y="1047559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123842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89552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59072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1922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68597</xdr:rowOff>
    </xdr:from>
    <xdr:ext cx="469744" cy="259045"/>
    <xdr:sp macro="" textlink="">
      <xdr:nvSpPr>
        <xdr:cNvPr id="236" name="n_1aveValue【体育館・プール】&#10;一人当たり面積">
          <a:extLst>
            <a:ext uri="{FF2B5EF4-FFF2-40B4-BE49-F238E27FC236}">
              <a16:creationId xmlns:a16="http://schemas.microsoft.com/office/drawing/2014/main" id="{00000000-0008-0000-0200-0000EC000000}"/>
            </a:ext>
          </a:extLst>
        </xdr:cNvPr>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154178</xdr:rowOff>
    </xdr:from>
    <xdr:to>
      <xdr:col>46</xdr:col>
      <xdr:colOff>38100</xdr:colOff>
      <xdr:row>63</xdr:row>
      <xdr:rowOff>84328</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75455</xdr:rowOff>
    </xdr:from>
    <xdr:ext cx="469744" cy="259045"/>
    <xdr:sp macro="" textlink="">
      <xdr:nvSpPr>
        <xdr:cNvPr id="238" name="n_2aveValue【体育館・プール】&#10;一人当たり面積">
          <a:extLst>
            <a:ext uri="{FF2B5EF4-FFF2-40B4-BE49-F238E27FC236}">
              <a16:creationId xmlns:a16="http://schemas.microsoft.com/office/drawing/2014/main" id="{00000000-0008-0000-0200-0000EE000000}"/>
            </a:ext>
          </a:extLst>
        </xdr:cNvPr>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153416</xdr:rowOff>
    </xdr:from>
    <xdr:to>
      <xdr:col>41</xdr:col>
      <xdr:colOff>101600</xdr:colOff>
      <xdr:row>63</xdr:row>
      <xdr:rowOff>83566</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74693</xdr:rowOff>
    </xdr:from>
    <xdr:ext cx="469744" cy="259045"/>
    <xdr:sp macro="" textlink="">
      <xdr:nvSpPr>
        <xdr:cNvPr id="240" name="n_3aveValue【体育館・プール】&#10;一人当たり面積">
          <a:extLst>
            <a:ext uri="{FF2B5EF4-FFF2-40B4-BE49-F238E27FC236}">
              <a16:creationId xmlns:a16="http://schemas.microsoft.com/office/drawing/2014/main" id="{00000000-0008-0000-0200-0000F0000000}"/>
            </a:ext>
          </a:extLst>
        </xdr:cNvPr>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138938</xdr:rowOff>
    </xdr:from>
    <xdr:to>
      <xdr:col>36</xdr:col>
      <xdr:colOff>165100</xdr:colOff>
      <xdr:row>63</xdr:row>
      <xdr:rowOff>69088</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85615</xdr:rowOff>
    </xdr:from>
    <xdr:ext cx="469744" cy="259045"/>
    <xdr:sp macro="" textlink="">
      <xdr:nvSpPr>
        <xdr:cNvPr id="242" name="n_4aveValue【体育館・プール】&#10;一人当たり面積">
          <a:extLst>
            <a:ext uri="{FF2B5EF4-FFF2-40B4-BE49-F238E27FC236}">
              <a16:creationId xmlns:a16="http://schemas.microsoft.com/office/drawing/2014/main" id="{00000000-0008-0000-0200-0000F2000000}"/>
            </a:ext>
          </a:extLst>
        </xdr:cNvPr>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135128</xdr:rowOff>
    </xdr:from>
    <xdr:to>
      <xdr:col>55</xdr:col>
      <xdr:colOff>50800</xdr:colOff>
      <xdr:row>63</xdr:row>
      <xdr:rowOff>65278</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10426700" y="107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113555</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105156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137414</xdr:rowOff>
    </xdr:from>
    <xdr:to>
      <xdr:col>50</xdr:col>
      <xdr:colOff>165100</xdr:colOff>
      <xdr:row>63</xdr:row>
      <xdr:rowOff>67564</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9588500" y="107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14478</xdr:rowOff>
    </xdr:from>
    <xdr:to>
      <xdr:col>55</xdr:col>
      <xdr:colOff>0</xdr:colOff>
      <xdr:row>63</xdr:row>
      <xdr:rowOff>16764</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9639300" y="1081582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119126</xdr:rowOff>
    </xdr:from>
    <xdr:to>
      <xdr:col>46</xdr:col>
      <xdr:colOff>38100</xdr:colOff>
      <xdr:row>63</xdr:row>
      <xdr:rowOff>49276</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86995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169926</xdr:rowOff>
    </xdr:from>
    <xdr:to>
      <xdr:col>50</xdr:col>
      <xdr:colOff>114300</xdr:colOff>
      <xdr:row>63</xdr:row>
      <xdr:rowOff>16764</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8750300" y="1079982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121412</xdr:rowOff>
    </xdr:from>
    <xdr:to>
      <xdr:col>41</xdr:col>
      <xdr:colOff>101600</xdr:colOff>
      <xdr:row>63</xdr:row>
      <xdr:rowOff>51562</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7810500" y="107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169926</xdr:rowOff>
    </xdr:from>
    <xdr:to>
      <xdr:col>45</xdr:col>
      <xdr:colOff>177800</xdr:colOff>
      <xdr:row>63</xdr:row>
      <xdr:rowOff>762</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7861300" y="107998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61214</xdr:rowOff>
    </xdr:from>
    <xdr:to>
      <xdr:col>36</xdr:col>
      <xdr:colOff>165100</xdr:colOff>
      <xdr:row>63</xdr:row>
      <xdr:rowOff>162814</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921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762</xdr:rowOff>
    </xdr:from>
    <xdr:to>
      <xdr:col>41</xdr:col>
      <xdr:colOff>50800</xdr:colOff>
      <xdr:row>63</xdr:row>
      <xdr:rowOff>112014</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6972300" y="10802112"/>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84091</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54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65803</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52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68089</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52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153941</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2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2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200-000021010000}"/>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200-000023010000}"/>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15257</xdr:rowOff>
    </xdr:from>
    <xdr:ext cx="405111" cy="259045"/>
    <xdr:sp macro="" textlink="">
      <xdr:nvSpPr>
        <xdr:cNvPr id="294" name="n_1aveValue【福祉施設】&#10;有形固定資産減価償却率">
          <a:extLst>
            <a:ext uri="{FF2B5EF4-FFF2-40B4-BE49-F238E27FC236}">
              <a16:creationId xmlns:a16="http://schemas.microsoft.com/office/drawing/2014/main" id="{00000000-0008-0000-0200-000026010000}"/>
            </a:ext>
          </a:extLst>
        </xdr:cNvPr>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80645</xdr:rowOff>
    </xdr:from>
    <xdr:to>
      <xdr:col>15</xdr:col>
      <xdr:colOff>101600</xdr:colOff>
      <xdr:row>82</xdr:row>
      <xdr:rowOff>10795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1922</xdr:rowOff>
    </xdr:from>
    <xdr:ext cx="405111" cy="259045"/>
    <xdr:sp macro="" textlink="">
      <xdr:nvSpPr>
        <xdr:cNvPr id="296" name="n_2aveValue【福祉施設】&#10;有形固定資産減価償却率">
          <a:extLst>
            <a:ext uri="{FF2B5EF4-FFF2-40B4-BE49-F238E27FC236}">
              <a16:creationId xmlns:a16="http://schemas.microsoft.com/office/drawing/2014/main" id="{00000000-0008-0000-0200-000028010000}"/>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19686</xdr:rowOff>
    </xdr:from>
    <xdr:to>
      <xdr:col>10</xdr:col>
      <xdr:colOff>165100</xdr:colOff>
      <xdr:row>81</xdr:row>
      <xdr:rowOff>121286</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112413</xdr:rowOff>
    </xdr:from>
    <xdr:ext cx="405111" cy="259045"/>
    <xdr:sp macro="" textlink="">
      <xdr:nvSpPr>
        <xdr:cNvPr id="298" name="n_3aveValue【福祉施設】&#10;有形固定資産減価償却率">
          <a:extLst>
            <a:ext uri="{FF2B5EF4-FFF2-40B4-BE49-F238E27FC236}">
              <a16:creationId xmlns:a16="http://schemas.microsoft.com/office/drawing/2014/main" id="{00000000-0008-0000-0200-00002A010000}"/>
            </a:ext>
          </a:extLst>
        </xdr:cNvPr>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636</xdr:rowOff>
    </xdr:from>
    <xdr:to>
      <xdr:col>6</xdr:col>
      <xdr:colOff>38100</xdr:colOff>
      <xdr:row>81</xdr:row>
      <xdr:rowOff>102236</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81</xdr:row>
      <xdr:rowOff>93363</xdr:rowOff>
    </xdr:from>
    <xdr:ext cx="405111" cy="259045"/>
    <xdr:sp macro="" textlink="">
      <xdr:nvSpPr>
        <xdr:cNvPr id="300" name="n_4aveValue【福祉施設】&#10;有形固定資産減価償却率">
          <a:extLst>
            <a:ext uri="{FF2B5EF4-FFF2-40B4-BE49-F238E27FC236}">
              <a16:creationId xmlns:a16="http://schemas.microsoft.com/office/drawing/2014/main" id="{00000000-0008-0000-0200-00002C010000}"/>
            </a:ext>
          </a:extLst>
        </xdr:cNvPr>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82550</xdr:rowOff>
    </xdr:from>
    <xdr:to>
      <xdr:col>24</xdr:col>
      <xdr:colOff>114300</xdr:colOff>
      <xdr:row>81</xdr:row>
      <xdr:rowOff>12700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105427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40639</xdr:rowOff>
    </xdr:from>
    <xdr:to>
      <xdr:col>20</xdr:col>
      <xdr:colOff>38100</xdr:colOff>
      <xdr:row>80</xdr:row>
      <xdr:rowOff>142239</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91439</xdr:rowOff>
    </xdr:from>
    <xdr:to>
      <xdr:col>24</xdr:col>
      <xdr:colOff>63500</xdr:colOff>
      <xdr:row>80</xdr:row>
      <xdr:rowOff>133350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38074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156845</xdr:rowOff>
    </xdr:from>
    <xdr:to>
      <xdr:col>15</xdr:col>
      <xdr:colOff>101600</xdr:colOff>
      <xdr:row>80</xdr:row>
      <xdr:rowOff>86995</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36195</xdr:rowOff>
    </xdr:from>
    <xdr:to>
      <xdr:col>19</xdr:col>
      <xdr:colOff>177800</xdr:colOff>
      <xdr:row>80</xdr:row>
      <xdr:rowOff>91439</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37521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147320</xdr:rowOff>
    </xdr:from>
    <xdr:to>
      <xdr:col>10</xdr:col>
      <xdr:colOff>165100</xdr:colOff>
      <xdr:row>80</xdr:row>
      <xdr:rowOff>77470</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26670</xdr:rowOff>
    </xdr:from>
    <xdr:to>
      <xdr:col>15</xdr:col>
      <xdr:colOff>50800</xdr:colOff>
      <xdr:row>80</xdr:row>
      <xdr:rowOff>36195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37426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36830</xdr:rowOff>
    </xdr:from>
    <xdr:to>
      <xdr:col>6</xdr:col>
      <xdr:colOff>38100</xdr:colOff>
      <xdr:row>79</xdr:row>
      <xdr:rowOff>138430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87630</xdr:rowOff>
    </xdr:from>
    <xdr:to>
      <xdr:col>10</xdr:col>
      <xdr:colOff>114300</xdr:colOff>
      <xdr:row>80</xdr:row>
      <xdr:rowOff>26670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36321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158766</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103522</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154957</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36847</xdr:rowOff>
    </xdr:from>
    <xdr:ext cx="469744" cy="259045"/>
    <xdr:sp macro="" textlink="">
      <xdr:nvSpPr>
        <xdr:cNvPr id="349" name="n_1aveValue【福祉施設】&#10;一人当たり面積">
          <a:extLst>
            <a:ext uri="{FF2B5EF4-FFF2-40B4-BE49-F238E27FC236}">
              <a16:creationId xmlns:a16="http://schemas.microsoft.com/office/drawing/2014/main" id="{00000000-0008-0000-0200-00005D010000}"/>
            </a:ext>
          </a:extLst>
        </xdr:cNvPr>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98858</xdr:rowOff>
    </xdr:from>
    <xdr:to>
      <xdr:col>46</xdr:col>
      <xdr:colOff>38100</xdr:colOff>
      <xdr:row>86</xdr:row>
      <xdr:rowOff>29008</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45535</xdr:rowOff>
    </xdr:from>
    <xdr:ext cx="469744" cy="259045"/>
    <xdr:sp macro="" textlink="">
      <xdr:nvSpPr>
        <xdr:cNvPr id="351" name="n_2aveValue【福祉施設】&#10;一人当たり面積">
          <a:extLst>
            <a:ext uri="{FF2B5EF4-FFF2-40B4-BE49-F238E27FC236}">
              <a16:creationId xmlns:a16="http://schemas.microsoft.com/office/drawing/2014/main" id="{00000000-0008-0000-0200-00005F010000}"/>
            </a:ext>
          </a:extLst>
        </xdr:cNvPr>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96571</xdr:rowOff>
    </xdr:from>
    <xdr:to>
      <xdr:col>41</xdr:col>
      <xdr:colOff>101600</xdr:colOff>
      <xdr:row>86</xdr:row>
      <xdr:rowOff>26721</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43248</xdr:rowOff>
    </xdr:from>
    <xdr:ext cx="469744" cy="259045"/>
    <xdr:sp macro="" textlink="">
      <xdr:nvSpPr>
        <xdr:cNvPr id="353" name="n_3aveValue【福祉施設】&#10;一人当たり面積">
          <a:extLst>
            <a:ext uri="{FF2B5EF4-FFF2-40B4-BE49-F238E27FC236}">
              <a16:creationId xmlns:a16="http://schemas.microsoft.com/office/drawing/2014/main" id="{00000000-0008-0000-0200-000061010000}"/>
            </a:ext>
          </a:extLst>
        </xdr:cNvPr>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83769</xdr:rowOff>
    </xdr:from>
    <xdr:to>
      <xdr:col>36</xdr:col>
      <xdr:colOff>165100</xdr:colOff>
      <xdr:row>86</xdr:row>
      <xdr:rowOff>13919</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86</xdr:row>
      <xdr:rowOff>5046</xdr:rowOff>
    </xdr:from>
    <xdr:ext cx="469744" cy="259045"/>
    <xdr:sp macro="" textlink="">
      <xdr:nvSpPr>
        <xdr:cNvPr id="355" name="n_4aveValue【福祉施設】&#10;一人当たり面積">
          <a:extLst>
            <a:ext uri="{FF2B5EF4-FFF2-40B4-BE49-F238E27FC236}">
              <a16:creationId xmlns:a16="http://schemas.microsoft.com/office/drawing/2014/main" id="{00000000-0008-0000-0200-000063010000}"/>
            </a:ext>
          </a:extLst>
        </xdr:cNvPr>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126746</xdr:rowOff>
    </xdr:from>
    <xdr:to>
      <xdr:col>55</xdr:col>
      <xdr:colOff>50800</xdr:colOff>
      <xdr:row>86</xdr:row>
      <xdr:rowOff>56896</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127203</xdr:rowOff>
    </xdr:from>
    <xdr:to>
      <xdr:col>50</xdr:col>
      <xdr:colOff>165100</xdr:colOff>
      <xdr:row>86</xdr:row>
      <xdr:rowOff>57353</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xdr:rowOff>
    </xdr:from>
    <xdr:to>
      <xdr:col>55</xdr:col>
      <xdr:colOff>0</xdr:colOff>
      <xdr:row>86</xdr:row>
      <xdr:rowOff>6553</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9639300" y="1475079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129032</xdr:rowOff>
    </xdr:from>
    <xdr:to>
      <xdr:col>46</xdr:col>
      <xdr:colOff>38100</xdr:colOff>
      <xdr:row>86</xdr:row>
      <xdr:rowOff>59182</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6553</xdr:rowOff>
    </xdr:from>
    <xdr:to>
      <xdr:col>50</xdr:col>
      <xdr:colOff>114300</xdr:colOff>
      <xdr:row>86</xdr:row>
      <xdr:rowOff>8382</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8750300" y="1475125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129032</xdr:rowOff>
    </xdr:from>
    <xdr:to>
      <xdr:col>41</xdr:col>
      <xdr:colOff>101600</xdr:colOff>
      <xdr:row>86</xdr:row>
      <xdr:rowOff>59182</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8382</xdr:rowOff>
    </xdr:from>
    <xdr:to>
      <xdr:col>45</xdr:col>
      <xdr:colOff>177800</xdr:colOff>
      <xdr:row>86</xdr:row>
      <xdr:rowOff>8382</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861300" y="14753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52679</xdr:rowOff>
    </xdr:from>
    <xdr:to>
      <xdr:col>36</xdr:col>
      <xdr:colOff>165100</xdr:colOff>
      <xdr:row>85</xdr:row>
      <xdr:rowOff>154279</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6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103479</xdr:rowOff>
    </xdr:from>
    <xdr:to>
      <xdr:col>41</xdr:col>
      <xdr:colOff>50800</xdr:colOff>
      <xdr:row>86</xdr:row>
      <xdr:rowOff>8382</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972300" y="14676729"/>
          <a:ext cx="8890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48480</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93917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50309</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8515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50309</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7626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170806</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6737427" y="144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2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200-000091010000}"/>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200-000093010000}"/>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200-000095010000}"/>
            </a:ext>
          </a:extLst>
        </xdr:cNvPr>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58619</xdr:rowOff>
    </xdr:from>
    <xdr:ext cx="405111" cy="259045"/>
    <xdr:sp macro="" textlink="">
      <xdr:nvSpPr>
        <xdr:cNvPr id="408" name="n_1aveValue【市民会館】&#10;有形固定資産減価償却率">
          <a:extLst>
            <a:ext uri="{FF2B5EF4-FFF2-40B4-BE49-F238E27FC236}">
              <a16:creationId xmlns:a16="http://schemas.microsoft.com/office/drawing/2014/main" id="{00000000-0008-0000-0200-000098010000}"/>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58057</xdr:rowOff>
    </xdr:from>
    <xdr:to>
      <xdr:col>15</xdr:col>
      <xdr:colOff>101600</xdr:colOff>
      <xdr:row>104</xdr:row>
      <xdr:rowOff>159657</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4734</xdr:rowOff>
    </xdr:from>
    <xdr:ext cx="405111" cy="259045"/>
    <xdr:sp macro="" textlink="">
      <xdr:nvSpPr>
        <xdr:cNvPr id="410" name="n_2aveValue【市民会館】&#10;有形固定資産減価償却率">
          <a:extLst>
            <a:ext uri="{FF2B5EF4-FFF2-40B4-BE49-F238E27FC236}">
              <a16:creationId xmlns:a16="http://schemas.microsoft.com/office/drawing/2014/main" id="{00000000-0008-0000-0200-00009A010000}"/>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14532</xdr:rowOff>
    </xdr:from>
    <xdr:ext cx="405111" cy="259045"/>
    <xdr:sp macro="" textlink="">
      <xdr:nvSpPr>
        <xdr:cNvPr id="412" name="n_3aveValue【市民会館】&#10;有形固定資産減価償却率">
          <a:extLst>
            <a:ext uri="{FF2B5EF4-FFF2-40B4-BE49-F238E27FC236}">
              <a16:creationId xmlns:a16="http://schemas.microsoft.com/office/drawing/2014/main" id="{00000000-0008-0000-0200-00009C01000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66221</xdr:rowOff>
    </xdr:from>
    <xdr:to>
      <xdr:col>6</xdr:col>
      <xdr:colOff>38100</xdr:colOff>
      <xdr:row>104</xdr:row>
      <xdr:rowOff>167821</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104</xdr:row>
      <xdr:rowOff>158948</xdr:rowOff>
    </xdr:from>
    <xdr:ext cx="405111" cy="259045"/>
    <xdr:sp macro="" textlink="">
      <xdr:nvSpPr>
        <xdr:cNvPr id="414" name="n_4aveValue【市民会館】&#10;有形固定資産減価償却率">
          <a:extLst>
            <a:ext uri="{FF2B5EF4-FFF2-40B4-BE49-F238E27FC236}">
              <a16:creationId xmlns:a16="http://schemas.microsoft.com/office/drawing/2014/main" id="{00000000-0008-0000-0200-00009E010000}"/>
            </a:ext>
          </a:extLst>
        </xdr:cNvPr>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95629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5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133169</xdr:rowOff>
    </xdr:from>
    <xdr:to>
      <xdr:col>20</xdr:col>
      <xdr:colOff>38100</xdr:colOff>
      <xdr:row>105</xdr:row>
      <xdr:rowOff>63319</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123552</xdr:rowOff>
    </xdr:from>
    <xdr:to>
      <xdr:col>24</xdr:col>
      <xdr:colOff>63500</xdr:colOff>
      <xdr:row>105</xdr:row>
      <xdr:rowOff>12519</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3797300" y="17782902"/>
          <a:ext cx="838200" cy="2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100512</xdr:rowOff>
    </xdr:from>
    <xdr:to>
      <xdr:col>15</xdr:col>
      <xdr:colOff>101600</xdr:colOff>
      <xdr:row>105</xdr:row>
      <xdr:rowOff>30662</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151312</xdr:rowOff>
    </xdr:from>
    <xdr:to>
      <xdr:col>19</xdr:col>
      <xdr:colOff>177800</xdr:colOff>
      <xdr:row>105</xdr:row>
      <xdr:rowOff>12519</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79821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121920</xdr:rowOff>
    </xdr:from>
    <xdr:to>
      <xdr:col>15</xdr:col>
      <xdr:colOff>50800</xdr:colOff>
      <xdr:row>104</xdr:row>
      <xdr:rowOff>151312</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79527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12337</xdr:rowOff>
    </xdr:from>
    <xdr:to>
      <xdr:col>6</xdr:col>
      <xdr:colOff>38100</xdr:colOff>
      <xdr:row>104</xdr:row>
      <xdr:rowOff>113937</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63137</xdr:rowOff>
    </xdr:from>
    <xdr:to>
      <xdr:col>10</xdr:col>
      <xdr:colOff>114300</xdr:colOff>
      <xdr:row>104</xdr:row>
      <xdr:rowOff>121920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78939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54446</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21789</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130464</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2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200-0000C8010000}"/>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200-0000CA010000}"/>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200-0000CC010000}"/>
            </a:ext>
          </a:extLst>
        </xdr:cNvPr>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35831</xdr:rowOff>
    </xdr:from>
    <xdr:ext cx="469744" cy="259045"/>
    <xdr:sp macro="" textlink="">
      <xdr:nvSpPr>
        <xdr:cNvPr id="463" name="n_1aveValue【市民会館】&#10;一人当たり面積">
          <a:extLst>
            <a:ext uri="{FF2B5EF4-FFF2-40B4-BE49-F238E27FC236}">
              <a16:creationId xmlns:a16="http://schemas.microsoft.com/office/drawing/2014/main" id="{00000000-0008-0000-0200-0000CF010000}"/>
            </a:ext>
          </a:extLst>
        </xdr:cNvPr>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111810</xdr:rowOff>
    </xdr:from>
    <xdr:to>
      <xdr:col>46</xdr:col>
      <xdr:colOff>38100</xdr:colOff>
      <xdr:row>108</xdr:row>
      <xdr:rowOff>41960</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33087</xdr:rowOff>
    </xdr:from>
    <xdr:ext cx="469744" cy="259045"/>
    <xdr:sp macro="" textlink="">
      <xdr:nvSpPr>
        <xdr:cNvPr id="465" name="n_2aveValue【市民会館】&#10;一人当たり面積">
          <a:extLst>
            <a:ext uri="{FF2B5EF4-FFF2-40B4-BE49-F238E27FC236}">
              <a16:creationId xmlns:a16="http://schemas.microsoft.com/office/drawing/2014/main" id="{00000000-0008-0000-0200-0000D1010000}"/>
            </a:ext>
          </a:extLst>
        </xdr:cNvPr>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112268</xdr:rowOff>
    </xdr:from>
    <xdr:to>
      <xdr:col>41</xdr:col>
      <xdr:colOff>101600</xdr:colOff>
      <xdr:row>108</xdr:row>
      <xdr:rowOff>42418</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108</xdr:row>
      <xdr:rowOff>33545</xdr:rowOff>
    </xdr:from>
    <xdr:ext cx="469744" cy="259045"/>
    <xdr:sp macro="" textlink="">
      <xdr:nvSpPr>
        <xdr:cNvPr id="467" name="n_3aveValue【市民会館】&#10;一人当たり面積">
          <a:extLst>
            <a:ext uri="{FF2B5EF4-FFF2-40B4-BE49-F238E27FC236}">
              <a16:creationId xmlns:a16="http://schemas.microsoft.com/office/drawing/2014/main" id="{00000000-0008-0000-0200-0000D3010000}"/>
            </a:ext>
          </a:extLst>
        </xdr:cNvPr>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115469</xdr:rowOff>
    </xdr:from>
    <xdr:to>
      <xdr:col>36</xdr:col>
      <xdr:colOff>165100</xdr:colOff>
      <xdr:row>108</xdr:row>
      <xdr:rowOff>45619</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108</xdr:row>
      <xdr:rowOff>36746</xdr:rowOff>
    </xdr:from>
    <xdr:ext cx="469744" cy="259045"/>
    <xdr:sp macro="" textlink="">
      <xdr:nvSpPr>
        <xdr:cNvPr id="469" name="n_4aveValue【市民会館】&#10;一人当たり面積">
          <a:extLst>
            <a:ext uri="{FF2B5EF4-FFF2-40B4-BE49-F238E27FC236}">
              <a16:creationId xmlns:a16="http://schemas.microsoft.com/office/drawing/2014/main" id="{00000000-0008-0000-0200-0000D5010000}"/>
            </a:ext>
          </a:extLst>
        </xdr:cNvPr>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19456</xdr:rowOff>
    </xdr:from>
    <xdr:to>
      <xdr:col>55</xdr:col>
      <xdr:colOff>50800</xdr:colOff>
      <xdr:row>107</xdr:row>
      <xdr:rowOff>121056</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0426700" y="183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42333</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200-0000DC010000}"/>
            </a:ext>
          </a:extLst>
        </xdr:cNvPr>
        <xdr:cNvSpPr txBox="1"/>
      </xdr:nvSpPr>
      <xdr:spPr>
        <a:xfrm>
          <a:off x="10515600" y="1821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28600</xdr:rowOff>
    </xdr:from>
    <xdr:to>
      <xdr:col>50</xdr:col>
      <xdr:colOff>165100</xdr:colOff>
      <xdr:row>107</xdr:row>
      <xdr:rowOff>130200</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9588500" y="183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70256</xdr:rowOff>
    </xdr:from>
    <xdr:to>
      <xdr:col>55</xdr:col>
      <xdr:colOff>0</xdr:colOff>
      <xdr:row>107</xdr:row>
      <xdr:rowOff>79400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9639300" y="1841540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30429</xdr:rowOff>
    </xdr:from>
    <xdr:to>
      <xdr:col>46</xdr:col>
      <xdr:colOff>38100</xdr:colOff>
      <xdr:row>107</xdr:row>
      <xdr:rowOff>132029</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8699500" y="183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79400</xdr:rowOff>
    </xdr:from>
    <xdr:to>
      <xdr:col>50</xdr:col>
      <xdr:colOff>114300</xdr:colOff>
      <xdr:row>107</xdr:row>
      <xdr:rowOff>81229</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8750300" y="1842455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32258</xdr:rowOff>
    </xdr:from>
    <xdr:to>
      <xdr:col>41</xdr:col>
      <xdr:colOff>101600</xdr:colOff>
      <xdr:row>107</xdr:row>
      <xdr:rowOff>133858</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7810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81229</xdr:rowOff>
    </xdr:from>
    <xdr:to>
      <xdr:col>45</xdr:col>
      <xdr:colOff>177800</xdr:colOff>
      <xdr:row>107</xdr:row>
      <xdr:rowOff>83058</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7861300" y="1842637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35001</xdr:rowOff>
    </xdr:from>
    <xdr:to>
      <xdr:col>36</xdr:col>
      <xdr:colOff>165100</xdr:colOff>
      <xdr:row>107</xdr:row>
      <xdr:rowOff>136601</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6921500" y="183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83058</xdr:rowOff>
    </xdr:from>
    <xdr:to>
      <xdr:col>41</xdr:col>
      <xdr:colOff>50800</xdr:colOff>
      <xdr:row>107</xdr:row>
      <xdr:rowOff>85801</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6972300" y="1842820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146727</xdr:rowOff>
    </xdr:from>
    <xdr:ext cx="469744" cy="259045"/>
    <xdr:sp macro="" textlink="">
      <xdr:nvSpPr>
        <xdr:cNvPr id="485" name="n_1mainValue【市民会館】&#10;一人当たり面積">
          <a:extLst>
            <a:ext uri="{FF2B5EF4-FFF2-40B4-BE49-F238E27FC236}">
              <a16:creationId xmlns:a16="http://schemas.microsoft.com/office/drawing/2014/main" id="{00000000-0008-0000-0200-0000E5010000}"/>
            </a:ext>
          </a:extLst>
        </xdr:cNvPr>
        <xdr:cNvSpPr txBox="1"/>
      </xdr:nvSpPr>
      <xdr:spPr>
        <a:xfrm>
          <a:off x="9391727" y="181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148556</xdr:rowOff>
    </xdr:from>
    <xdr:ext cx="469744" cy="259045"/>
    <xdr:sp macro="" textlink="">
      <xdr:nvSpPr>
        <xdr:cNvPr id="486" name="n_2mainValue【市民会館】&#10;一人当たり面積">
          <a:extLst>
            <a:ext uri="{FF2B5EF4-FFF2-40B4-BE49-F238E27FC236}">
              <a16:creationId xmlns:a16="http://schemas.microsoft.com/office/drawing/2014/main" id="{00000000-0008-0000-0200-0000E6010000}"/>
            </a:ext>
          </a:extLst>
        </xdr:cNvPr>
        <xdr:cNvSpPr txBox="1"/>
      </xdr:nvSpPr>
      <xdr:spPr>
        <a:xfrm>
          <a:off x="8515427" y="1815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150385</xdr:rowOff>
    </xdr:from>
    <xdr:ext cx="469744" cy="259045"/>
    <xdr:sp macro="" textlink="">
      <xdr:nvSpPr>
        <xdr:cNvPr id="487" name="n_3mainValue【市民会館】&#10;一人当たり面積">
          <a:extLst>
            <a:ext uri="{FF2B5EF4-FFF2-40B4-BE49-F238E27FC236}">
              <a16:creationId xmlns:a16="http://schemas.microsoft.com/office/drawing/2014/main" id="{00000000-0008-0000-0200-0000E7010000}"/>
            </a:ext>
          </a:extLst>
        </xdr:cNvPr>
        <xdr:cNvSpPr txBox="1"/>
      </xdr:nvSpPr>
      <xdr:spPr>
        <a:xfrm>
          <a:off x="7626427" y="1815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153128</xdr:rowOff>
    </xdr:from>
    <xdr:ext cx="469744" cy="259045"/>
    <xdr:sp macro="" textlink="">
      <xdr:nvSpPr>
        <xdr:cNvPr id="488" name="n_4mainValue【市民会館】&#10;一人当たり面積">
          <a:extLst>
            <a:ext uri="{FF2B5EF4-FFF2-40B4-BE49-F238E27FC236}">
              <a16:creationId xmlns:a16="http://schemas.microsoft.com/office/drawing/2014/main" id="{00000000-0008-0000-0200-0000E8010000}"/>
            </a:ext>
          </a:extLst>
        </xdr:cNvPr>
        <xdr:cNvSpPr txBox="1"/>
      </xdr:nvSpPr>
      <xdr:spPr>
        <a:xfrm>
          <a:off x="6737427" y="181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2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200-00000302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200-000005020000}"/>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200-000007020000}"/>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84744</xdr:rowOff>
    </xdr:from>
    <xdr:ext cx="405111" cy="259045"/>
    <xdr:sp macro="" textlink="">
      <xdr:nvSpPr>
        <xdr:cNvPr id="522" name="n_1aveValue【一般廃棄物処理施設】&#10;有形固定資産減価償却率">
          <a:extLst>
            <a:ext uri="{FF2B5EF4-FFF2-40B4-BE49-F238E27FC236}">
              <a16:creationId xmlns:a16="http://schemas.microsoft.com/office/drawing/2014/main" id="{00000000-0008-0000-0200-00000A020000}"/>
            </a:ext>
          </a:extLst>
        </xdr:cNvPr>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142966</xdr:rowOff>
    </xdr:from>
    <xdr:to>
      <xdr:col>76</xdr:col>
      <xdr:colOff>165100</xdr:colOff>
      <xdr:row>38</xdr:row>
      <xdr:rowOff>73116</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89643</xdr:rowOff>
    </xdr:from>
    <xdr:ext cx="405111" cy="259045"/>
    <xdr:sp macro="" textlink="">
      <xdr:nvSpPr>
        <xdr:cNvPr id="524" name="n_2aveValue【一般廃棄物処理施設】&#10;有形固定資産減価償却率">
          <a:extLst>
            <a:ext uri="{FF2B5EF4-FFF2-40B4-BE49-F238E27FC236}">
              <a16:creationId xmlns:a16="http://schemas.microsoft.com/office/drawing/2014/main" id="{00000000-0008-0000-0200-00000C020000}"/>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138067</xdr:rowOff>
    </xdr:from>
    <xdr:to>
      <xdr:col>72</xdr:col>
      <xdr:colOff>38100</xdr:colOff>
      <xdr:row>38</xdr:row>
      <xdr:rowOff>68218</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84744</xdr:rowOff>
    </xdr:from>
    <xdr:ext cx="405111" cy="259045"/>
    <xdr:sp macro="" textlink="">
      <xdr:nvSpPr>
        <xdr:cNvPr id="526" name="n_3aveValue【一般廃棄物処理施設】&#10;有形固定資産減価償却率">
          <a:extLst>
            <a:ext uri="{FF2B5EF4-FFF2-40B4-BE49-F238E27FC236}">
              <a16:creationId xmlns:a16="http://schemas.microsoft.com/office/drawing/2014/main" id="{00000000-0008-0000-0200-00000E020000}"/>
            </a:ext>
          </a:extLst>
        </xdr:cNvPr>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77651</xdr:rowOff>
    </xdr:from>
    <xdr:to>
      <xdr:col>67</xdr:col>
      <xdr:colOff>101600</xdr:colOff>
      <xdr:row>38</xdr:row>
      <xdr:rowOff>7801</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36</xdr:row>
      <xdr:rowOff>24328</xdr:rowOff>
    </xdr:from>
    <xdr:ext cx="405111" cy="259045"/>
    <xdr:sp macro="" textlink="">
      <xdr:nvSpPr>
        <xdr:cNvPr id="528" name="n_4aveValue【一般廃棄物処理施設】&#10;有形固定資産減価償却率">
          <a:extLst>
            <a:ext uri="{FF2B5EF4-FFF2-40B4-BE49-F238E27FC236}">
              <a16:creationId xmlns:a16="http://schemas.microsoft.com/office/drawing/2014/main" id="{00000000-0008-0000-0200-000010020000}"/>
            </a:ext>
          </a:extLst>
        </xdr:cNvPr>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62687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119760</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200-000017020000}"/>
            </a:ext>
          </a:extLst>
        </xdr:cNvPr>
        <xdr:cNvSpPr txBox="1"/>
      </xdr:nvSpPr>
      <xdr:spPr>
        <a:xfrm>
          <a:off x="16357600"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97246</xdr:rowOff>
    </xdr:from>
    <xdr:to>
      <xdr:col>81</xdr:col>
      <xdr:colOff>101600</xdr:colOff>
      <xdr:row>39</xdr:row>
      <xdr:rowOff>27396</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5430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148046</xdr:rowOff>
    </xdr:from>
    <xdr:to>
      <xdr:col>85</xdr:col>
      <xdr:colOff>127000</xdr:colOff>
      <xdr:row>39</xdr:row>
      <xdr:rowOff>20683</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5481300" y="666314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53159</xdr:rowOff>
    </xdr:from>
    <xdr:to>
      <xdr:col>76</xdr:col>
      <xdr:colOff>165100</xdr:colOff>
      <xdr:row>38</xdr:row>
      <xdr:rowOff>154759</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4541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103959</xdr:rowOff>
    </xdr:from>
    <xdr:to>
      <xdr:col>81</xdr:col>
      <xdr:colOff>50800</xdr:colOff>
      <xdr:row>38</xdr:row>
      <xdr:rowOff>148046</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4592300" y="661905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9072</xdr:rowOff>
    </xdr:from>
    <xdr:to>
      <xdr:col>72</xdr:col>
      <xdr:colOff>38100</xdr:colOff>
      <xdr:row>38</xdr:row>
      <xdr:rowOff>110672</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3652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59872</xdr:rowOff>
    </xdr:from>
    <xdr:to>
      <xdr:col>76</xdr:col>
      <xdr:colOff>114300</xdr:colOff>
      <xdr:row>38</xdr:row>
      <xdr:rowOff>103959</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3703300" y="657497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xdr:rowOff>
    </xdr:from>
    <xdr:to>
      <xdr:col>67</xdr:col>
      <xdr:colOff>101600</xdr:colOff>
      <xdr:row>38</xdr:row>
      <xdr:rowOff>104140</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276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53340</xdr:rowOff>
    </xdr:from>
    <xdr:to>
      <xdr:col>71</xdr:col>
      <xdr:colOff>177800</xdr:colOff>
      <xdr:row>38</xdr:row>
      <xdr:rowOff>59872</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814300" y="65684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18523</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5266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145886</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4389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101799</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3500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95267</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2611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2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200-00003E020000}"/>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200-000040020000}"/>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200-000042020000}"/>
            </a:ext>
          </a:extLst>
        </xdr:cNvPr>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38475</xdr:rowOff>
    </xdr:from>
    <xdr:ext cx="534377" cy="259045"/>
    <xdr:sp macro="" textlink="">
      <xdr:nvSpPr>
        <xdr:cNvPr id="581" name="n_1aveValue【一般廃棄物処理施設】&#10;一人当たり有形固定資産（償却資産）額">
          <a:extLst>
            <a:ext uri="{FF2B5EF4-FFF2-40B4-BE49-F238E27FC236}">
              <a16:creationId xmlns:a16="http://schemas.microsoft.com/office/drawing/2014/main" id="{00000000-0008-0000-0200-000045020000}"/>
            </a:ext>
          </a:extLst>
        </xdr:cNvPr>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123978</xdr:rowOff>
    </xdr:from>
    <xdr:to>
      <xdr:col>107</xdr:col>
      <xdr:colOff>101600</xdr:colOff>
      <xdr:row>41</xdr:row>
      <xdr:rowOff>54128</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70655</xdr:rowOff>
    </xdr:from>
    <xdr:ext cx="534377" cy="259045"/>
    <xdr:sp macro="" textlink="">
      <xdr:nvSpPr>
        <xdr:cNvPr id="583" name="n_2aveValue【一般廃棄物処理施設】&#10;一人当たり有形固定資産（償却資産）額">
          <a:extLst>
            <a:ext uri="{FF2B5EF4-FFF2-40B4-BE49-F238E27FC236}">
              <a16:creationId xmlns:a16="http://schemas.microsoft.com/office/drawing/2014/main" id="{00000000-0008-0000-0200-000047020000}"/>
            </a:ext>
          </a:extLst>
        </xdr:cNvPr>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139605</xdr:rowOff>
    </xdr:from>
    <xdr:to>
      <xdr:col>102</xdr:col>
      <xdr:colOff>165100</xdr:colOff>
      <xdr:row>41</xdr:row>
      <xdr:rowOff>69755</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86282</xdr:rowOff>
    </xdr:from>
    <xdr:ext cx="534377" cy="259045"/>
    <xdr:sp macro="" textlink="">
      <xdr:nvSpPr>
        <xdr:cNvPr id="585" name="n_3aveValue【一般廃棄物処理施設】&#10;一人当たり有形固定資産（償却資産）額">
          <a:extLst>
            <a:ext uri="{FF2B5EF4-FFF2-40B4-BE49-F238E27FC236}">
              <a16:creationId xmlns:a16="http://schemas.microsoft.com/office/drawing/2014/main" id="{00000000-0008-0000-0200-000049020000}"/>
            </a:ext>
          </a:extLst>
        </xdr:cNvPr>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114016</xdr:rowOff>
    </xdr:from>
    <xdr:to>
      <xdr:col>98</xdr:col>
      <xdr:colOff>38100</xdr:colOff>
      <xdr:row>41</xdr:row>
      <xdr:rowOff>44166</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39</xdr:row>
      <xdr:rowOff>60693</xdr:rowOff>
    </xdr:from>
    <xdr:ext cx="534377" cy="259045"/>
    <xdr:sp macro="" textlink="">
      <xdr:nvSpPr>
        <xdr:cNvPr id="587" name="n_4aveValue【一般廃棄物処理施設】&#10;一人当たり有形固定資産（償却資産）額">
          <a:extLst>
            <a:ext uri="{FF2B5EF4-FFF2-40B4-BE49-F238E27FC236}">
              <a16:creationId xmlns:a16="http://schemas.microsoft.com/office/drawing/2014/main" id="{00000000-0008-0000-0200-00004B020000}"/>
            </a:ext>
          </a:extLst>
        </xdr:cNvPr>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15234</xdr:rowOff>
    </xdr:from>
    <xdr:to>
      <xdr:col>116</xdr:col>
      <xdr:colOff>114300</xdr:colOff>
      <xdr:row>42</xdr:row>
      <xdr:rowOff>116834</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2110700" y="72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101611</xdr:rowOff>
    </xdr:from>
    <xdr:ext cx="469744" cy="259045"/>
    <xdr:sp macro="" textlink="">
      <xdr:nvSpPr>
        <xdr:cNvPr id="594" name="【一般廃棄物処理施設】&#10;一人当たり有形固定資産（償却資産）額該当値テキスト">
          <a:extLst>
            <a:ext uri="{FF2B5EF4-FFF2-40B4-BE49-F238E27FC236}">
              <a16:creationId xmlns:a16="http://schemas.microsoft.com/office/drawing/2014/main" id="{00000000-0008-0000-0200-000052020000}"/>
            </a:ext>
          </a:extLst>
        </xdr:cNvPr>
        <xdr:cNvSpPr txBox="1"/>
      </xdr:nvSpPr>
      <xdr:spPr>
        <a:xfrm>
          <a:off x="22199600" y="713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15522</xdr:rowOff>
    </xdr:from>
    <xdr:to>
      <xdr:col>112</xdr:col>
      <xdr:colOff>38100</xdr:colOff>
      <xdr:row>42</xdr:row>
      <xdr:rowOff>117122</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21272500" y="721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66034</xdr:rowOff>
    </xdr:from>
    <xdr:to>
      <xdr:col>116</xdr:col>
      <xdr:colOff>63500</xdr:colOff>
      <xdr:row>42</xdr:row>
      <xdr:rowOff>66322</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21323300" y="7266934"/>
          <a:ext cx="8382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15835</xdr:rowOff>
    </xdr:from>
    <xdr:to>
      <xdr:col>107</xdr:col>
      <xdr:colOff>101600</xdr:colOff>
      <xdr:row>42</xdr:row>
      <xdr:rowOff>117435</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20383500" y="72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66322</xdr:rowOff>
    </xdr:from>
    <xdr:to>
      <xdr:col>111</xdr:col>
      <xdr:colOff>177800</xdr:colOff>
      <xdr:row>42</xdr:row>
      <xdr:rowOff>66635</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20434300" y="7267222"/>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16099</xdr:rowOff>
    </xdr:from>
    <xdr:to>
      <xdr:col>102</xdr:col>
      <xdr:colOff>165100</xdr:colOff>
      <xdr:row>42</xdr:row>
      <xdr:rowOff>117699</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9494500" y="721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66635</xdr:rowOff>
    </xdr:from>
    <xdr:to>
      <xdr:col>107</xdr:col>
      <xdr:colOff>50800</xdr:colOff>
      <xdr:row>42</xdr:row>
      <xdr:rowOff>66899</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9545300" y="7267535"/>
          <a:ext cx="88900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26455</xdr:rowOff>
    </xdr:from>
    <xdr:to>
      <xdr:col>98</xdr:col>
      <xdr:colOff>38100</xdr:colOff>
      <xdr:row>42</xdr:row>
      <xdr:rowOff>128055</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8605500" y="722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66899</xdr:rowOff>
    </xdr:from>
    <xdr:to>
      <xdr:col>102</xdr:col>
      <xdr:colOff>114300</xdr:colOff>
      <xdr:row>42</xdr:row>
      <xdr:rowOff>77255</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18656300" y="7267799"/>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108249</xdr:rowOff>
    </xdr:from>
    <xdr:ext cx="469744"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1075728" y="730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108562</xdr:rowOff>
    </xdr:from>
    <xdr:ext cx="469744"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0199428" y="730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108826</xdr:rowOff>
    </xdr:from>
    <xdr:ext cx="469744"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9310428" y="730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119182</xdr:rowOff>
    </xdr:from>
    <xdr:ext cx="469744"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8421428" y="732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2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200-000079020000}"/>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200-00007B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200-00007D02000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12536</xdr:rowOff>
    </xdr:from>
    <xdr:ext cx="405111" cy="259045"/>
    <xdr:sp macro="" textlink="">
      <xdr:nvSpPr>
        <xdr:cNvPr id="640" name="n_1aveValue【保健センター・保健所】&#10;有形固定資産減価償却率">
          <a:extLst>
            <a:ext uri="{FF2B5EF4-FFF2-40B4-BE49-F238E27FC236}">
              <a16:creationId xmlns:a16="http://schemas.microsoft.com/office/drawing/2014/main" id="{00000000-0008-0000-0200-000080020000}"/>
            </a:ext>
          </a:extLst>
        </xdr:cNvPr>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84727</xdr:rowOff>
    </xdr:from>
    <xdr:to>
      <xdr:col>76</xdr:col>
      <xdr:colOff>165100</xdr:colOff>
      <xdr:row>60</xdr:row>
      <xdr:rowOff>14877</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6004</xdr:rowOff>
    </xdr:from>
    <xdr:ext cx="405111" cy="259045"/>
    <xdr:sp macro="" textlink="">
      <xdr:nvSpPr>
        <xdr:cNvPr id="642" name="n_2aveValue【保健センター・保健所】&#10;有形固定資産減価償却率">
          <a:extLst>
            <a:ext uri="{FF2B5EF4-FFF2-40B4-BE49-F238E27FC236}">
              <a16:creationId xmlns:a16="http://schemas.microsoft.com/office/drawing/2014/main" id="{00000000-0008-0000-0200-000082020000}"/>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73297</xdr:rowOff>
    </xdr:from>
    <xdr:to>
      <xdr:col>72</xdr:col>
      <xdr:colOff>38100</xdr:colOff>
      <xdr:row>60</xdr:row>
      <xdr:rowOff>3447</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166024</xdr:rowOff>
    </xdr:from>
    <xdr:ext cx="405111" cy="259045"/>
    <xdr:sp macro="" textlink="">
      <xdr:nvSpPr>
        <xdr:cNvPr id="644" name="n_3aveValue【保健センター・保健所】&#10;有形固定資産減価償却率">
          <a:extLst>
            <a:ext uri="{FF2B5EF4-FFF2-40B4-BE49-F238E27FC236}">
              <a16:creationId xmlns:a16="http://schemas.microsoft.com/office/drawing/2014/main" id="{00000000-0008-0000-0200-000084020000}"/>
            </a:ext>
          </a:extLst>
        </xdr:cNvPr>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61867</xdr:rowOff>
    </xdr:from>
    <xdr:to>
      <xdr:col>67</xdr:col>
      <xdr:colOff>101600</xdr:colOff>
      <xdr:row>59</xdr:row>
      <xdr:rowOff>163467</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154594</xdr:rowOff>
    </xdr:from>
    <xdr:ext cx="405111" cy="259045"/>
    <xdr:sp macro="" textlink="">
      <xdr:nvSpPr>
        <xdr:cNvPr id="646" name="n_4aveValue【保健センター・保健所】&#10;有形固定資産減価償却率">
          <a:extLst>
            <a:ext uri="{FF2B5EF4-FFF2-40B4-BE49-F238E27FC236}">
              <a16:creationId xmlns:a16="http://schemas.microsoft.com/office/drawing/2014/main" id="{00000000-0008-0000-0200-000086020000}"/>
            </a:ext>
          </a:extLst>
        </xdr:cNvPr>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156573</xdr:rowOff>
    </xdr:from>
    <xdr:to>
      <xdr:col>85</xdr:col>
      <xdr:colOff>177800</xdr:colOff>
      <xdr:row>59</xdr:row>
      <xdr:rowOff>86723</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62687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8000</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00000000-0008-0000-0200-00008D020000}"/>
            </a:ext>
          </a:extLst>
        </xdr:cNvPr>
        <xdr:cNvSpPr txBox="1"/>
      </xdr:nvSpPr>
      <xdr:spPr>
        <a:xfrm>
          <a:off x="16357600" y="995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35923</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5481300" y="1012371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4592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114300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814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2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200-0000B2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200-0000B4020000}"/>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200-0000B6020000}"/>
            </a:ext>
          </a:extLst>
        </xdr:cNvPr>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87647</xdr:rowOff>
    </xdr:from>
    <xdr:ext cx="469744" cy="259045"/>
    <xdr:sp macro="" textlink="">
      <xdr:nvSpPr>
        <xdr:cNvPr id="697" name="n_1aveValue【保健センター・保健所】&#10;一人当たり面積">
          <a:extLst>
            <a:ext uri="{FF2B5EF4-FFF2-40B4-BE49-F238E27FC236}">
              <a16:creationId xmlns:a16="http://schemas.microsoft.com/office/drawing/2014/main" id="{00000000-0008-0000-0200-0000B9020000}"/>
            </a:ext>
          </a:extLst>
        </xdr:cNvPr>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13970</xdr:rowOff>
    </xdr:from>
    <xdr:to>
      <xdr:col>107</xdr:col>
      <xdr:colOff>101600</xdr:colOff>
      <xdr:row>63</xdr:row>
      <xdr:rowOff>115570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106697</xdr:rowOff>
    </xdr:from>
    <xdr:ext cx="469744" cy="259045"/>
    <xdr:sp macro="" textlink="">
      <xdr:nvSpPr>
        <xdr:cNvPr id="699" name="n_2aveValue【保健センター・保健所】&#10;一人当たり面積">
          <a:extLst>
            <a:ext uri="{FF2B5EF4-FFF2-40B4-BE49-F238E27FC236}">
              <a16:creationId xmlns:a16="http://schemas.microsoft.com/office/drawing/2014/main" id="{00000000-0008-0000-0200-0000BB020000}"/>
            </a:ext>
          </a:extLst>
        </xdr:cNvPr>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17780</xdr:rowOff>
    </xdr:from>
    <xdr:to>
      <xdr:col>102</xdr:col>
      <xdr:colOff>165100</xdr:colOff>
      <xdr:row>63</xdr:row>
      <xdr:rowOff>119380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110507</xdr:rowOff>
    </xdr:from>
    <xdr:ext cx="469744" cy="259045"/>
    <xdr:sp macro="" textlink="">
      <xdr:nvSpPr>
        <xdr:cNvPr id="701" name="n_3aveValue【保健センター・保健所】&#10;一人当たり面積">
          <a:extLst>
            <a:ext uri="{FF2B5EF4-FFF2-40B4-BE49-F238E27FC236}">
              <a16:creationId xmlns:a16="http://schemas.microsoft.com/office/drawing/2014/main" id="{00000000-0008-0000-0200-0000BD020000}"/>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6350</xdr:rowOff>
    </xdr:from>
    <xdr:to>
      <xdr:col>98</xdr:col>
      <xdr:colOff>38100</xdr:colOff>
      <xdr:row>63</xdr:row>
      <xdr:rowOff>107950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63</xdr:row>
      <xdr:rowOff>99077</xdr:rowOff>
    </xdr:from>
    <xdr:ext cx="469744" cy="259045"/>
    <xdr:sp macro="" textlink="">
      <xdr:nvSpPr>
        <xdr:cNvPr id="703" name="n_4aveValue【保健センター・保健所】&#10;一人当たり面積">
          <a:extLst>
            <a:ext uri="{FF2B5EF4-FFF2-40B4-BE49-F238E27FC236}">
              <a16:creationId xmlns:a16="http://schemas.microsoft.com/office/drawing/2014/main" id="{00000000-0008-0000-0200-0000BF020000}"/>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154957</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00000000-0008-0000-0200-0000C6020000}"/>
            </a:ext>
          </a:extLst>
        </xdr:cNvPr>
        <xdr:cNvSpPr txBox="1"/>
      </xdr:nvSpPr>
      <xdr:spPr>
        <a:xfrm>
          <a:off x="22199600"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135890</xdr:rowOff>
    </xdr:from>
    <xdr:to>
      <xdr:col>112</xdr:col>
      <xdr:colOff>38100</xdr:colOff>
      <xdr:row>63</xdr:row>
      <xdr:rowOff>66040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1272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15240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flipV="1">
          <a:off x="21323300" y="108127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135890</xdr:rowOff>
    </xdr:from>
    <xdr:to>
      <xdr:col>107</xdr:col>
      <xdr:colOff>101600</xdr:colOff>
      <xdr:row>63</xdr:row>
      <xdr:rowOff>66040</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xdr:rowOff>
    </xdr:from>
    <xdr:to>
      <xdr:col>111</xdr:col>
      <xdr:colOff>177800</xdr:colOff>
      <xdr:row>63</xdr:row>
      <xdr:rowOff>15240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20434300" y="1081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xdr:rowOff>
    </xdr:from>
    <xdr:to>
      <xdr:col>107</xdr:col>
      <xdr:colOff>50800</xdr:colOff>
      <xdr:row>63</xdr:row>
      <xdr:rowOff>19050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19545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143510</xdr:rowOff>
    </xdr:from>
    <xdr:to>
      <xdr:col>98</xdr:col>
      <xdr:colOff>38100</xdr:colOff>
      <xdr:row>63</xdr:row>
      <xdr:rowOff>73660</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18605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22860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18656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82567</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200-0000CF020000}"/>
            </a:ext>
          </a:extLst>
        </xdr:cNvPr>
        <xdr:cNvSpPr txBox="1"/>
      </xdr:nvSpPr>
      <xdr:spPr>
        <a:xfrm>
          <a:off x="2107572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82567</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200-0000D0020000}"/>
            </a:ext>
          </a:extLst>
        </xdr:cNvPr>
        <xdr:cNvSpPr txBox="1"/>
      </xdr:nvSpPr>
      <xdr:spPr>
        <a:xfrm>
          <a:off x="2019942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86377</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19310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90187</xdr:rowOff>
    </xdr:from>
    <xdr:ext cx="469744" cy="259045"/>
    <xdr:sp macro="" textlink="">
      <xdr:nvSpPr>
        <xdr:cNvPr id="722" name="n_4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18421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2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200-0000EC020000}"/>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200-0000EE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200-0000F0020000}"/>
            </a:ext>
          </a:extLst>
        </xdr:cNvPr>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48277</xdr:rowOff>
    </xdr:from>
    <xdr:ext cx="405111" cy="259045"/>
    <xdr:sp macro="" textlink="">
      <xdr:nvSpPr>
        <xdr:cNvPr id="755" name="n_1aveValue【消防施設】&#10;有形固定資産減価償却率">
          <a:extLst>
            <a:ext uri="{FF2B5EF4-FFF2-40B4-BE49-F238E27FC236}">
              <a16:creationId xmlns:a16="http://schemas.microsoft.com/office/drawing/2014/main" id="{00000000-0008-0000-0200-0000F3020000}"/>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57786</xdr:rowOff>
    </xdr:from>
    <xdr:to>
      <xdr:col>76</xdr:col>
      <xdr:colOff>165100</xdr:colOff>
      <xdr:row>81</xdr:row>
      <xdr:rowOff>159386</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4463</xdr:rowOff>
    </xdr:from>
    <xdr:ext cx="405111" cy="259045"/>
    <xdr:sp macro="" textlink="">
      <xdr:nvSpPr>
        <xdr:cNvPr id="757" name="n_2aveValue【消防施設】&#10;有形固定資産減価償却率">
          <a:extLst>
            <a:ext uri="{FF2B5EF4-FFF2-40B4-BE49-F238E27FC236}">
              <a16:creationId xmlns:a16="http://schemas.microsoft.com/office/drawing/2014/main" id="{00000000-0008-0000-0200-0000F5020000}"/>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63500</xdr:rowOff>
    </xdr:from>
    <xdr:to>
      <xdr:col>72</xdr:col>
      <xdr:colOff>38100</xdr:colOff>
      <xdr:row>81</xdr:row>
      <xdr:rowOff>165100</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10177</xdr:rowOff>
    </xdr:from>
    <xdr:ext cx="405111" cy="259045"/>
    <xdr:sp macro="" textlink="">
      <xdr:nvSpPr>
        <xdr:cNvPr id="759" name="n_3aveValue【消防施設】&#10;有形固定資産減価償却率">
          <a:extLst>
            <a:ext uri="{FF2B5EF4-FFF2-40B4-BE49-F238E27FC236}">
              <a16:creationId xmlns:a16="http://schemas.microsoft.com/office/drawing/2014/main" id="{00000000-0008-0000-0200-0000F7020000}"/>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84455</xdr:rowOff>
    </xdr:from>
    <xdr:to>
      <xdr:col>67</xdr:col>
      <xdr:colOff>101600</xdr:colOff>
      <xdr:row>82</xdr:row>
      <xdr:rowOff>14605</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31132</xdr:rowOff>
    </xdr:from>
    <xdr:ext cx="405111" cy="259045"/>
    <xdr:sp macro="" textlink="">
      <xdr:nvSpPr>
        <xdr:cNvPr id="761" name="n_4aveValue【消防施設】&#10;有形固定資産減価償却率">
          <a:extLst>
            <a:ext uri="{FF2B5EF4-FFF2-40B4-BE49-F238E27FC236}">
              <a16:creationId xmlns:a16="http://schemas.microsoft.com/office/drawing/2014/main" id="{00000000-0008-0000-0200-0000F9020000}"/>
            </a:ext>
          </a:extLst>
        </xdr:cNvPr>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153036</xdr:rowOff>
    </xdr:from>
    <xdr:to>
      <xdr:col>85</xdr:col>
      <xdr:colOff>177800</xdr:colOff>
      <xdr:row>84</xdr:row>
      <xdr:rowOff>83186</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62687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131463</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00000000-0008-0000-0200-000000030000}"/>
            </a:ext>
          </a:extLst>
        </xdr:cNvPr>
        <xdr:cNvSpPr txBox="1"/>
      </xdr:nvSpPr>
      <xdr:spPr>
        <a:xfrm>
          <a:off x="16357600"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133986</xdr:rowOff>
    </xdr:from>
    <xdr:to>
      <xdr:col>81</xdr:col>
      <xdr:colOff>101600</xdr:colOff>
      <xdr:row>84</xdr:row>
      <xdr:rowOff>64136</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5430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13336</xdr:rowOff>
    </xdr:from>
    <xdr:to>
      <xdr:col>85</xdr:col>
      <xdr:colOff>127000</xdr:colOff>
      <xdr:row>84</xdr:row>
      <xdr:rowOff>32386</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5481300" y="1441513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107314</xdr:rowOff>
    </xdr:from>
    <xdr:to>
      <xdr:col>76</xdr:col>
      <xdr:colOff>165100</xdr:colOff>
      <xdr:row>84</xdr:row>
      <xdr:rowOff>37464</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4541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158114</xdr:rowOff>
    </xdr:from>
    <xdr:to>
      <xdr:col>81</xdr:col>
      <xdr:colOff>50800</xdr:colOff>
      <xdr:row>84</xdr:row>
      <xdr:rowOff>13336</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4592300" y="143884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73025</xdr:rowOff>
    </xdr:from>
    <xdr:to>
      <xdr:col>72</xdr:col>
      <xdr:colOff>38100</xdr:colOff>
      <xdr:row>84</xdr:row>
      <xdr:rowOff>3175</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3652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123825</xdr:rowOff>
    </xdr:from>
    <xdr:to>
      <xdr:col>76</xdr:col>
      <xdr:colOff>114300</xdr:colOff>
      <xdr:row>83</xdr:row>
      <xdr:rowOff>158114</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3703300" y="143541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86361</xdr:rowOff>
    </xdr:from>
    <xdr:to>
      <xdr:col>67</xdr:col>
      <xdr:colOff>101600</xdr:colOff>
      <xdr:row>84</xdr:row>
      <xdr:rowOff>16511</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2763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123825</xdr:rowOff>
    </xdr:from>
    <xdr:to>
      <xdr:col>71</xdr:col>
      <xdr:colOff>177800</xdr:colOff>
      <xdr:row>83</xdr:row>
      <xdr:rowOff>137161</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flipV="1">
          <a:off x="12814300" y="1435417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55263</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200-000009030000}"/>
            </a:ext>
          </a:extLst>
        </xdr:cNvPr>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200-00000A030000}"/>
            </a:ext>
          </a:extLst>
        </xdr:cNvPr>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165752</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200-00000B030000}"/>
            </a:ext>
          </a:extLst>
        </xdr:cNvPr>
        <xdr:cNvSpPr txBox="1"/>
      </xdr:nvSpPr>
      <xdr:spPr>
        <a:xfrm>
          <a:off x="13500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7638</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200-00000C030000}"/>
            </a:ext>
          </a:extLst>
        </xdr:cNvPr>
        <xdr:cNvSpPr txBox="1"/>
      </xdr:nvSpPr>
      <xdr:spPr>
        <a:xfrm>
          <a:off x="12611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2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200-000027030000}"/>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200-000029030000}"/>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200-00002B030000}"/>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108693</xdr:rowOff>
    </xdr:from>
    <xdr:ext cx="469744" cy="259045"/>
    <xdr:sp macro="" textlink="">
      <xdr:nvSpPr>
        <xdr:cNvPr id="814" name="n_1aveValue【消防施設】&#10;一人当たり面積">
          <a:extLst>
            <a:ext uri="{FF2B5EF4-FFF2-40B4-BE49-F238E27FC236}">
              <a16:creationId xmlns:a16="http://schemas.microsoft.com/office/drawing/2014/main" id="{00000000-0008-0000-0200-00002E030000}"/>
            </a:ext>
          </a:extLst>
        </xdr:cNvPr>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163105</xdr:rowOff>
    </xdr:from>
    <xdr:to>
      <xdr:col>107</xdr:col>
      <xdr:colOff>101600</xdr:colOff>
      <xdr:row>86</xdr:row>
      <xdr:rowOff>93255</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109782</xdr:rowOff>
    </xdr:from>
    <xdr:ext cx="469744" cy="259045"/>
    <xdr:sp macro="" textlink="">
      <xdr:nvSpPr>
        <xdr:cNvPr id="816" name="n_2aveValue【消防施設】&#10;一人当たり面積">
          <a:extLst>
            <a:ext uri="{FF2B5EF4-FFF2-40B4-BE49-F238E27FC236}">
              <a16:creationId xmlns:a16="http://schemas.microsoft.com/office/drawing/2014/main" id="{00000000-0008-0000-0200-000030030000}"/>
            </a:ext>
          </a:extLst>
        </xdr:cNvPr>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160927</xdr:rowOff>
    </xdr:from>
    <xdr:to>
      <xdr:col>102</xdr:col>
      <xdr:colOff>165100</xdr:colOff>
      <xdr:row>86</xdr:row>
      <xdr:rowOff>91077</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107604</xdr:rowOff>
    </xdr:from>
    <xdr:ext cx="469744" cy="259045"/>
    <xdr:sp macro="" textlink="">
      <xdr:nvSpPr>
        <xdr:cNvPr id="818" name="n_3aveValue【消防施設】&#10;一人当たり面積">
          <a:extLst>
            <a:ext uri="{FF2B5EF4-FFF2-40B4-BE49-F238E27FC236}">
              <a16:creationId xmlns:a16="http://schemas.microsoft.com/office/drawing/2014/main" id="{00000000-0008-0000-0200-000032030000}"/>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86</xdr:row>
      <xdr:rowOff>3629</xdr:rowOff>
    </xdr:from>
    <xdr:to>
      <xdr:col>98</xdr:col>
      <xdr:colOff>38100</xdr:colOff>
      <xdr:row>86</xdr:row>
      <xdr:rowOff>105229</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121756</xdr:rowOff>
    </xdr:from>
    <xdr:ext cx="469744" cy="259045"/>
    <xdr:sp macro="" textlink="">
      <xdr:nvSpPr>
        <xdr:cNvPr id="820" name="n_4aveValue【消防施設】&#10;一人当たり面積">
          <a:extLst>
            <a:ext uri="{FF2B5EF4-FFF2-40B4-BE49-F238E27FC236}">
              <a16:creationId xmlns:a16="http://schemas.microsoft.com/office/drawing/2014/main" id="{00000000-0008-0000-0200-000034030000}"/>
            </a:ext>
          </a:extLst>
        </xdr:cNvPr>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30843</xdr:rowOff>
    </xdr:from>
    <xdr:to>
      <xdr:col>116</xdr:col>
      <xdr:colOff>114300</xdr:colOff>
      <xdr:row>86</xdr:row>
      <xdr:rowOff>132443</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221107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827" name="【消防施設】&#10;一人当たり面積該当値テキスト">
          <a:extLst>
            <a:ext uri="{FF2B5EF4-FFF2-40B4-BE49-F238E27FC236}">
              <a16:creationId xmlns:a16="http://schemas.microsoft.com/office/drawing/2014/main" id="{00000000-0008-0000-0200-00003B030000}"/>
            </a:ext>
          </a:extLst>
        </xdr:cNvPr>
        <xdr:cNvSpPr txBox="1"/>
      </xdr:nvSpPr>
      <xdr:spPr>
        <a:xfrm>
          <a:off x="22199600" y="1469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31931</xdr:rowOff>
    </xdr:from>
    <xdr:to>
      <xdr:col>112</xdr:col>
      <xdr:colOff>38100</xdr:colOff>
      <xdr:row>86</xdr:row>
      <xdr:rowOff>133531</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21272500" y="147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81643</xdr:rowOff>
    </xdr:from>
    <xdr:to>
      <xdr:col>116</xdr:col>
      <xdr:colOff>63500</xdr:colOff>
      <xdr:row>86</xdr:row>
      <xdr:rowOff>82731</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flipV="1">
          <a:off x="21323300" y="1482634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18869</xdr:rowOff>
    </xdr:from>
    <xdr:to>
      <xdr:col>107</xdr:col>
      <xdr:colOff>101600</xdr:colOff>
      <xdr:row>86</xdr:row>
      <xdr:rowOff>120469</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20383500" y="147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69669</xdr:rowOff>
    </xdr:from>
    <xdr:to>
      <xdr:col>111</xdr:col>
      <xdr:colOff>177800</xdr:colOff>
      <xdr:row>86</xdr:row>
      <xdr:rowOff>82731</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20434300" y="148143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9494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69669</xdr:rowOff>
    </xdr:from>
    <xdr:to>
      <xdr:col>107</xdr:col>
      <xdr:colOff>50800</xdr:colOff>
      <xdr:row>86</xdr:row>
      <xdr:rowOff>70757</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flipV="1">
          <a:off x="19545300" y="148143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50437</xdr:rowOff>
    </xdr:from>
    <xdr:to>
      <xdr:col>98</xdr:col>
      <xdr:colOff>38100</xdr:colOff>
      <xdr:row>86</xdr:row>
      <xdr:rowOff>152037</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18605500" y="147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70757</xdr:rowOff>
    </xdr:from>
    <xdr:to>
      <xdr:col>102</xdr:col>
      <xdr:colOff>114300</xdr:colOff>
      <xdr:row>86</xdr:row>
      <xdr:rowOff>101237</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flipV="1">
          <a:off x="18656300" y="1481545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124658</xdr:rowOff>
    </xdr:from>
    <xdr:ext cx="469744" cy="259045"/>
    <xdr:sp macro="" textlink="">
      <xdr:nvSpPr>
        <xdr:cNvPr id="836" name="n_1mainValue【消防施設】&#10;一人当たり面積">
          <a:extLst>
            <a:ext uri="{FF2B5EF4-FFF2-40B4-BE49-F238E27FC236}">
              <a16:creationId xmlns:a16="http://schemas.microsoft.com/office/drawing/2014/main" id="{00000000-0008-0000-0200-000044030000}"/>
            </a:ext>
          </a:extLst>
        </xdr:cNvPr>
        <xdr:cNvSpPr txBox="1"/>
      </xdr:nvSpPr>
      <xdr:spPr>
        <a:xfrm>
          <a:off x="21075727" y="148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111596</xdr:rowOff>
    </xdr:from>
    <xdr:ext cx="469744" cy="259045"/>
    <xdr:sp macro="" textlink="">
      <xdr:nvSpPr>
        <xdr:cNvPr id="837" name="n_2mainValue【消防施設】&#10;一人当たり面積">
          <a:extLst>
            <a:ext uri="{FF2B5EF4-FFF2-40B4-BE49-F238E27FC236}">
              <a16:creationId xmlns:a16="http://schemas.microsoft.com/office/drawing/2014/main" id="{00000000-0008-0000-0200-000045030000}"/>
            </a:ext>
          </a:extLst>
        </xdr:cNvPr>
        <xdr:cNvSpPr txBox="1"/>
      </xdr:nvSpPr>
      <xdr:spPr>
        <a:xfrm>
          <a:off x="20199427" y="148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838" name="n_3mainValue【消防施設】&#10;一人当たり面積">
          <a:extLst>
            <a:ext uri="{FF2B5EF4-FFF2-40B4-BE49-F238E27FC236}">
              <a16:creationId xmlns:a16="http://schemas.microsoft.com/office/drawing/2014/main" id="{00000000-0008-0000-0200-000046030000}"/>
            </a:ext>
          </a:extLst>
        </xdr:cNvPr>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143164</xdr:rowOff>
    </xdr:from>
    <xdr:ext cx="469744" cy="259045"/>
    <xdr:sp macro="" textlink="">
      <xdr:nvSpPr>
        <xdr:cNvPr id="839" name="n_4mainValue【消防施設】&#10;一人当たり面積">
          <a:extLst>
            <a:ext uri="{FF2B5EF4-FFF2-40B4-BE49-F238E27FC236}">
              <a16:creationId xmlns:a16="http://schemas.microsoft.com/office/drawing/2014/main" id="{00000000-0008-0000-0200-000047030000}"/>
            </a:ext>
          </a:extLst>
        </xdr:cNvPr>
        <xdr:cNvSpPr txBox="1"/>
      </xdr:nvSpPr>
      <xdr:spPr>
        <a:xfrm>
          <a:off x="18421427"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2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a:extLst>
            <a:ext uri="{FF2B5EF4-FFF2-40B4-BE49-F238E27FC236}">
              <a16:creationId xmlns:a16="http://schemas.microsoft.com/office/drawing/2014/main" id="{00000000-0008-0000-0200-000062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200-000064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200-000066030000}"/>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164754</xdr:rowOff>
    </xdr:from>
    <xdr:ext cx="405111" cy="259045"/>
    <xdr:sp macro="" textlink="">
      <xdr:nvSpPr>
        <xdr:cNvPr id="873" name="n_1aveValue【庁舎】&#10;有形固定資産減価償却率">
          <a:extLst>
            <a:ext uri="{FF2B5EF4-FFF2-40B4-BE49-F238E27FC236}">
              <a16:creationId xmlns:a16="http://schemas.microsoft.com/office/drawing/2014/main" id="{00000000-0008-0000-0200-000069030000}"/>
            </a:ext>
          </a:extLst>
        </xdr:cNvPr>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27032</xdr:rowOff>
    </xdr:from>
    <xdr:to>
      <xdr:col>76</xdr:col>
      <xdr:colOff>165100</xdr:colOff>
      <xdr:row>105</xdr:row>
      <xdr:rowOff>128632</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145159</xdr:rowOff>
    </xdr:from>
    <xdr:ext cx="405111" cy="259045"/>
    <xdr:sp macro="" textlink="">
      <xdr:nvSpPr>
        <xdr:cNvPr id="875" name="n_2aveValue【庁舎】&#10;有形固定資産減価償却率">
          <a:extLst>
            <a:ext uri="{FF2B5EF4-FFF2-40B4-BE49-F238E27FC236}">
              <a16:creationId xmlns:a16="http://schemas.microsoft.com/office/drawing/2014/main" id="{00000000-0008-0000-0200-00006B030000}"/>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5806</xdr:rowOff>
    </xdr:from>
    <xdr:to>
      <xdr:col>72</xdr:col>
      <xdr:colOff>38100</xdr:colOff>
      <xdr:row>105</xdr:row>
      <xdr:rowOff>107406</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123933</xdr:rowOff>
    </xdr:from>
    <xdr:ext cx="405111" cy="259045"/>
    <xdr:sp macro="" textlink="">
      <xdr:nvSpPr>
        <xdr:cNvPr id="877" name="n_3aveValue【庁舎】&#10;有形固定資産減価償却率">
          <a:extLst>
            <a:ext uri="{FF2B5EF4-FFF2-40B4-BE49-F238E27FC236}">
              <a16:creationId xmlns:a16="http://schemas.microsoft.com/office/drawing/2014/main" id="{00000000-0008-0000-0200-00006D030000}"/>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40095</xdr:rowOff>
    </xdr:from>
    <xdr:to>
      <xdr:col>67</xdr:col>
      <xdr:colOff>101600</xdr:colOff>
      <xdr:row>105</xdr:row>
      <xdr:rowOff>141695</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158222</xdr:rowOff>
    </xdr:from>
    <xdr:ext cx="405111" cy="259045"/>
    <xdr:sp macro="" textlink="">
      <xdr:nvSpPr>
        <xdr:cNvPr id="879" name="n_4aveValue【庁舎】&#10;有形固定資産減価償却率">
          <a:extLst>
            <a:ext uri="{FF2B5EF4-FFF2-40B4-BE49-F238E27FC236}">
              <a16:creationId xmlns:a16="http://schemas.microsoft.com/office/drawing/2014/main" id="{00000000-0008-0000-0200-00006F030000}"/>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110308</xdr:rowOff>
    </xdr:from>
    <xdr:to>
      <xdr:col>85</xdr:col>
      <xdr:colOff>177800</xdr:colOff>
      <xdr:row>107</xdr:row>
      <xdr:rowOff>40458</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6268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88735</xdr:rowOff>
    </xdr:from>
    <xdr:ext cx="405111" cy="259045"/>
    <xdr:sp macro="" textlink="">
      <xdr:nvSpPr>
        <xdr:cNvPr id="886" name="【庁舎】&#10;有形固定資産減価償却率該当値テキスト">
          <a:extLst>
            <a:ext uri="{FF2B5EF4-FFF2-40B4-BE49-F238E27FC236}">
              <a16:creationId xmlns:a16="http://schemas.microsoft.com/office/drawing/2014/main" id="{00000000-0008-0000-0200-000076030000}"/>
            </a:ext>
          </a:extLst>
        </xdr:cNvPr>
        <xdr:cNvSpPr txBox="1"/>
      </xdr:nvSpPr>
      <xdr:spPr>
        <a:xfrm>
          <a:off x="16357600"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95613</xdr:rowOff>
    </xdr:from>
    <xdr:to>
      <xdr:col>81</xdr:col>
      <xdr:colOff>101600</xdr:colOff>
      <xdr:row>107</xdr:row>
      <xdr:rowOff>25763</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5430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146413</xdr:rowOff>
    </xdr:from>
    <xdr:to>
      <xdr:col>85</xdr:col>
      <xdr:colOff>127000</xdr:colOff>
      <xdr:row>106</xdr:row>
      <xdr:rowOff>161108</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5481300" y="1832011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106</xdr:row>
      <xdr:rowOff>146413</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4592300" y="183070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69487</xdr:rowOff>
    </xdr:from>
    <xdr:to>
      <xdr:col>72</xdr:col>
      <xdr:colOff>38100</xdr:colOff>
      <xdr:row>106</xdr:row>
      <xdr:rowOff>171087</xdr:rowOff>
    </xdr:to>
    <xdr:sp macro="" textlink="">
      <xdr:nvSpPr>
        <xdr:cNvPr id="891" name="楕円 890">
          <a:extLst>
            <a:ext uri="{FF2B5EF4-FFF2-40B4-BE49-F238E27FC236}">
              <a16:creationId xmlns:a16="http://schemas.microsoft.com/office/drawing/2014/main" id="{00000000-0008-0000-0200-00007B030000}"/>
            </a:ext>
          </a:extLst>
        </xdr:cNvPr>
        <xdr:cNvSpPr/>
      </xdr:nvSpPr>
      <xdr:spPr>
        <a:xfrm>
          <a:off x="13652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120287</xdr:rowOff>
    </xdr:from>
    <xdr:to>
      <xdr:col>76</xdr:col>
      <xdr:colOff>114300</xdr:colOff>
      <xdr:row>106</xdr:row>
      <xdr:rowOff>133350</xdr:rowOff>
    </xdr:to>
    <xdr:cxnSp macro="">
      <xdr:nvCxnSpPr>
        <xdr:cNvPr id="892" name="直線コネクタ 891">
          <a:extLst>
            <a:ext uri="{FF2B5EF4-FFF2-40B4-BE49-F238E27FC236}">
              <a16:creationId xmlns:a16="http://schemas.microsoft.com/office/drawing/2014/main" id="{00000000-0008-0000-0200-00007C030000}"/>
            </a:ext>
          </a:extLst>
        </xdr:cNvPr>
        <xdr:cNvCxnSpPr/>
      </xdr:nvCxnSpPr>
      <xdr:spPr>
        <a:xfrm>
          <a:off x="13703300" y="1829398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33564</xdr:rowOff>
    </xdr:from>
    <xdr:to>
      <xdr:col>67</xdr:col>
      <xdr:colOff>101600</xdr:colOff>
      <xdr:row>106</xdr:row>
      <xdr:rowOff>135164</xdr:rowOff>
    </xdr:to>
    <xdr:sp macro="" textlink="">
      <xdr:nvSpPr>
        <xdr:cNvPr id="893" name="楕円 892">
          <a:extLst>
            <a:ext uri="{FF2B5EF4-FFF2-40B4-BE49-F238E27FC236}">
              <a16:creationId xmlns:a16="http://schemas.microsoft.com/office/drawing/2014/main" id="{00000000-0008-0000-0200-00007D030000}"/>
            </a:ext>
          </a:extLst>
        </xdr:cNvPr>
        <xdr:cNvSpPr/>
      </xdr:nvSpPr>
      <xdr:spPr>
        <a:xfrm>
          <a:off x="12763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84364</xdr:rowOff>
    </xdr:from>
    <xdr:to>
      <xdr:col>71</xdr:col>
      <xdr:colOff>177800</xdr:colOff>
      <xdr:row>106</xdr:row>
      <xdr:rowOff>120287</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a:off x="12814300" y="182580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16890</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200-00007F030000}"/>
            </a:ext>
          </a:extLst>
        </xdr:cNvPr>
        <xdr:cNvSpPr txBox="1"/>
      </xdr:nvSpPr>
      <xdr:spPr>
        <a:xfrm>
          <a:off x="152660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200-000080030000}"/>
            </a:ext>
          </a:extLst>
        </xdr:cNvPr>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162214</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200-000081030000}"/>
            </a:ext>
          </a:extLst>
        </xdr:cNvPr>
        <xdr:cNvSpPr txBox="1"/>
      </xdr:nvSpPr>
      <xdr:spPr>
        <a:xfrm>
          <a:off x="13500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126291</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200-000082030000}"/>
            </a:ext>
          </a:extLst>
        </xdr:cNvPr>
        <xdr:cNvSpPr txBox="1"/>
      </xdr:nvSpPr>
      <xdr:spPr>
        <a:xfrm>
          <a:off x="12611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2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a:extLst>
            <a:ext uri="{FF2B5EF4-FFF2-40B4-BE49-F238E27FC236}">
              <a16:creationId xmlns:a16="http://schemas.microsoft.com/office/drawing/2014/main" id="{00000000-0008-0000-0200-00009B030000}"/>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a:extLst>
            <a:ext uri="{FF2B5EF4-FFF2-40B4-BE49-F238E27FC236}">
              <a16:creationId xmlns:a16="http://schemas.microsoft.com/office/drawing/2014/main" id="{00000000-0008-0000-0200-00009D03000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7" name="【庁舎】&#10;一人当たり面積平均値テキスト">
          <a:extLst>
            <a:ext uri="{FF2B5EF4-FFF2-40B4-BE49-F238E27FC236}">
              <a16:creationId xmlns:a16="http://schemas.microsoft.com/office/drawing/2014/main" id="{00000000-0008-0000-0200-00009F030000}"/>
            </a:ext>
          </a:extLst>
        </xdr:cNvPr>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163085</xdr:rowOff>
    </xdr:from>
    <xdr:ext cx="469744" cy="259045"/>
    <xdr:sp macro="" textlink="">
      <xdr:nvSpPr>
        <xdr:cNvPr id="930" name="n_1aveValue【庁舎】&#10;一人当たり面積">
          <a:extLst>
            <a:ext uri="{FF2B5EF4-FFF2-40B4-BE49-F238E27FC236}">
              <a16:creationId xmlns:a16="http://schemas.microsoft.com/office/drawing/2014/main" id="{00000000-0008-0000-0200-0000A2030000}"/>
            </a:ext>
          </a:extLst>
        </xdr:cNvPr>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84837</xdr:rowOff>
    </xdr:from>
    <xdr:to>
      <xdr:col>107</xdr:col>
      <xdr:colOff>101600</xdr:colOff>
      <xdr:row>108</xdr:row>
      <xdr:rowOff>14987</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6114</xdr:rowOff>
    </xdr:from>
    <xdr:ext cx="469744" cy="259045"/>
    <xdr:sp macro="" textlink="">
      <xdr:nvSpPr>
        <xdr:cNvPr id="932" name="n_2aveValue【庁舎】&#10;一人当たり面積">
          <a:extLst>
            <a:ext uri="{FF2B5EF4-FFF2-40B4-BE49-F238E27FC236}">
              <a16:creationId xmlns:a16="http://schemas.microsoft.com/office/drawing/2014/main" id="{00000000-0008-0000-0200-0000A4030000}"/>
            </a:ext>
          </a:extLst>
        </xdr:cNvPr>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87122</xdr:rowOff>
    </xdr:from>
    <xdr:to>
      <xdr:col>102</xdr:col>
      <xdr:colOff>165100</xdr:colOff>
      <xdr:row>108</xdr:row>
      <xdr:rowOff>17272</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8399</xdr:rowOff>
    </xdr:from>
    <xdr:ext cx="469744" cy="259045"/>
    <xdr:sp macro="" textlink="">
      <xdr:nvSpPr>
        <xdr:cNvPr id="934" name="n_3aveValue【庁舎】&#10;一人当たり面積">
          <a:extLst>
            <a:ext uri="{FF2B5EF4-FFF2-40B4-BE49-F238E27FC236}">
              <a16:creationId xmlns:a16="http://schemas.microsoft.com/office/drawing/2014/main" id="{00000000-0008-0000-0200-0000A6030000}"/>
            </a:ext>
          </a:extLst>
        </xdr:cNvPr>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49785</xdr:rowOff>
    </xdr:from>
    <xdr:to>
      <xdr:col>98</xdr:col>
      <xdr:colOff>38100</xdr:colOff>
      <xdr:row>107</xdr:row>
      <xdr:rowOff>151385</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105</xdr:row>
      <xdr:rowOff>167912</xdr:rowOff>
    </xdr:from>
    <xdr:ext cx="469744" cy="259045"/>
    <xdr:sp macro="" textlink="">
      <xdr:nvSpPr>
        <xdr:cNvPr id="936" name="n_4aveValue【庁舎】&#10;一人当たり面積">
          <a:extLst>
            <a:ext uri="{FF2B5EF4-FFF2-40B4-BE49-F238E27FC236}">
              <a16:creationId xmlns:a16="http://schemas.microsoft.com/office/drawing/2014/main" id="{00000000-0008-0000-0200-0000A8030000}"/>
            </a:ext>
          </a:extLst>
        </xdr:cNvPr>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200-0000A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30735</xdr:rowOff>
    </xdr:from>
    <xdr:to>
      <xdr:col>116</xdr:col>
      <xdr:colOff>114300</xdr:colOff>
      <xdr:row>107</xdr:row>
      <xdr:rowOff>132335</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22110700" y="183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53612</xdr:rowOff>
    </xdr:from>
    <xdr:ext cx="469744" cy="259045"/>
    <xdr:sp macro="" textlink="">
      <xdr:nvSpPr>
        <xdr:cNvPr id="943" name="【庁舎】&#10;一人当たり面積該当値テキスト">
          <a:extLst>
            <a:ext uri="{FF2B5EF4-FFF2-40B4-BE49-F238E27FC236}">
              <a16:creationId xmlns:a16="http://schemas.microsoft.com/office/drawing/2014/main" id="{00000000-0008-0000-0200-0000AF030000}"/>
            </a:ext>
          </a:extLst>
        </xdr:cNvPr>
        <xdr:cNvSpPr txBox="1"/>
      </xdr:nvSpPr>
      <xdr:spPr>
        <a:xfrm>
          <a:off x="22199600" y="1822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33782</xdr:rowOff>
    </xdr:from>
    <xdr:to>
      <xdr:col>112</xdr:col>
      <xdr:colOff>38100</xdr:colOff>
      <xdr:row>107</xdr:row>
      <xdr:rowOff>135382</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21272500" y="183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81535</xdr:rowOff>
    </xdr:from>
    <xdr:to>
      <xdr:col>116</xdr:col>
      <xdr:colOff>63500</xdr:colOff>
      <xdr:row>107</xdr:row>
      <xdr:rowOff>84582</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flipV="1">
          <a:off x="21323300" y="18426685"/>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84582</xdr:rowOff>
    </xdr:from>
    <xdr:to>
      <xdr:col>111</xdr:col>
      <xdr:colOff>177800</xdr:colOff>
      <xdr:row>107</xdr:row>
      <xdr:rowOff>87630</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flipV="1">
          <a:off x="20434300" y="1842973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948" name="楕円 947">
          <a:extLst>
            <a:ext uri="{FF2B5EF4-FFF2-40B4-BE49-F238E27FC236}">
              <a16:creationId xmlns:a16="http://schemas.microsoft.com/office/drawing/2014/main" id="{00000000-0008-0000-0200-0000B4030000}"/>
            </a:ext>
          </a:extLst>
        </xdr:cNvPr>
        <xdr:cNvSpPr/>
      </xdr:nvSpPr>
      <xdr:spPr>
        <a:xfrm>
          <a:off x="19494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89915</xdr:rowOff>
    </xdr:to>
    <xdr:cxnSp macro="">
      <xdr:nvCxnSpPr>
        <xdr:cNvPr id="949" name="直線コネクタ 948">
          <a:extLst>
            <a:ext uri="{FF2B5EF4-FFF2-40B4-BE49-F238E27FC236}">
              <a16:creationId xmlns:a16="http://schemas.microsoft.com/office/drawing/2014/main" id="{00000000-0008-0000-0200-0000B5030000}"/>
            </a:ext>
          </a:extLst>
        </xdr:cNvPr>
        <xdr:cNvCxnSpPr/>
      </xdr:nvCxnSpPr>
      <xdr:spPr>
        <a:xfrm flipV="1">
          <a:off x="19545300" y="1843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58165</xdr:rowOff>
    </xdr:from>
    <xdr:to>
      <xdr:col>98</xdr:col>
      <xdr:colOff>38100</xdr:colOff>
      <xdr:row>107</xdr:row>
      <xdr:rowOff>159765</xdr:rowOff>
    </xdr:to>
    <xdr:sp macro="" textlink="">
      <xdr:nvSpPr>
        <xdr:cNvPr id="950" name="楕円 949">
          <a:extLst>
            <a:ext uri="{FF2B5EF4-FFF2-40B4-BE49-F238E27FC236}">
              <a16:creationId xmlns:a16="http://schemas.microsoft.com/office/drawing/2014/main" id="{00000000-0008-0000-0200-0000B6030000}"/>
            </a:ext>
          </a:extLst>
        </xdr:cNvPr>
        <xdr:cNvSpPr/>
      </xdr:nvSpPr>
      <xdr:spPr>
        <a:xfrm>
          <a:off x="18605500" y="184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89915</xdr:rowOff>
    </xdr:from>
    <xdr:to>
      <xdr:col>102</xdr:col>
      <xdr:colOff>114300</xdr:colOff>
      <xdr:row>107</xdr:row>
      <xdr:rowOff>108965</xdr:rowOff>
    </xdr:to>
    <xdr:cxnSp macro="">
      <xdr:nvCxnSpPr>
        <xdr:cNvPr id="951" name="直線コネクタ 950">
          <a:extLst>
            <a:ext uri="{FF2B5EF4-FFF2-40B4-BE49-F238E27FC236}">
              <a16:creationId xmlns:a16="http://schemas.microsoft.com/office/drawing/2014/main" id="{00000000-0008-0000-0200-0000B7030000}"/>
            </a:ext>
          </a:extLst>
        </xdr:cNvPr>
        <xdr:cNvCxnSpPr/>
      </xdr:nvCxnSpPr>
      <xdr:spPr>
        <a:xfrm flipV="1">
          <a:off x="18656300" y="184350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151909</xdr:rowOff>
    </xdr:from>
    <xdr:ext cx="469744" cy="259045"/>
    <xdr:sp macro="" textlink="">
      <xdr:nvSpPr>
        <xdr:cNvPr id="952" name="n_1mainValue【庁舎】&#10;一人当たり面積">
          <a:extLst>
            <a:ext uri="{FF2B5EF4-FFF2-40B4-BE49-F238E27FC236}">
              <a16:creationId xmlns:a16="http://schemas.microsoft.com/office/drawing/2014/main" id="{00000000-0008-0000-0200-0000B8030000}"/>
            </a:ext>
          </a:extLst>
        </xdr:cNvPr>
        <xdr:cNvSpPr txBox="1"/>
      </xdr:nvSpPr>
      <xdr:spPr>
        <a:xfrm>
          <a:off x="21075727" y="181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154957</xdr:rowOff>
    </xdr:from>
    <xdr:ext cx="469744" cy="259045"/>
    <xdr:sp macro="" textlink="">
      <xdr:nvSpPr>
        <xdr:cNvPr id="953" name="n_2mainValue【庁舎】&#10;一人当たり面積">
          <a:extLst>
            <a:ext uri="{FF2B5EF4-FFF2-40B4-BE49-F238E27FC236}">
              <a16:creationId xmlns:a16="http://schemas.microsoft.com/office/drawing/2014/main" id="{00000000-0008-0000-0200-0000B9030000}"/>
            </a:ext>
          </a:extLst>
        </xdr:cNvPr>
        <xdr:cNvSpPr txBox="1"/>
      </xdr:nvSpPr>
      <xdr:spPr>
        <a:xfrm>
          <a:off x="20199427"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157242</xdr:rowOff>
    </xdr:from>
    <xdr:ext cx="469744" cy="259045"/>
    <xdr:sp macro="" textlink="">
      <xdr:nvSpPr>
        <xdr:cNvPr id="954" name="n_3mainValue【庁舎】&#10;一人当たり面積">
          <a:extLst>
            <a:ext uri="{FF2B5EF4-FFF2-40B4-BE49-F238E27FC236}">
              <a16:creationId xmlns:a16="http://schemas.microsoft.com/office/drawing/2014/main" id="{00000000-0008-0000-0200-0000BA030000}"/>
            </a:ext>
          </a:extLst>
        </xdr:cNvPr>
        <xdr:cNvSpPr txBox="1"/>
      </xdr:nvSpPr>
      <xdr:spPr>
        <a:xfrm>
          <a:off x="19310427"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150892</xdr:rowOff>
    </xdr:from>
    <xdr:ext cx="469744" cy="259045"/>
    <xdr:sp macro="" textlink="">
      <xdr:nvSpPr>
        <xdr:cNvPr id="955" name="n_4mainValue【庁舎】&#10;一人当たり面積">
          <a:extLst>
            <a:ext uri="{FF2B5EF4-FFF2-40B4-BE49-F238E27FC236}">
              <a16:creationId xmlns:a16="http://schemas.microsoft.com/office/drawing/2014/main" id="{00000000-0008-0000-0200-0000BB030000}"/>
            </a:ext>
          </a:extLst>
        </xdr:cNvPr>
        <xdr:cNvSpPr txBox="1"/>
      </xdr:nvSpPr>
      <xdr:spPr>
        <a:xfrm>
          <a:off x="18421427"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2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2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2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類似団体と比較して特に有形固定資産減価償却率が高くなっている施設は、認定こども園・保育所、学校施設、体育館・プールであり、特に低くなっている施設は、福祉施設、保健センターである。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建物等では主に市役所庁舎、保育所、小学校、中学校、博物館、武道館の有形固定資産減価償却率が高くなっているが、保育所については、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年度より、集約施設として統合こども園を整備したことから、既存施設は除却又は売却を進めていく予定である。</a:t>
          </a:r>
          <a:endParaRPr lang="ja-JP" altLang="ja-JP" sz="1400">
            <a:effectLst/>
          </a:endParaRPr>
        </a:p>
        <a:p>
          <a:r>
            <a:rPr kumimoji="1" lang="ja-JP" altLang="ja-JP" sz="1100">
              <a:solidFill>
                <a:schemeClr val="dk1"/>
              </a:solidFill>
              <a:effectLst/>
              <a:latin typeface="+mn-lt"/>
              <a:ea typeface="+mn-ea"/>
              <a:cs typeface="+mn-cs"/>
            </a:rPr>
            <a:t>公工作物では主に橋梁、道路の有形固定資産減価償却率が高くなっているが、橋梁については、今後、現在の状態を調査する予定であり、道路については、長寿命化計画を策定し、順次改修していく予定である。</a:t>
          </a:r>
          <a:endParaRPr lang="ja-JP" altLang="ja-JP" sz="1400">
            <a:effectLst/>
          </a:endParaRPr>
        </a:p>
        <a:p>
          <a:r>
            <a:rPr kumimoji="1" lang="ja-JP" altLang="ja-JP" sz="1100">
              <a:solidFill>
                <a:schemeClr val="dk1"/>
              </a:solidFill>
              <a:effectLst/>
              <a:latin typeface="+mn-lt"/>
              <a:ea typeface="+mn-ea"/>
              <a:cs typeface="+mn-cs"/>
            </a:rPr>
            <a:t>有形固定資産減価償却率が高い施設は多く、耐用年数を経過しても多くの資産が使用されており、老朽化が進行しているため、今後も各資産の有用性、安全性等を踏まえ、修繕にて資産を維持していくのか、建て替え等にて新たな資産を形成し行政サービスに利用するのか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29,459
28,911
134.07
18,825,208
18,445,790
325,083
8,668,393
18,656,146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財政力指数は上昇傾向にあるが、令和</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年度の基準財政収入額及び基準財政需要額は、</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年度と比較してほぼ横ばいだったため、財政力指数は昨年度と同じ</a:t>
          </a:r>
          <a:r>
            <a:rPr kumimoji="1" lang="en-US" altLang="ja-JP" sz="1100" b="0" i="0" baseline="0">
              <a:solidFill>
                <a:sysClr val="windowText" lastClr="000000"/>
              </a:solidFill>
              <a:effectLst/>
              <a:latin typeface="+mn-lt"/>
              <a:ea typeface="+mn-ea"/>
              <a:cs typeface="+mn-cs"/>
            </a:rPr>
            <a:t>0.60</a:t>
          </a:r>
          <a:r>
            <a:rPr kumimoji="1" lang="ja-JP" altLang="ja-JP" sz="1100" b="0" i="0" baseline="0">
              <a:solidFill>
                <a:sysClr val="windowText" lastClr="000000"/>
              </a:solidFill>
              <a:effectLst/>
              <a:latin typeface="+mn-lt"/>
              <a:ea typeface="+mn-ea"/>
              <a:cs typeface="+mn-cs"/>
            </a:rPr>
            <a:t>ポイント</a:t>
          </a:r>
          <a:r>
            <a:rPr kumimoji="1" lang="ja-JP" altLang="en-US" sz="1100" b="0" i="0" baseline="0">
              <a:solidFill>
                <a:sysClr val="windowText" lastClr="000000"/>
              </a:solidFill>
              <a:effectLst/>
              <a:latin typeface="+mn-lt"/>
              <a:ea typeface="+mn-ea"/>
              <a:cs typeface="+mn-cs"/>
            </a:rPr>
            <a:t>であった</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今後も引き続き、企業誘致や地場産業の</a:t>
          </a:r>
          <a:r>
            <a:rPr kumimoji="1" lang="ja-JP" altLang="en-US" sz="1100" b="0" i="0" baseline="0">
              <a:solidFill>
                <a:sysClr val="windowText" lastClr="000000"/>
              </a:solidFill>
              <a:effectLst/>
              <a:latin typeface="+mn-lt"/>
              <a:ea typeface="+mn-ea"/>
              <a:cs typeface="+mn-cs"/>
            </a:rPr>
            <a:t>振興</a:t>
          </a:r>
          <a:r>
            <a:rPr kumimoji="1" lang="ja-JP" altLang="ja-JP" sz="1100" b="0" i="0" baseline="0">
              <a:solidFill>
                <a:sysClr val="windowText" lastClr="000000"/>
              </a:solidFill>
              <a:effectLst/>
              <a:latin typeface="+mn-lt"/>
              <a:ea typeface="+mn-ea"/>
              <a:cs typeface="+mn-cs"/>
            </a:rPr>
            <a:t>、中小企業対策の推進</a:t>
          </a:r>
          <a:r>
            <a:rPr kumimoji="1" lang="ja-JP" altLang="en-US" sz="1100" b="0" i="0" baseline="0">
              <a:solidFill>
                <a:sysClr val="windowText" lastClr="000000"/>
              </a:solidFill>
              <a:effectLst/>
              <a:latin typeface="+mn-lt"/>
              <a:ea typeface="+mn-ea"/>
              <a:cs typeface="+mn-cs"/>
            </a:rPr>
            <a:t>に努め</a:t>
          </a:r>
          <a:r>
            <a:rPr kumimoji="1" lang="ja-JP" altLang="ja-JP" sz="1100" b="0" i="0" baseline="0">
              <a:solidFill>
                <a:sysClr val="windowText" lastClr="000000"/>
              </a:solidFill>
              <a:effectLst/>
              <a:latin typeface="+mn-lt"/>
              <a:ea typeface="+mn-ea"/>
              <a:cs typeface="+mn-cs"/>
            </a:rPr>
            <a:t>、市内経済</a:t>
          </a:r>
          <a:r>
            <a:rPr kumimoji="1" lang="ja-JP" altLang="en-US" sz="1100" b="0" i="0" baseline="0">
              <a:solidFill>
                <a:sysClr val="windowText" lastClr="000000"/>
              </a:solidFill>
              <a:effectLst/>
              <a:latin typeface="+mn-lt"/>
              <a:ea typeface="+mn-ea"/>
              <a:cs typeface="+mn-cs"/>
            </a:rPr>
            <a:t>の</a:t>
          </a:r>
          <a:r>
            <a:rPr kumimoji="1" lang="ja-JP" altLang="ja-JP" sz="1100" b="0" i="0" baseline="0">
              <a:solidFill>
                <a:sysClr val="windowText" lastClr="000000"/>
              </a:solidFill>
              <a:effectLst/>
              <a:latin typeface="+mn-lt"/>
              <a:ea typeface="+mn-ea"/>
              <a:cs typeface="+mn-cs"/>
            </a:rPr>
            <a:t>発展</a:t>
          </a:r>
          <a:r>
            <a:rPr kumimoji="1" lang="ja-JP" altLang="en-US" sz="1100" b="0" i="0" baseline="0">
              <a:solidFill>
                <a:sysClr val="windowText" lastClr="000000"/>
              </a:solidFill>
              <a:effectLst/>
              <a:latin typeface="+mn-lt"/>
              <a:ea typeface="+mn-ea"/>
              <a:cs typeface="+mn-cs"/>
            </a:rPr>
            <a:t>を図るとともに</a:t>
          </a:r>
          <a:r>
            <a:rPr kumimoji="1" lang="ja-JP" altLang="ja-JP" sz="1100" b="0" i="0" baseline="0">
              <a:solidFill>
                <a:sysClr val="windowText" lastClr="000000"/>
              </a:solidFill>
              <a:effectLst/>
              <a:latin typeface="+mn-lt"/>
              <a:ea typeface="+mn-ea"/>
              <a:cs typeface="+mn-cs"/>
            </a:rPr>
            <a:t>、徴収対策の強化等</a:t>
          </a:r>
          <a:r>
            <a:rPr kumimoji="1" lang="ja-JP" altLang="en-US" sz="1100" b="0" i="0" baseline="0">
              <a:solidFill>
                <a:sysClr val="windowText" lastClr="000000"/>
              </a:solidFill>
              <a:effectLst/>
              <a:latin typeface="+mn-lt"/>
              <a:ea typeface="+mn-ea"/>
              <a:cs typeface="+mn-cs"/>
            </a:rPr>
            <a:t>も行いながら</a:t>
          </a:r>
          <a:r>
            <a:rPr kumimoji="1" lang="ja-JP" altLang="ja-JP" sz="1100" b="0" i="0" baseline="0">
              <a:solidFill>
                <a:sysClr val="windowText" lastClr="000000"/>
              </a:solidFill>
              <a:effectLst/>
              <a:latin typeface="+mn-lt"/>
              <a:ea typeface="+mn-ea"/>
              <a:cs typeface="+mn-cs"/>
            </a:rPr>
            <a:t>、更なる税収増に努める。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147108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41</xdr:row>
      <xdr:rowOff>15875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27</a:t>
          </a:r>
          <a:r>
            <a:rPr kumimoji="1" lang="ja-JP" altLang="ja-JP" sz="1100" b="0" i="0" baseline="0">
              <a:solidFill>
                <a:sysClr val="windowText" lastClr="000000"/>
              </a:solidFill>
              <a:effectLst/>
              <a:latin typeface="+mn-lt"/>
              <a:ea typeface="+mn-ea"/>
              <a:cs typeface="+mn-cs"/>
            </a:rPr>
            <a:t>年度は地域活性化交付金の増などにより、一時的に経常収支比率が改善した。しかし平成</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年度以降は、扶助費の増や公債費の増等により一般財源が増加し、比率が悪化している。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今後も公債費の増が見込まれる</a:t>
          </a:r>
          <a:r>
            <a:rPr kumimoji="1" lang="ja-JP" altLang="en-US" sz="1100" b="0" i="0" baseline="0">
              <a:solidFill>
                <a:sysClr val="windowText" lastClr="000000"/>
              </a:solidFill>
              <a:effectLst/>
              <a:latin typeface="+mn-lt"/>
              <a:ea typeface="+mn-ea"/>
              <a:cs typeface="+mn-cs"/>
            </a:rPr>
            <a:t>が</a:t>
          </a:r>
          <a:r>
            <a:rPr kumimoji="1" lang="ja-JP" altLang="ja-JP" sz="1100" b="0" i="0" baseline="0">
              <a:solidFill>
                <a:sysClr val="windowText" lastClr="000000"/>
              </a:solidFill>
              <a:effectLst/>
              <a:latin typeface="+mn-lt"/>
              <a:ea typeface="+mn-ea"/>
              <a:cs typeface="+mn-cs"/>
            </a:rPr>
            <a:t>、大型事業の実施年次を平準化するなど、将来の公債費負担の抑制に努める。また、施設の集約化によって経常的な維</a:t>
          </a:r>
          <a:r>
            <a:rPr kumimoji="1" lang="ja-JP" altLang="en-US" sz="1100" b="0" i="0" baseline="0">
              <a:solidFill>
                <a:sysClr val="windowText" lastClr="000000"/>
              </a:solidFill>
              <a:effectLst/>
              <a:latin typeface="+mn-lt"/>
              <a:ea typeface="+mn-ea"/>
              <a:cs typeface="+mn-cs"/>
            </a:rPr>
            <a:t>維</a:t>
          </a:r>
          <a:r>
            <a:rPr kumimoji="1" lang="ja-JP" altLang="ja-JP" sz="1100" b="0" i="0" baseline="0">
              <a:solidFill>
                <a:sysClr val="windowText" lastClr="000000"/>
              </a:solidFill>
              <a:effectLst/>
              <a:latin typeface="+mn-lt"/>
              <a:ea typeface="+mn-ea"/>
              <a:cs typeface="+mn-cs"/>
            </a:rPr>
            <a:t>管理費用の縮減を推し進める。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62</xdr:row>
      <xdr:rowOff>62547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6228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32385</xdr:rowOff>
    </xdr:from>
    <xdr:to>
      <xdr:col>19</xdr:col>
      <xdr:colOff>133350</xdr:colOff>
      <xdr:row>62</xdr:row>
      <xdr:rowOff>44450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622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2222</xdr:rowOff>
    </xdr:from>
    <xdr:to>
      <xdr:col>15</xdr:col>
      <xdr:colOff>82550</xdr:colOff>
      <xdr:row>62</xdr:row>
      <xdr:rowOff>44450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3212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2222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2957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28274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153035</xdr:rowOff>
    </xdr:from>
    <xdr:to>
      <xdr:col>19</xdr:col>
      <xdr:colOff>184150</xdr:colOff>
      <xdr:row>62</xdr:row>
      <xdr:rowOff>83185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93362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122872</xdr:rowOff>
    </xdr:from>
    <xdr:to>
      <xdr:col>11</xdr:col>
      <xdr:colOff>82550</xdr:colOff>
      <xdr:row>62</xdr:row>
      <xdr:rowOff>53022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63199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00" b="0" i="0" baseline="0">
              <a:solidFill>
                <a:sysClr val="windowText" lastClr="000000"/>
              </a:solidFill>
              <a:effectLst/>
              <a:latin typeface="+mn-lt"/>
              <a:ea typeface="+mn-ea"/>
              <a:cs typeface="+mn-cs"/>
            </a:rPr>
            <a:t>令和</a:t>
          </a:r>
          <a:r>
            <a:rPr kumimoji="1" lang="ja-JP" altLang="en-US" sz="1000" b="0" i="0" baseline="0">
              <a:solidFill>
                <a:sysClr val="windowText" lastClr="000000"/>
              </a:solidFill>
              <a:effectLst/>
              <a:latin typeface="+mn-lt"/>
              <a:ea typeface="+mn-ea"/>
              <a:cs typeface="+mn-cs"/>
            </a:rPr>
            <a:t>２</a:t>
          </a:r>
          <a:r>
            <a:rPr kumimoji="1" lang="ja-JP" altLang="ja-JP" sz="1000" b="0" i="0" baseline="0">
              <a:solidFill>
                <a:sysClr val="windowText" lastClr="000000"/>
              </a:solidFill>
              <a:effectLst/>
              <a:latin typeface="+mn-lt"/>
              <a:ea typeface="+mn-ea"/>
              <a:cs typeface="+mn-cs"/>
            </a:rPr>
            <a:t>年度は前年度に比べて</a:t>
          </a:r>
          <a:r>
            <a:rPr kumimoji="1" lang="en-US" altLang="ja-JP" sz="1000" b="0" i="0" baseline="0">
              <a:solidFill>
                <a:sysClr val="windowText" lastClr="000000"/>
              </a:solidFill>
              <a:effectLst/>
              <a:latin typeface="+mn-lt"/>
              <a:ea typeface="+mn-ea"/>
              <a:cs typeface="+mn-cs"/>
            </a:rPr>
            <a:t>14,238</a:t>
          </a:r>
          <a:r>
            <a:rPr kumimoji="1" lang="ja-JP" altLang="ja-JP" sz="1000" b="0" i="0" baseline="0">
              <a:solidFill>
                <a:sysClr val="windowText" lastClr="000000"/>
              </a:solidFill>
              <a:effectLst/>
              <a:latin typeface="+mn-lt"/>
              <a:ea typeface="+mn-ea"/>
              <a:cs typeface="+mn-cs"/>
            </a:rPr>
            <a:t>円</a:t>
          </a:r>
          <a:r>
            <a:rPr kumimoji="1" lang="ja-JP" altLang="en-US" sz="1000" b="0" i="0" baseline="0">
              <a:solidFill>
                <a:sysClr val="windowText" lastClr="000000"/>
              </a:solidFill>
              <a:effectLst/>
              <a:latin typeface="+mn-lt"/>
              <a:ea typeface="+mn-ea"/>
              <a:cs typeface="+mn-cs"/>
            </a:rPr>
            <a:t>増加</a:t>
          </a:r>
          <a:r>
            <a:rPr kumimoji="1" lang="ja-JP" altLang="ja-JP" sz="1000" b="0" i="0" baseline="0">
              <a:solidFill>
                <a:sysClr val="windowText" lastClr="000000"/>
              </a:solidFill>
              <a:effectLst/>
              <a:latin typeface="+mn-lt"/>
              <a:ea typeface="+mn-ea"/>
              <a:cs typeface="+mn-cs"/>
            </a:rPr>
            <a:t>した。その要因は、</a:t>
          </a:r>
          <a:r>
            <a:rPr kumimoji="1" lang="ja-JP" altLang="en-US" sz="1000" b="0" i="0" baseline="0">
              <a:solidFill>
                <a:sysClr val="windowText" lastClr="000000"/>
              </a:solidFill>
              <a:effectLst/>
              <a:latin typeface="+mn-lt"/>
              <a:ea typeface="+mn-ea"/>
              <a:cs typeface="+mn-cs"/>
            </a:rPr>
            <a:t>会計年度任用職員制度の導入や大雪被害による除雪費用を含む維持補修費の増加</a:t>
          </a:r>
          <a:r>
            <a:rPr kumimoji="1" lang="ja-JP" altLang="ja-JP" sz="1000" b="0" i="0" baseline="0">
              <a:solidFill>
                <a:sysClr val="windowText" lastClr="000000"/>
              </a:solidFill>
              <a:effectLst/>
              <a:latin typeface="+mn-lt"/>
              <a:ea typeface="+mn-ea"/>
              <a:cs typeface="+mn-cs"/>
            </a:rPr>
            <a:t>によるものである。施設の老朽化</a:t>
          </a:r>
          <a:r>
            <a:rPr kumimoji="1" lang="ja-JP" altLang="en-US" sz="1000" b="0" i="0" baseline="0">
              <a:solidFill>
                <a:sysClr val="windowText" lastClr="000000"/>
              </a:solidFill>
              <a:effectLst/>
              <a:latin typeface="+mn-lt"/>
              <a:ea typeface="+mn-ea"/>
              <a:cs typeface="+mn-cs"/>
            </a:rPr>
            <a:t>も</a:t>
          </a:r>
          <a:r>
            <a:rPr kumimoji="1" lang="ja-JP" altLang="ja-JP" sz="1000" b="0" i="0" baseline="0">
              <a:solidFill>
                <a:sysClr val="windowText" lastClr="000000"/>
              </a:solidFill>
              <a:effectLst/>
              <a:latin typeface="+mn-lt"/>
              <a:ea typeface="+mn-ea"/>
              <a:cs typeface="+mn-cs"/>
            </a:rPr>
            <a:t>進んでいることから、</a:t>
          </a:r>
          <a:r>
            <a:rPr kumimoji="1" lang="ja-JP" altLang="en-US" sz="1000" b="0" i="0" baseline="0">
              <a:solidFill>
                <a:sysClr val="windowText" lastClr="000000"/>
              </a:solidFill>
              <a:effectLst/>
              <a:latin typeface="+mn-lt"/>
              <a:ea typeface="+mn-ea"/>
              <a:cs typeface="+mn-cs"/>
            </a:rPr>
            <a:t>今後も</a:t>
          </a:r>
          <a:r>
            <a:rPr kumimoji="1" lang="ja-JP" altLang="ja-JP" sz="1000" b="0" i="0" baseline="0">
              <a:solidFill>
                <a:sysClr val="windowText" lastClr="000000"/>
              </a:solidFill>
              <a:effectLst/>
              <a:latin typeface="+mn-lt"/>
              <a:ea typeface="+mn-ea"/>
              <a:cs typeface="+mn-cs"/>
            </a:rPr>
            <a:t>維持補修費は増加していくものと予想される。対策として施設の集約化事業</a:t>
          </a:r>
          <a:r>
            <a:rPr kumimoji="1" lang="ja-JP" altLang="en-US" sz="1000" b="0" i="0" baseline="0">
              <a:solidFill>
                <a:sysClr val="windowText" lastClr="000000"/>
              </a:solidFill>
              <a:effectLst/>
              <a:latin typeface="+mn-lt"/>
              <a:ea typeface="+mn-ea"/>
              <a:cs typeface="+mn-cs"/>
            </a:rPr>
            <a:t>を</a:t>
          </a:r>
          <a:r>
            <a:rPr kumimoji="1" lang="ja-JP" altLang="ja-JP" sz="1000" b="0" i="0" baseline="0">
              <a:solidFill>
                <a:sysClr val="windowText" lastClr="000000"/>
              </a:solidFill>
              <a:effectLst/>
              <a:latin typeface="+mn-lt"/>
              <a:ea typeface="+mn-ea"/>
              <a:cs typeface="+mn-cs"/>
            </a:rPr>
            <a:t>進</a:t>
          </a:r>
          <a:r>
            <a:rPr kumimoji="1" lang="ja-JP" altLang="en-US" sz="1000" b="0" i="0" baseline="0">
              <a:solidFill>
                <a:sysClr val="windowText" lastClr="000000"/>
              </a:solidFill>
              <a:effectLst/>
              <a:latin typeface="+mn-lt"/>
              <a:ea typeface="+mn-ea"/>
              <a:cs typeface="+mn-cs"/>
            </a:rPr>
            <a:t>め</a:t>
          </a:r>
          <a:r>
            <a:rPr kumimoji="1" lang="ja-JP" altLang="ja-JP" sz="1000" b="0" i="0" baseline="0">
              <a:solidFill>
                <a:sysClr val="windowText" lastClr="000000"/>
              </a:solidFill>
              <a:effectLst/>
              <a:latin typeface="+mn-lt"/>
              <a:ea typeface="+mn-ea"/>
              <a:cs typeface="+mn-cs"/>
            </a:rPr>
            <a:t>ており、既存の保育所や社会教育施設等を順次、除却、譲渡する予定である。その後は維持補修費や物件費の減少が見込まれる。</a:t>
          </a:r>
          <a:endParaRPr lang="ja-JP" altLang="ja-JP" sz="1000">
            <a:solidFill>
              <a:sysClr val="windowText" lastClr="000000"/>
            </a:solidFill>
            <a:effectLst/>
          </a:endParaRPr>
        </a:p>
        <a:p>
          <a:pPr eaLnBrk="1" fontAlgn="auto" latinLnBrk="0" hangingPunct="1"/>
          <a:r>
            <a:rPr kumimoji="1" lang="ja-JP" altLang="ja-JP" sz="1000" b="0" i="0" baseline="0">
              <a:solidFill>
                <a:sysClr val="windowText" lastClr="000000"/>
              </a:solidFill>
              <a:effectLst/>
              <a:latin typeface="+mn-lt"/>
              <a:ea typeface="+mn-ea"/>
              <a:cs typeface="+mn-cs"/>
            </a:rPr>
            <a:t>　人件費についても、事業の見直しや事務の簡素化、事務量に見合った人員配置を行うことで、現行の条例定数内で適正な執行を行う。</a:t>
          </a:r>
          <a:endParaRPr lang="ja-JP" altLang="ja-JP" sz="10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38888</xdr:rowOff>
    </xdr:from>
    <xdr:to>
      <xdr:col>23</xdr:col>
      <xdr:colOff>133350</xdr:colOff>
      <xdr:row>82</xdr:row>
      <xdr:rowOff>153408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97788"/>
          <a:ext cx="838200" cy="1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38888</xdr:rowOff>
    </xdr:from>
    <xdr:to>
      <xdr:col>19</xdr:col>
      <xdr:colOff>133350</xdr:colOff>
      <xdr:row>82</xdr:row>
      <xdr:rowOff>47397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97788"/>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47397</xdr:rowOff>
    </xdr:from>
    <xdr:to>
      <xdr:col>15</xdr:col>
      <xdr:colOff>82550</xdr:colOff>
      <xdr:row>82</xdr:row>
      <xdr:rowOff>75574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106297"/>
          <a:ext cx="8890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151299</xdr:rowOff>
    </xdr:from>
    <xdr:to>
      <xdr:col>11</xdr:col>
      <xdr:colOff>31750</xdr:colOff>
      <xdr:row>82</xdr:row>
      <xdr:rowOff>75574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38749"/>
          <a:ext cx="889000" cy="9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102608</xdr:rowOff>
    </xdr:from>
    <xdr:to>
      <xdr:col>23</xdr:col>
      <xdr:colOff>184150</xdr:colOff>
      <xdr:row>83</xdr:row>
      <xdr:rowOff>32758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6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119135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0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159538</xdr:rowOff>
    </xdr:from>
    <xdr:to>
      <xdr:col>19</xdr:col>
      <xdr:colOff>184150</xdr:colOff>
      <xdr:row>82</xdr:row>
      <xdr:rowOff>89688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99865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1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168047</xdr:rowOff>
    </xdr:from>
    <xdr:to>
      <xdr:col>15</xdr:col>
      <xdr:colOff>133350</xdr:colOff>
      <xdr:row>82</xdr:row>
      <xdr:rowOff>98197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5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108374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24774</xdr:rowOff>
    </xdr:from>
    <xdr:to>
      <xdr:col>11</xdr:col>
      <xdr:colOff>82550</xdr:colOff>
      <xdr:row>82</xdr:row>
      <xdr:rowOff>126374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136551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5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100499</xdr:rowOff>
    </xdr:from>
    <xdr:to>
      <xdr:col>7</xdr:col>
      <xdr:colOff>31750</xdr:colOff>
      <xdr:row>82</xdr:row>
      <xdr:rowOff>30649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8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40826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5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上昇傾向にあるものの、類似団体、全国市平均と比較すると依然として大きく下回っている。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今後も引き続き、事業の見直し</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事務の</a:t>
          </a:r>
          <a:r>
            <a:rPr kumimoji="1" lang="ja-JP" altLang="en-US" sz="1100">
              <a:solidFill>
                <a:sysClr val="windowText" lastClr="000000"/>
              </a:solidFill>
              <a:effectLst/>
              <a:latin typeface="+mn-lt"/>
              <a:ea typeface="+mn-ea"/>
              <a:cs typeface="+mn-cs"/>
            </a:rPr>
            <a:t>効率</a:t>
          </a:r>
          <a:r>
            <a:rPr kumimoji="1" lang="ja-JP" altLang="ja-JP" sz="1100">
              <a:solidFill>
                <a:sysClr val="windowText" lastClr="000000"/>
              </a:solidFill>
              <a:effectLst/>
              <a:latin typeface="+mn-lt"/>
              <a:ea typeface="+mn-ea"/>
              <a:cs typeface="+mn-cs"/>
            </a:rPr>
            <a:t>化</a:t>
          </a:r>
          <a:r>
            <a:rPr kumimoji="1" lang="ja-JP" altLang="en-US" sz="1100">
              <a:solidFill>
                <a:sysClr val="windowText" lastClr="000000"/>
              </a:solidFill>
              <a:effectLst/>
              <a:latin typeface="+mn-lt"/>
              <a:ea typeface="+mn-ea"/>
              <a:cs typeface="+mn-cs"/>
            </a:rPr>
            <a:t>に努めるとともに</a:t>
          </a:r>
          <a:r>
            <a:rPr kumimoji="1" lang="ja-JP" altLang="ja-JP" sz="1100">
              <a:solidFill>
                <a:sysClr val="windowText" lastClr="000000"/>
              </a:solidFill>
              <a:effectLst/>
              <a:latin typeface="+mn-lt"/>
              <a:ea typeface="+mn-ea"/>
              <a:cs typeface="+mn-cs"/>
            </a:rPr>
            <a:t>、ノー残業デーの徹底や振替休日の適切な取得等により、時間外勤務手当の削減を図る。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20461</xdr:rowOff>
    </xdr:from>
    <xdr:to>
      <xdr:col>81</xdr:col>
      <xdr:colOff>44450</xdr:colOff>
      <xdr:row>82</xdr:row>
      <xdr:rowOff>36689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3907911"/>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98072</xdr:rowOff>
    </xdr:from>
    <xdr:to>
      <xdr:col>77</xdr:col>
      <xdr:colOff>44450</xdr:colOff>
      <xdr:row>81</xdr:row>
      <xdr:rowOff>20461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38140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57855</xdr:rowOff>
    </xdr:from>
    <xdr:to>
      <xdr:col>72</xdr:col>
      <xdr:colOff>203200</xdr:colOff>
      <xdr:row>80</xdr:row>
      <xdr:rowOff>98072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37738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57855</xdr:rowOff>
    </xdr:from>
    <xdr:to>
      <xdr:col>68</xdr:col>
      <xdr:colOff>152400</xdr:colOff>
      <xdr:row>80</xdr:row>
      <xdr:rowOff>138289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37738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157339</xdr:rowOff>
    </xdr:from>
    <xdr:to>
      <xdr:col>81</xdr:col>
      <xdr:colOff>95250</xdr:colOff>
      <xdr:row>82</xdr:row>
      <xdr:rowOff>87489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2416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88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141111</xdr:rowOff>
    </xdr:from>
    <xdr:to>
      <xdr:col>77</xdr:col>
      <xdr:colOff>95250</xdr:colOff>
      <xdr:row>81</xdr:row>
      <xdr:rowOff>71261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81438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6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47272</xdr:rowOff>
    </xdr:from>
    <xdr:to>
      <xdr:col>73</xdr:col>
      <xdr:colOff>44450</xdr:colOff>
      <xdr:row>80</xdr:row>
      <xdr:rowOff>148872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159049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7055</xdr:rowOff>
    </xdr:from>
    <xdr:to>
      <xdr:col>68</xdr:col>
      <xdr:colOff>203200</xdr:colOff>
      <xdr:row>80</xdr:row>
      <xdr:rowOff>108655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118832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87489</xdr:rowOff>
    </xdr:from>
    <xdr:to>
      <xdr:col>64</xdr:col>
      <xdr:colOff>152400</xdr:colOff>
      <xdr:row>81</xdr:row>
      <xdr:rowOff>17639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27816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令和</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年度は</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年度に比べて若干</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し</a:t>
          </a:r>
          <a:r>
            <a:rPr kumimoji="1" lang="ja-JP" altLang="en-US" sz="1100" b="0" i="0" baseline="0">
              <a:solidFill>
                <a:sysClr val="windowText" lastClr="000000"/>
              </a:solidFill>
              <a:effectLst/>
              <a:latin typeface="+mn-lt"/>
              <a:ea typeface="+mn-ea"/>
              <a:cs typeface="+mn-cs"/>
            </a:rPr>
            <a:t>ているが</a:t>
          </a:r>
          <a:r>
            <a:rPr kumimoji="1" lang="ja-JP" altLang="ja-JP" sz="1100" b="0" i="0" baseline="0">
              <a:solidFill>
                <a:sysClr val="windowText" lastClr="000000"/>
              </a:solidFill>
              <a:effectLst/>
              <a:latin typeface="+mn-lt"/>
              <a:ea typeface="+mn-ea"/>
              <a:cs typeface="+mn-cs"/>
            </a:rPr>
            <a:t>、依然として類似団体平均値や全国平均を下回っている。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近年は新規採用職員として社会人経験者を積極的に採用するなど、効率的な人材活用を試みている。今後も定められた人数の中で、適正な職員数の確保に努める。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165916</xdr:rowOff>
    </xdr:from>
    <xdr:to>
      <xdr:col>81</xdr:col>
      <xdr:colOff>44450</xdr:colOff>
      <xdr:row>62</xdr:row>
      <xdr:rowOff>15149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62436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100421</xdr:rowOff>
    </xdr:from>
    <xdr:to>
      <xdr:col>77</xdr:col>
      <xdr:colOff>44450</xdr:colOff>
      <xdr:row>62</xdr:row>
      <xdr:rowOff>15149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58871"/>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81462</xdr:rowOff>
    </xdr:from>
    <xdr:to>
      <xdr:col>72</xdr:col>
      <xdr:colOff>203200</xdr:colOff>
      <xdr:row>61</xdr:row>
      <xdr:rowOff>100421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39912"/>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69397</xdr:rowOff>
    </xdr:from>
    <xdr:to>
      <xdr:col>68</xdr:col>
      <xdr:colOff>152400</xdr:colOff>
      <xdr:row>61</xdr:row>
      <xdr:rowOff>81462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278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115116</xdr:rowOff>
    </xdr:from>
    <xdr:to>
      <xdr:col>81</xdr:col>
      <xdr:colOff>95250</xdr:colOff>
      <xdr:row>62</xdr:row>
      <xdr:rowOff>45266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131643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1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135799</xdr:rowOff>
    </xdr:from>
    <xdr:to>
      <xdr:col>77</xdr:col>
      <xdr:colOff>95250</xdr:colOff>
      <xdr:row>62</xdr:row>
      <xdr:rowOff>65949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76126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63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49621</xdr:rowOff>
    </xdr:from>
    <xdr:to>
      <xdr:col>73</xdr:col>
      <xdr:colOff>44450</xdr:colOff>
      <xdr:row>61</xdr:row>
      <xdr:rowOff>151221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161398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7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30662</xdr:rowOff>
    </xdr:from>
    <xdr:to>
      <xdr:col>68</xdr:col>
      <xdr:colOff>203200</xdr:colOff>
      <xdr:row>61</xdr:row>
      <xdr:rowOff>132262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142439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130374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実質公債費比率については、</a:t>
          </a:r>
          <a:r>
            <a:rPr kumimoji="1" lang="ja-JP" altLang="ja-JP" sz="1100" b="0" i="0" baseline="0">
              <a:solidFill>
                <a:sysClr val="windowText" lastClr="000000"/>
              </a:solidFill>
              <a:effectLst/>
              <a:latin typeface="+mn-lt"/>
              <a:ea typeface="+mn-ea"/>
              <a:cs typeface="+mn-cs"/>
            </a:rPr>
            <a:t>単年度、３ヶ年平均のいずれでも実質公債費比率が</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した。依然として、類似団体平均値、全国平均、県平均よりも高い比率となっている。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今後、令和</a:t>
          </a:r>
          <a:r>
            <a:rPr kumimoji="1" lang="ja-JP" altLang="en-US" sz="1100" b="0" i="0" baseline="0">
              <a:solidFill>
                <a:sysClr val="windowText" lastClr="000000"/>
              </a:solidFill>
              <a:effectLst/>
              <a:latin typeface="+mn-lt"/>
              <a:ea typeface="+mn-ea"/>
              <a:cs typeface="+mn-cs"/>
            </a:rPr>
            <a:t>５</a:t>
          </a:r>
          <a:r>
            <a:rPr kumimoji="1" lang="ja-JP" altLang="ja-JP" sz="1100" b="0" i="0" baseline="0">
              <a:solidFill>
                <a:sysClr val="windowText" lastClr="000000"/>
              </a:solidFill>
              <a:effectLst/>
              <a:latin typeface="+mn-lt"/>
              <a:ea typeface="+mn-ea"/>
              <a:cs typeface="+mn-cs"/>
            </a:rPr>
            <a:t>年度にピークを迎え、実質公債費比率</a:t>
          </a:r>
          <a:r>
            <a:rPr kumimoji="1" lang="en-US" altLang="ja-JP" sz="1100" b="0" i="0" baseline="0">
              <a:solidFill>
                <a:sysClr val="windowText" lastClr="000000"/>
              </a:solidFill>
              <a:effectLst/>
              <a:latin typeface="+mn-lt"/>
              <a:ea typeface="+mn-ea"/>
              <a:cs typeface="+mn-cs"/>
            </a:rPr>
            <a:t>15.5</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前後</a:t>
          </a:r>
          <a:r>
            <a:rPr kumimoji="1" lang="ja-JP" altLang="ja-JP" sz="1100" b="0" i="0" baseline="0">
              <a:solidFill>
                <a:sysClr val="windowText" lastClr="000000"/>
              </a:solidFill>
              <a:effectLst/>
              <a:latin typeface="+mn-lt"/>
              <a:ea typeface="+mn-ea"/>
              <a:cs typeface="+mn-cs"/>
            </a:rPr>
            <a:t>となる見込である。</a:t>
          </a:r>
          <a:r>
            <a:rPr kumimoji="1" lang="ja-JP" altLang="en-US" sz="1100" b="0" i="0" baseline="0">
              <a:solidFill>
                <a:sysClr val="windowText" lastClr="000000"/>
              </a:solidFill>
              <a:effectLst/>
              <a:latin typeface="+mn-lt"/>
              <a:ea typeface="+mn-ea"/>
              <a:cs typeface="+mn-cs"/>
            </a:rPr>
            <a:t>引き続き、投資的経費の「選択と集中」や「平準化」を図り</a:t>
          </a:r>
          <a:r>
            <a:rPr kumimoji="1" lang="ja-JP" altLang="ja-JP" sz="1100" b="0" i="0" baseline="0">
              <a:solidFill>
                <a:sysClr val="windowText" lastClr="000000"/>
              </a:solidFill>
              <a:effectLst/>
              <a:latin typeface="+mn-lt"/>
              <a:ea typeface="+mn-ea"/>
              <a:cs typeface="+mn-cs"/>
            </a:rPr>
            <a:t>、地方債の借入れ総額が増加しないように努める。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155448</xdr:rowOff>
    </xdr:from>
    <xdr:to>
      <xdr:col>81</xdr:col>
      <xdr:colOff>44450</xdr:colOff>
      <xdr:row>45</xdr:row>
      <xdr:rowOff>12954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69924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3302</xdr:rowOff>
    </xdr:from>
    <xdr:to>
      <xdr:col>77</xdr:col>
      <xdr:colOff>44450</xdr:colOff>
      <xdr:row>45</xdr:row>
      <xdr:rowOff>12954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7185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3302</xdr:rowOff>
    </xdr:from>
    <xdr:to>
      <xdr:col>72</xdr:col>
      <xdr:colOff>203200</xdr:colOff>
      <xdr:row>45</xdr:row>
      <xdr:rowOff>3302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718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136144</xdr:rowOff>
    </xdr:from>
    <xdr:to>
      <xdr:col>68</xdr:col>
      <xdr:colOff>152400</xdr:colOff>
      <xdr:row>45</xdr:row>
      <xdr:rowOff>3302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6799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104648</xdr:rowOff>
    </xdr:from>
    <xdr:to>
      <xdr:col>81</xdr:col>
      <xdr:colOff>95250</xdr:colOff>
      <xdr:row>45</xdr:row>
      <xdr:rowOff>34798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525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54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133604</xdr:rowOff>
    </xdr:from>
    <xdr:to>
      <xdr:col>77</xdr:col>
      <xdr:colOff>95250</xdr:colOff>
      <xdr:row>45</xdr:row>
      <xdr:rowOff>63754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48531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76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123952</xdr:rowOff>
    </xdr:from>
    <xdr:to>
      <xdr:col>73</xdr:col>
      <xdr:colOff>44450</xdr:colOff>
      <xdr:row>45</xdr:row>
      <xdr:rowOff>54102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38879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123952</xdr:rowOff>
    </xdr:from>
    <xdr:to>
      <xdr:col>68</xdr:col>
      <xdr:colOff>203200</xdr:colOff>
      <xdr:row>45</xdr:row>
      <xdr:rowOff>54102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38879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85344</xdr:rowOff>
    </xdr:from>
    <xdr:to>
      <xdr:col>64</xdr:col>
      <xdr:colOff>152400</xdr:colOff>
      <xdr:row>45</xdr:row>
      <xdr:rowOff>15494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271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年度は税収の増により将来負担比率の改善がみられたものの、平成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再び増加傾向にある。これは、石動駅周辺整備事業等の大型事業により地方債残高が増加したことが一つの原因である。また、これらの事業は財政調整基金を取り崩して対応したため、充当可能基金額が減少している。大型事業</a:t>
          </a:r>
          <a:r>
            <a:rPr kumimoji="1" lang="ja-JP" altLang="en-US" sz="1100">
              <a:solidFill>
                <a:sysClr val="windowText" lastClr="000000"/>
              </a:solidFill>
              <a:effectLst/>
              <a:latin typeface="+mn-lt"/>
              <a:ea typeface="+mn-ea"/>
              <a:cs typeface="+mn-cs"/>
            </a:rPr>
            <a:t>ついては</a:t>
          </a:r>
          <a:r>
            <a:rPr kumimoji="1" lang="ja-JP" altLang="ja-JP" sz="1100">
              <a:solidFill>
                <a:sysClr val="windowText" lastClr="000000"/>
              </a:solidFill>
              <a:effectLst/>
              <a:latin typeface="+mn-lt"/>
              <a:ea typeface="+mn-ea"/>
              <a:cs typeface="+mn-cs"/>
            </a:rPr>
            <a:t>、事業内容の見直しや実施時期の平準化によって借入れの抑制に努める。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123037</xdr:rowOff>
    </xdr:from>
    <xdr:to>
      <xdr:col>81</xdr:col>
      <xdr:colOff>44450</xdr:colOff>
      <xdr:row>19</xdr:row>
      <xdr:rowOff>142824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3380587"/>
          <a:ext cx="8382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35204</xdr:rowOff>
    </xdr:from>
    <xdr:to>
      <xdr:col>77</xdr:col>
      <xdr:colOff>44450</xdr:colOff>
      <xdr:row>19</xdr:row>
      <xdr:rowOff>123037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3292754"/>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162255</xdr:rowOff>
    </xdr:from>
    <xdr:to>
      <xdr:col>72</xdr:col>
      <xdr:colOff>203200</xdr:colOff>
      <xdr:row>19</xdr:row>
      <xdr:rowOff>35204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3248355"/>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123647</xdr:rowOff>
    </xdr:from>
    <xdr:to>
      <xdr:col>68</xdr:col>
      <xdr:colOff>152400</xdr:colOff>
      <xdr:row>18</xdr:row>
      <xdr:rowOff>162255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320974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92024</xdr:rowOff>
    </xdr:from>
    <xdr:to>
      <xdr:col>81</xdr:col>
      <xdr:colOff>95250</xdr:colOff>
      <xdr:row>20</xdr:row>
      <xdr:rowOff>22174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33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64101</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332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72237</xdr:rowOff>
    </xdr:from>
    <xdr:to>
      <xdr:col>77</xdr:col>
      <xdr:colOff>95250</xdr:colOff>
      <xdr:row>20</xdr:row>
      <xdr:rowOff>2387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332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158614</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41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155854</xdr:rowOff>
    </xdr:from>
    <xdr:to>
      <xdr:col>73</xdr:col>
      <xdr:colOff>44450</xdr:colOff>
      <xdr:row>19</xdr:row>
      <xdr:rowOff>86004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2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70781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32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111455</xdr:rowOff>
    </xdr:from>
    <xdr:to>
      <xdr:col>68</xdr:col>
      <xdr:colOff>203200</xdr:colOff>
      <xdr:row>19</xdr:row>
      <xdr:rowOff>41605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1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26382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28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72847</xdr:rowOff>
    </xdr:from>
    <xdr:to>
      <xdr:col>64</xdr:col>
      <xdr:colOff>152400</xdr:colOff>
      <xdr:row>19</xdr:row>
      <xdr:rowOff>2997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1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159224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24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29,459
28,911
134.07
18,825,208
18,445,790
325,083
8,668,393
18,656,146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類似団体、全国平均、県平均と比較すると、経常収支比率は低くなっている。その要因は、行財政改革の取組により職員数を削減したこと、消防業務を一部事務組合で行っていることなどである。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令和２年度は、会計年度任用職員制度の導入により人件費の割合が増加している。</a:t>
          </a:r>
          <a:r>
            <a:rPr kumimoji="1" lang="ja-JP" altLang="ja-JP" sz="1100">
              <a:solidFill>
                <a:sysClr val="windowText" lastClr="000000"/>
              </a:solidFill>
              <a:effectLst/>
              <a:latin typeface="+mn-lt"/>
              <a:ea typeface="+mn-ea"/>
              <a:cs typeface="+mn-cs"/>
            </a:rPr>
            <a:t>今後も、引き続き職員数の適正化を計るとともに、事業の見直し、事務の</a:t>
          </a:r>
          <a:r>
            <a:rPr kumimoji="1" lang="ja-JP" altLang="en-US" sz="1100">
              <a:solidFill>
                <a:sysClr val="windowText" lastClr="000000"/>
              </a:solidFill>
              <a:effectLst/>
              <a:latin typeface="+mn-lt"/>
              <a:ea typeface="+mn-ea"/>
              <a:cs typeface="+mn-cs"/>
            </a:rPr>
            <a:t>効率</a:t>
          </a:r>
          <a:r>
            <a:rPr kumimoji="1" lang="ja-JP" altLang="ja-JP" sz="1100">
              <a:solidFill>
                <a:sysClr val="windowText" lastClr="000000"/>
              </a:solidFill>
              <a:effectLst/>
              <a:latin typeface="+mn-lt"/>
              <a:ea typeface="+mn-ea"/>
              <a:cs typeface="+mn-cs"/>
            </a:rPr>
            <a:t>化、ノー残業デーの徹底や振替休日の適切な取得等により、時間外勤務手当の削減を図る。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98425</xdr:rowOff>
    </xdr:from>
    <xdr:to>
      <xdr:col>24</xdr:col>
      <xdr:colOff>25400</xdr:colOff>
      <xdr:row>35</xdr:row>
      <xdr:rowOff>3175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5756275"/>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98425</xdr:rowOff>
    </xdr:from>
    <xdr:to>
      <xdr:col>19</xdr:col>
      <xdr:colOff>187325</xdr:colOff>
      <xdr:row>33</xdr:row>
      <xdr:rowOff>117475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57562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117475</xdr:rowOff>
    </xdr:from>
    <xdr:to>
      <xdr:col>15</xdr:col>
      <xdr:colOff>98425</xdr:colOff>
      <xdr:row>33</xdr:row>
      <xdr:rowOff>146050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5775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127000</xdr:rowOff>
    </xdr:from>
    <xdr:to>
      <xdr:col>11</xdr:col>
      <xdr:colOff>9525</xdr:colOff>
      <xdr:row>33</xdr:row>
      <xdr:rowOff>146050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78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123825</xdr:rowOff>
    </xdr:from>
    <xdr:to>
      <xdr:col>24</xdr:col>
      <xdr:colOff>76200</xdr:colOff>
      <xdr:row>35</xdr:row>
      <xdr:rowOff>53975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9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140352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47625</xdr:rowOff>
    </xdr:from>
    <xdr:to>
      <xdr:col>20</xdr:col>
      <xdr:colOff>38100</xdr:colOff>
      <xdr:row>33</xdr:row>
      <xdr:rowOff>149225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159402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47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66675</xdr:rowOff>
    </xdr:from>
    <xdr:to>
      <xdr:col>15</xdr:col>
      <xdr:colOff>149225</xdr:colOff>
      <xdr:row>33</xdr:row>
      <xdr:rowOff>168275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7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7002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49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76200</xdr:rowOff>
    </xdr:from>
    <xdr:to>
      <xdr:col>6</xdr:col>
      <xdr:colOff>171450</xdr:colOff>
      <xdr:row>34</xdr:row>
      <xdr:rowOff>6350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年度に比べて物件費の比率が小さくなった。要因は、</a:t>
          </a:r>
          <a:r>
            <a:rPr kumimoji="1" lang="ja-JP" altLang="en-US" sz="1100">
              <a:solidFill>
                <a:sysClr val="windowText" lastClr="000000"/>
              </a:solidFill>
              <a:effectLst/>
              <a:latin typeface="+mn-lt"/>
              <a:ea typeface="+mn-ea"/>
              <a:cs typeface="+mn-cs"/>
            </a:rPr>
            <a:t>会計年度任用職員制度の導入により賃金等が人件費へ移行</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ことによるものである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まだ類似団体を上回る比率となっているが、今後とも、事業の見直し</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施設の集約化</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により、物件費の</a:t>
          </a:r>
          <a:r>
            <a:rPr kumimoji="1" lang="ja-JP" altLang="en-US" sz="1100">
              <a:solidFill>
                <a:sysClr val="windowText" lastClr="000000"/>
              </a:solidFill>
              <a:effectLst/>
              <a:latin typeface="+mn-lt"/>
              <a:ea typeface="+mn-ea"/>
              <a:cs typeface="+mn-cs"/>
            </a:rPr>
            <a:t>削減</a:t>
          </a:r>
          <a:r>
            <a:rPr kumimoji="1" lang="ja-JP" altLang="ja-JP" sz="1100">
              <a:solidFill>
                <a:sysClr val="windowText" lastClr="000000"/>
              </a:solidFill>
              <a:effectLst/>
              <a:latin typeface="+mn-lt"/>
              <a:ea typeface="+mn-ea"/>
              <a:cs typeface="+mn-cs"/>
            </a:rPr>
            <a:t>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17</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022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18</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053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18</xdr:row>
      <xdr:rowOff>35560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045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130810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946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類似団体、全国平均、県平均よりも低い水準で推移しているものの、増加傾向にあるが、令和</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年度は</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年度と比較して</a:t>
          </a:r>
          <a:r>
            <a:rPr kumimoji="1" lang="ja-JP" altLang="en-US" sz="1100" b="0" i="0" baseline="0">
              <a:solidFill>
                <a:sysClr val="windowText" lastClr="000000"/>
              </a:solidFill>
              <a:effectLst/>
              <a:latin typeface="+mn-lt"/>
              <a:ea typeface="+mn-ea"/>
              <a:cs typeface="+mn-cs"/>
            </a:rPr>
            <a:t>減と</a:t>
          </a:r>
          <a:r>
            <a:rPr kumimoji="1" lang="ja-JP" altLang="ja-JP" sz="1100" b="0" i="0" baseline="0">
              <a:solidFill>
                <a:sysClr val="windowText" lastClr="000000"/>
              </a:solidFill>
              <a:effectLst/>
              <a:latin typeface="+mn-lt"/>
              <a:ea typeface="+mn-ea"/>
              <a:cs typeface="+mn-cs"/>
            </a:rPr>
            <a:t>なった。</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引き続き、</a:t>
          </a:r>
          <a:r>
            <a:rPr kumimoji="1" lang="ja-JP" altLang="ja-JP" sz="1100" b="0" i="0" baseline="0">
              <a:solidFill>
                <a:sysClr val="windowText" lastClr="000000"/>
              </a:solidFill>
              <a:effectLst/>
              <a:latin typeface="+mn-lt"/>
              <a:ea typeface="+mn-ea"/>
              <a:cs typeface="+mn-cs"/>
            </a:rPr>
            <a:t>事務事業の見直しを進め、経常経費の</a:t>
          </a:r>
          <a:r>
            <a:rPr kumimoji="1" lang="ja-JP" altLang="en-US" sz="1100" b="0" i="0" baseline="0">
              <a:solidFill>
                <a:sysClr val="windowText" lastClr="000000"/>
              </a:solidFill>
              <a:effectLst/>
              <a:latin typeface="+mn-lt"/>
              <a:ea typeface="+mn-ea"/>
              <a:cs typeface="+mn-cs"/>
            </a:rPr>
            <a:t>削減</a:t>
          </a:r>
          <a:r>
            <a:rPr kumimoji="1" lang="ja-JP" altLang="ja-JP" sz="1100" b="0" i="0" baseline="0">
              <a:solidFill>
                <a:sysClr val="windowText" lastClr="000000"/>
              </a:solidFill>
              <a:effectLst/>
              <a:latin typeface="+mn-lt"/>
              <a:ea typeface="+mn-ea"/>
              <a:cs typeface="+mn-cs"/>
            </a:rPr>
            <a:t>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57</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303657"/>
          <a:ext cx="838200" cy="4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793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20865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7118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110672</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81842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81842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その他に係る経常収支比率は、類似団体、全国平均、県平均に比べて高い。その要因は、下水道事業などの特別会計への繰出金（地方債の償還財源としての繰出金</a:t>
          </a:r>
          <a:r>
            <a:rPr kumimoji="1" lang="ja-JP" altLang="en-US" sz="1100" b="0" i="0" baseline="0">
              <a:solidFill>
                <a:sysClr val="windowText" lastClr="000000"/>
              </a:solidFill>
              <a:effectLst/>
              <a:latin typeface="+mn-lt"/>
              <a:ea typeface="+mn-ea"/>
              <a:cs typeface="+mn-cs"/>
            </a:rPr>
            <a:t>を</a:t>
          </a:r>
          <a:r>
            <a:rPr kumimoji="1" lang="ja-JP" altLang="ja-JP" sz="1100" b="0" i="0" baseline="0">
              <a:solidFill>
                <a:sysClr val="windowText" lastClr="000000"/>
              </a:solidFill>
              <a:effectLst/>
              <a:latin typeface="+mn-lt"/>
              <a:ea typeface="+mn-ea"/>
              <a:cs typeface="+mn-cs"/>
            </a:rPr>
            <a:t>含む）が大きいことである。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そのため、経営戦略等に基づく下水道整備などにより繰出金の縮減を図ることにより、普通会計の負担額</a:t>
          </a:r>
          <a:r>
            <a:rPr kumimoji="1" lang="ja-JP" altLang="en-US" sz="1100" b="0" i="0" baseline="0">
              <a:solidFill>
                <a:sysClr val="windowText" lastClr="000000"/>
              </a:solidFill>
              <a:effectLst/>
              <a:latin typeface="+mn-lt"/>
              <a:ea typeface="+mn-ea"/>
              <a:cs typeface="+mn-cs"/>
            </a:rPr>
            <a:t>を抑制</a:t>
          </a:r>
          <a:r>
            <a:rPr kumimoji="1" lang="ja-JP" altLang="ja-JP" sz="1100" b="0" i="0" baseline="0">
              <a:solidFill>
                <a:sysClr val="windowText" lastClr="000000"/>
              </a:solidFill>
              <a:effectLst/>
              <a:latin typeface="+mn-lt"/>
              <a:ea typeface="+mn-ea"/>
              <a:cs typeface="+mn-cs"/>
            </a:rPr>
            <a:t>するよう努める。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60</xdr:row>
      <xdr:rowOff>5080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42500"/>
          <a:ext cx="8382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168910</xdr:rowOff>
    </xdr:from>
    <xdr:to>
      <xdr:col>78</xdr:col>
      <xdr:colOff>69850</xdr:colOff>
      <xdr:row>60</xdr:row>
      <xdr:rowOff>5080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28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168910</xdr:rowOff>
    </xdr:from>
    <xdr:to>
      <xdr:col>73</xdr:col>
      <xdr:colOff>180975</xdr:colOff>
      <xdr:row>60</xdr:row>
      <xdr:rowOff>73660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284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73660</xdr:rowOff>
    </xdr:from>
    <xdr:to>
      <xdr:col>69</xdr:col>
      <xdr:colOff>92075</xdr:colOff>
      <xdr:row>60</xdr:row>
      <xdr:rowOff>96520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36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125730</xdr:rowOff>
    </xdr:from>
    <xdr:to>
      <xdr:col>78</xdr:col>
      <xdr:colOff>120650</xdr:colOff>
      <xdr:row>60</xdr:row>
      <xdr:rowOff>55880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40657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32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118110</xdr:rowOff>
    </xdr:from>
    <xdr:to>
      <xdr:col>74</xdr:col>
      <xdr:colOff>31750</xdr:colOff>
      <xdr:row>60</xdr:row>
      <xdr:rowOff>48260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22860</xdr:rowOff>
    </xdr:from>
    <xdr:to>
      <xdr:col>69</xdr:col>
      <xdr:colOff>142875</xdr:colOff>
      <xdr:row>60</xdr:row>
      <xdr:rowOff>124460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109237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45720</xdr:rowOff>
    </xdr:from>
    <xdr:to>
      <xdr:col>65</xdr:col>
      <xdr:colOff>53975</xdr:colOff>
      <xdr:row>60</xdr:row>
      <xdr:rowOff>147320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132097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年度に比べて補助費等の比率が大きくなった。要因は、</a:t>
          </a:r>
          <a:r>
            <a:rPr kumimoji="1" lang="ja-JP" altLang="en-US" sz="1100">
              <a:solidFill>
                <a:sysClr val="windowText" lastClr="000000"/>
              </a:solidFill>
              <a:effectLst/>
              <a:latin typeface="+mn-lt"/>
              <a:ea typeface="+mn-ea"/>
              <a:cs typeface="+mn-cs"/>
            </a:rPr>
            <a:t>新型コロナウイルス感染症対策の特別定額給付金により</a:t>
          </a:r>
          <a:r>
            <a:rPr kumimoji="1" lang="ja-JP" altLang="ja-JP" sz="1100">
              <a:solidFill>
                <a:sysClr val="windowText" lastClr="000000"/>
              </a:solidFill>
              <a:effectLst/>
              <a:latin typeface="+mn-lt"/>
              <a:ea typeface="+mn-ea"/>
              <a:cs typeface="+mn-cs"/>
            </a:rPr>
            <a:t>大幅な増</a:t>
          </a:r>
          <a:r>
            <a:rPr kumimoji="1" lang="ja-JP" altLang="en-US" sz="1100">
              <a:solidFill>
                <a:sysClr val="windowText" lastClr="000000"/>
              </a:solidFill>
              <a:effectLst/>
              <a:latin typeface="+mn-lt"/>
              <a:ea typeface="+mn-ea"/>
              <a:cs typeface="+mn-cs"/>
            </a:rPr>
            <a:t>となったためである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今後とも補助金の見直しに取り組み、その公益性、団体の運営状況、事業内容に応じた補助金のあり方を検討していく。</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37</xdr:row>
      <xdr:rowOff>161290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189472"/>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17272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162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161290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161290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近年、石動駅周辺整備事業、統合こども園整備事業や新図書館整備事業といった大型事業を実施したことで経常収支比率が上昇した。今後も</a:t>
          </a:r>
          <a:r>
            <a:rPr kumimoji="1" lang="ja-JP" altLang="en-US" sz="1100">
              <a:solidFill>
                <a:sysClr val="windowText" lastClr="000000"/>
              </a:solidFill>
              <a:effectLst/>
              <a:latin typeface="+mn-lt"/>
              <a:ea typeface="+mn-ea"/>
              <a:cs typeface="+mn-cs"/>
            </a:rPr>
            <a:t>新給食センターの整備や庁舎の耐震化など</a:t>
          </a:r>
          <a:r>
            <a:rPr kumimoji="1" lang="ja-JP" altLang="ja-JP" sz="1100">
              <a:solidFill>
                <a:sysClr val="windowText" lastClr="000000"/>
              </a:solidFill>
              <a:effectLst/>
              <a:latin typeface="+mn-lt"/>
              <a:ea typeface="+mn-ea"/>
              <a:cs typeface="+mn-cs"/>
            </a:rPr>
            <a:t>が予定されており、公債費の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が見込まれる。大型事業は実施年次の平準化を図り、将来の公債費負担抑制に努める。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100330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79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77470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6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62230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4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39370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218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66057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100347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令和</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年度は前年度に比べて比率が微</a:t>
          </a:r>
          <a:r>
            <a:rPr kumimoji="1" lang="ja-JP" altLang="en-US" sz="1100" b="0" i="0" baseline="0">
              <a:solidFill>
                <a:sysClr val="windowText" lastClr="000000"/>
              </a:solidFill>
              <a:effectLst/>
              <a:latin typeface="+mn-lt"/>
              <a:ea typeface="+mn-ea"/>
              <a:cs typeface="+mn-cs"/>
            </a:rPr>
            <a:t>増</a:t>
          </a:r>
          <a:r>
            <a:rPr kumimoji="1" lang="ja-JP" altLang="ja-JP" sz="1100" b="0" i="0" baseline="0">
              <a:solidFill>
                <a:sysClr val="windowText" lastClr="000000"/>
              </a:solidFill>
              <a:effectLst/>
              <a:latin typeface="+mn-lt"/>
              <a:ea typeface="+mn-ea"/>
              <a:cs typeface="+mn-cs"/>
            </a:rPr>
            <a:t>し</a:t>
          </a:r>
          <a:r>
            <a:rPr kumimoji="1" lang="ja-JP" altLang="en-US" sz="1100" b="0" i="0" baseline="0">
              <a:solidFill>
                <a:sysClr val="windowText" lastClr="000000"/>
              </a:solidFill>
              <a:effectLst/>
              <a:latin typeface="+mn-lt"/>
              <a:ea typeface="+mn-ea"/>
              <a:cs typeface="+mn-cs"/>
            </a:rPr>
            <a:t>たが</a:t>
          </a:r>
          <a:r>
            <a:rPr kumimoji="1" lang="ja-JP" altLang="ja-JP" sz="1100" b="0" i="0" baseline="0">
              <a:solidFill>
                <a:sysClr val="windowText" lastClr="000000"/>
              </a:solidFill>
              <a:effectLst/>
              <a:latin typeface="+mn-lt"/>
              <a:ea typeface="+mn-ea"/>
              <a:cs typeface="+mn-cs"/>
            </a:rPr>
            <a:t>、類似団体平均より低い比率を保っており、人件費等の比率が類似団体比率を下回っていることが理由である。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一方で当市の推移に着目した場合、平成</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年度から増加傾向が続いている。</a:t>
          </a:r>
          <a:endParaRPr kumimoji="1" lang="en-US" altLang="ja-JP" sz="11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引き続き、</a:t>
          </a:r>
          <a:r>
            <a:rPr kumimoji="1" lang="ja-JP" altLang="ja-JP" sz="1100" b="0" i="0" baseline="0">
              <a:solidFill>
                <a:sysClr val="windowText" lastClr="000000"/>
              </a:solidFill>
              <a:effectLst/>
              <a:latin typeface="+mn-lt"/>
              <a:ea typeface="+mn-ea"/>
              <a:cs typeface="+mn-cs"/>
            </a:rPr>
            <a:t>事業内容の見直しも進め、経常経費の減に努める。</a:t>
          </a:r>
          <a:endParaRPr lang="ja-JP" altLang="ja-JP">
            <a:solidFill>
              <a:sysClr val="windowText" lastClr="000000"/>
            </a:solidFill>
            <a:effectLst/>
          </a:endParaRPr>
        </a:p>
        <a:p>
          <a:pPr eaLnBrk="1" fontAlgn="auto" latinLnBrk="0" hangingPunct="1"/>
          <a:r>
            <a:rPr kumimoji="1" lang="ja-JP" altLang="en-US" sz="1100" b="0" i="0" baseline="0">
              <a:solidFill>
                <a:sysClr val="windowText" lastClr="000000"/>
              </a:solidFill>
              <a:effectLst/>
              <a:latin typeface="+mn-lt"/>
              <a:ea typeface="+mn-ea"/>
              <a:cs typeface="+mn-cs"/>
            </a:rPr>
            <a:t>　　　　　 </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76</xdr:row>
      <xdr:rowOff>145287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1663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76</xdr:row>
      <xdr:rowOff>154432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76</xdr:row>
      <xdr:rowOff>154432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136144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1023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111014</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104543</xdr:rowOff>
    </xdr:from>
    <xdr:to>
      <xdr:col>29</xdr:col>
      <xdr:colOff>127000</xdr:colOff>
      <xdr:row>16</xdr:row>
      <xdr:rowOff>170069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95368"/>
          <a:ext cx="647700" cy="65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170069</xdr:rowOff>
    </xdr:from>
    <xdr:to>
      <xdr:col>26</xdr:col>
      <xdr:colOff>50800</xdr:colOff>
      <xdr:row>17</xdr:row>
      <xdr:rowOff>17413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60894"/>
          <a:ext cx="698500" cy="18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12254</xdr:rowOff>
    </xdr:from>
    <xdr:to>
      <xdr:col>22</xdr:col>
      <xdr:colOff>114300</xdr:colOff>
      <xdr:row>17</xdr:row>
      <xdr:rowOff>17413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74529"/>
          <a:ext cx="698500" cy="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12254</xdr:rowOff>
    </xdr:from>
    <xdr:to>
      <xdr:col>18</xdr:col>
      <xdr:colOff>177800</xdr:colOff>
      <xdr:row>17</xdr:row>
      <xdr:rowOff>49205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74529"/>
          <a:ext cx="698500" cy="36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53743</xdr:rowOff>
    </xdr:from>
    <xdr:to>
      <xdr:col>29</xdr:col>
      <xdr:colOff>177800</xdr:colOff>
      <xdr:row>16</xdr:row>
      <xdr:rowOff>155343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4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25820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119269</xdr:rowOff>
    </xdr:from>
    <xdr:to>
      <xdr:col>26</xdr:col>
      <xdr:colOff>101600</xdr:colOff>
      <xdr:row>17</xdr:row>
      <xdr:rowOff>49419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10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34196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96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138063</xdr:rowOff>
    </xdr:from>
    <xdr:to>
      <xdr:col>22</xdr:col>
      <xdr:colOff>165100</xdr:colOff>
      <xdr:row>17</xdr:row>
      <xdr:rowOff>68213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8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52990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1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132904</xdr:rowOff>
    </xdr:from>
    <xdr:to>
      <xdr:col>19</xdr:col>
      <xdr:colOff>38100</xdr:colOff>
      <xdr:row>17</xdr:row>
      <xdr:rowOff>63054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47831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1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169855</xdr:rowOff>
    </xdr:from>
    <xdr:to>
      <xdr:col>15</xdr:col>
      <xdr:colOff>101600</xdr:colOff>
      <xdr:row>17</xdr:row>
      <xdr:rowOff>100005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60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84782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37161</xdr:rowOff>
    </xdr:from>
    <xdr:to>
      <xdr:col>29</xdr:col>
      <xdr:colOff>127000</xdr:colOff>
      <xdr:row>35</xdr:row>
      <xdr:rowOff>76136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47511"/>
          <a:ext cx="647700" cy="38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37161</xdr:rowOff>
    </xdr:from>
    <xdr:to>
      <xdr:col>26</xdr:col>
      <xdr:colOff>50800</xdr:colOff>
      <xdr:row>35</xdr:row>
      <xdr:rowOff>53756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47511"/>
          <a:ext cx="698500" cy="16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53756</xdr:rowOff>
    </xdr:from>
    <xdr:to>
      <xdr:col>22</xdr:col>
      <xdr:colOff>114300</xdr:colOff>
      <xdr:row>35</xdr:row>
      <xdr:rowOff>82652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664106"/>
          <a:ext cx="698500" cy="2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81760</xdr:rowOff>
    </xdr:from>
    <xdr:to>
      <xdr:col>18</xdr:col>
      <xdr:colOff>177800</xdr:colOff>
      <xdr:row>35</xdr:row>
      <xdr:rowOff>82652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92110"/>
          <a:ext cx="698500" cy="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25336</xdr:rowOff>
    </xdr:from>
    <xdr:to>
      <xdr:col>29</xdr:col>
      <xdr:colOff>177800</xdr:colOff>
      <xdr:row>35</xdr:row>
      <xdr:rowOff>126936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3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213313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8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329261</xdr:rowOff>
    </xdr:from>
    <xdr:to>
      <xdr:col>26</xdr:col>
      <xdr:colOff>101600</xdr:colOff>
      <xdr:row>35</xdr:row>
      <xdr:rowOff>87961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9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98137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6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2956</xdr:rowOff>
    </xdr:from>
    <xdr:to>
      <xdr:col>22</xdr:col>
      <xdr:colOff>165100</xdr:colOff>
      <xdr:row>35</xdr:row>
      <xdr:rowOff>104556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13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114733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8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31852</xdr:rowOff>
    </xdr:from>
    <xdr:to>
      <xdr:col>19</xdr:col>
      <xdr:colOff>38100</xdr:colOff>
      <xdr:row>35</xdr:row>
      <xdr:rowOff>133452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42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143629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1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30960</xdr:rowOff>
    </xdr:from>
    <xdr:to>
      <xdr:col>15</xdr:col>
      <xdr:colOff>101600</xdr:colOff>
      <xdr:row>35</xdr:row>
      <xdr:rowOff>132560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41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142737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1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29,459
28,911
134.07
18,825,208
18,445,790
325,083
8,668,393
18,656,146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43214</xdr:rowOff>
    </xdr:from>
    <xdr:to>
      <xdr:col>24</xdr:col>
      <xdr:colOff>63500</xdr:colOff>
      <xdr:row>37</xdr:row>
      <xdr:rowOff>22232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15414"/>
          <a:ext cx="838200" cy="1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22232</xdr:rowOff>
    </xdr:from>
    <xdr:to>
      <xdr:col>19</xdr:col>
      <xdr:colOff>177800</xdr:colOff>
      <xdr:row>37</xdr:row>
      <xdr:rowOff>47084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65882"/>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38593</xdr:rowOff>
    </xdr:from>
    <xdr:to>
      <xdr:col>15</xdr:col>
      <xdr:colOff>50800</xdr:colOff>
      <xdr:row>37</xdr:row>
      <xdr:rowOff>47084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8224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38593</xdr:rowOff>
    </xdr:from>
    <xdr:to>
      <xdr:col>10</xdr:col>
      <xdr:colOff>114300</xdr:colOff>
      <xdr:row>37</xdr:row>
      <xdr:rowOff>79186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2243"/>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163864</xdr:rowOff>
    </xdr:from>
    <xdr:to>
      <xdr:col>24</xdr:col>
      <xdr:colOff>114300</xdr:colOff>
      <xdr:row>36</xdr:row>
      <xdr:rowOff>94014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142291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4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142882</xdr:rowOff>
    </xdr:from>
    <xdr:to>
      <xdr:col>20</xdr:col>
      <xdr:colOff>38100</xdr:colOff>
      <xdr:row>37</xdr:row>
      <xdr:rowOff>73032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64159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0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167734</xdr:rowOff>
    </xdr:from>
    <xdr:to>
      <xdr:col>15</xdr:col>
      <xdr:colOff>101600</xdr:colOff>
      <xdr:row>37</xdr:row>
      <xdr:rowOff>97884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89011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159243</xdr:rowOff>
    </xdr:from>
    <xdr:to>
      <xdr:col>10</xdr:col>
      <xdr:colOff>165100</xdr:colOff>
      <xdr:row>37</xdr:row>
      <xdr:rowOff>89393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80520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2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28386</xdr:rowOff>
    </xdr:from>
    <xdr:to>
      <xdr:col>6</xdr:col>
      <xdr:colOff>38100</xdr:colOff>
      <xdr:row>37</xdr:row>
      <xdr:rowOff>129986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7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121113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6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168144</xdr:rowOff>
    </xdr:from>
    <xdr:to>
      <xdr:col>24</xdr:col>
      <xdr:colOff>63500</xdr:colOff>
      <xdr:row>57</xdr:row>
      <xdr:rowOff>19772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769344"/>
          <a:ext cx="838200" cy="2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165064</xdr:rowOff>
    </xdr:from>
    <xdr:to>
      <xdr:col>19</xdr:col>
      <xdr:colOff>177800</xdr:colOff>
      <xdr:row>56</xdr:row>
      <xdr:rowOff>168144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66264"/>
          <a:ext cx="8890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165064</xdr:rowOff>
    </xdr:from>
    <xdr:to>
      <xdr:col>15</xdr:col>
      <xdr:colOff>50800</xdr:colOff>
      <xdr:row>57</xdr:row>
      <xdr:rowOff>18825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66264"/>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18825</xdr:rowOff>
    </xdr:from>
    <xdr:to>
      <xdr:col>10</xdr:col>
      <xdr:colOff>114300</xdr:colOff>
      <xdr:row>57</xdr:row>
      <xdr:rowOff>60234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91475"/>
          <a:ext cx="889000" cy="4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140422</xdr:rowOff>
    </xdr:from>
    <xdr:to>
      <xdr:col>24</xdr:col>
      <xdr:colOff>114300</xdr:colOff>
      <xdr:row>57</xdr:row>
      <xdr:rowOff>70572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4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118849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117344</xdr:rowOff>
    </xdr:from>
    <xdr:to>
      <xdr:col>20</xdr:col>
      <xdr:colOff>38100</xdr:colOff>
      <xdr:row>57</xdr:row>
      <xdr:rowOff>47494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38621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1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114264</xdr:rowOff>
    </xdr:from>
    <xdr:to>
      <xdr:col>15</xdr:col>
      <xdr:colOff>101600</xdr:colOff>
      <xdr:row>57</xdr:row>
      <xdr:rowOff>44414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1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60941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139475</xdr:rowOff>
    </xdr:from>
    <xdr:to>
      <xdr:col>10</xdr:col>
      <xdr:colOff>165100</xdr:colOff>
      <xdr:row>57</xdr:row>
      <xdr:rowOff>69625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4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60752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3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9434</xdr:rowOff>
    </xdr:from>
    <xdr:to>
      <xdr:col>6</xdr:col>
      <xdr:colOff>38100</xdr:colOff>
      <xdr:row>57</xdr:row>
      <xdr:rowOff>111034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8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102161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7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6724</xdr:rowOff>
    </xdr:from>
    <xdr:to>
      <xdr:col>24</xdr:col>
      <xdr:colOff>63500</xdr:colOff>
      <xdr:row>77</xdr:row>
      <xdr:rowOff>166903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08374"/>
          <a:ext cx="838200" cy="16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124019</xdr:rowOff>
    </xdr:from>
    <xdr:to>
      <xdr:col>19</xdr:col>
      <xdr:colOff>177800</xdr:colOff>
      <xdr:row>77</xdr:row>
      <xdr:rowOff>166903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25669"/>
          <a:ext cx="889000" cy="4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162948</xdr:rowOff>
    </xdr:from>
    <xdr:to>
      <xdr:col>15</xdr:col>
      <xdr:colOff>50800</xdr:colOff>
      <xdr:row>77</xdr:row>
      <xdr:rowOff>124019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193148"/>
          <a:ext cx="889000" cy="13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162948</xdr:rowOff>
    </xdr:from>
    <xdr:to>
      <xdr:col>10</xdr:col>
      <xdr:colOff>114300</xdr:colOff>
      <xdr:row>77</xdr:row>
      <xdr:rowOff>114646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193148"/>
          <a:ext cx="889000" cy="12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127374</xdr:rowOff>
    </xdr:from>
    <xdr:to>
      <xdr:col>24</xdr:col>
      <xdr:colOff>114300</xdr:colOff>
      <xdr:row>77</xdr:row>
      <xdr:rowOff>57524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150251</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116103</xdr:rowOff>
    </xdr:from>
    <xdr:to>
      <xdr:col>20</xdr:col>
      <xdr:colOff>38100</xdr:colOff>
      <xdr:row>78</xdr:row>
      <xdr:rowOff>46253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62780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9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73219</xdr:rowOff>
    </xdr:from>
    <xdr:to>
      <xdr:col>15</xdr:col>
      <xdr:colOff>101600</xdr:colOff>
      <xdr:row>78</xdr:row>
      <xdr:rowOff>3369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7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19896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112148</xdr:rowOff>
    </xdr:from>
    <xdr:to>
      <xdr:col>10</xdr:col>
      <xdr:colOff>165100</xdr:colOff>
      <xdr:row>77</xdr:row>
      <xdr:rowOff>42298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58826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91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63846</xdr:rowOff>
    </xdr:from>
    <xdr:to>
      <xdr:col>6</xdr:col>
      <xdr:colOff>38100</xdr:colOff>
      <xdr:row>77</xdr:row>
      <xdr:rowOff>165446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6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10523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4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159950</xdr:rowOff>
    </xdr:from>
    <xdr:to>
      <xdr:col>24</xdr:col>
      <xdr:colOff>63500</xdr:colOff>
      <xdr:row>96</xdr:row>
      <xdr:rowOff>69462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47700"/>
          <a:ext cx="8382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159950</xdr:rowOff>
    </xdr:from>
    <xdr:to>
      <xdr:col>19</xdr:col>
      <xdr:colOff>177800</xdr:colOff>
      <xdr:row>96</xdr:row>
      <xdr:rowOff>24104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47700"/>
          <a:ext cx="889000" cy="3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24104</xdr:rowOff>
    </xdr:from>
    <xdr:to>
      <xdr:col>15</xdr:col>
      <xdr:colOff>50800</xdr:colOff>
      <xdr:row>96</xdr:row>
      <xdr:rowOff>44717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83304"/>
          <a:ext cx="8890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44717</xdr:rowOff>
    </xdr:from>
    <xdr:to>
      <xdr:col>10</xdr:col>
      <xdr:colOff>114300</xdr:colOff>
      <xdr:row>96</xdr:row>
      <xdr:rowOff>97961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03917"/>
          <a:ext cx="889000" cy="5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18662</xdr:rowOff>
    </xdr:from>
    <xdr:to>
      <xdr:col>24</xdr:col>
      <xdr:colOff>114300</xdr:colOff>
      <xdr:row>96</xdr:row>
      <xdr:rowOff>120262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168539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5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109150</xdr:rowOff>
    </xdr:from>
    <xdr:to>
      <xdr:col>20</xdr:col>
      <xdr:colOff>38100</xdr:colOff>
      <xdr:row>96</xdr:row>
      <xdr:rowOff>39300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30427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8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144754</xdr:rowOff>
    </xdr:from>
    <xdr:to>
      <xdr:col>15</xdr:col>
      <xdr:colOff>101600</xdr:colOff>
      <xdr:row>96</xdr:row>
      <xdr:rowOff>74904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3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66031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2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165367</xdr:rowOff>
    </xdr:from>
    <xdr:to>
      <xdr:col>10</xdr:col>
      <xdr:colOff>165100</xdr:colOff>
      <xdr:row>96</xdr:row>
      <xdr:rowOff>95517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86644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5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47161</xdr:rowOff>
    </xdr:from>
    <xdr:to>
      <xdr:col>6</xdr:col>
      <xdr:colOff>38100</xdr:colOff>
      <xdr:row>96</xdr:row>
      <xdr:rowOff>148761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0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139888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159345</xdr:rowOff>
    </xdr:from>
    <xdr:to>
      <xdr:col>55</xdr:col>
      <xdr:colOff>0</xdr:colOff>
      <xdr:row>37</xdr:row>
      <xdr:rowOff>132869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988645"/>
          <a:ext cx="838200" cy="4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132869</xdr:rowOff>
    </xdr:from>
    <xdr:to>
      <xdr:col>50</xdr:col>
      <xdr:colOff>114300</xdr:colOff>
      <xdr:row>37</xdr:row>
      <xdr:rowOff>135196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76519"/>
          <a:ext cx="8890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135196</xdr:rowOff>
    </xdr:from>
    <xdr:to>
      <xdr:col>45</xdr:col>
      <xdr:colOff>177800</xdr:colOff>
      <xdr:row>37</xdr:row>
      <xdr:rowOff>152159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78846"/>
          <a:ext cx="8890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152159</xdr:rowOff>
    </xdr:from>
    <xdr:to>
      <xdr:col>41</xdr:col>
      <xdr:colOff>50800</xdr:colOff>
      <xdr:row>37</xdr:row>
      <xdr:rowOff>159359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95809"/>
          <a:ext cx="8890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108545</xdr:rowOff>
    </xdr:from>
    <xdr:to>
      <xdr:col>55</xdr:col>
      <xdr:colOff>50800</xdr:colOff>
      <xdr:row>35</xdr:row>
      <xdr:rowOff>38695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131422</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78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82069</xdr:rowOff>
    </xdr:from>
    <xdr:to>
      <xdr:col>50</xdr:col>
      <xdr:colOff>165100</xdr:colOff>
      <xdr:row>38</xdr:row>
      <xdr:rowOff>12219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3346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84396</xdr:rowOff>
    </xdr:from>
    <xdr:to>
      <xdr:col>46</xdr:col>
      <xdr:colOff>38100</xdr:colOff>
      <xdr:row>38</xdr:row>
      <xdr:rowOff>14546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31073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2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101359</xdr:rowOff>
    </xdr:from>
    <xdr:to>
      <xdr:col>41</xdr:col>
      <xdr:colOff>101600</xdr:colOff>
      <xdr:row>38</xdr:row>
      <xdr:rowOff>31508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45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48036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108560</xdr:rowOff>
    </xdr:from>
    <xdr:to>
      <xdr:col>36</xdr:col>
      <xdr:colOff>165100</xdr:colOff>
      <xdr:row>38</xdr:row>
      <xdr:rowOff>38709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52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55237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2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140852</xdr:rowOff>
    </xdr:from>
    <xdr:to>
      <xdr:col>55</xdr:col>
      <xdr:colOff>0</xdr:colOff>
      <xdr:row>55</xdr:row>
      <xdr:rowOff>171238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399152"/>
          <a:ext cx="838200" cy="20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140852</xdr:rowOff>
    </xdr:from>
    <xdr:to>
      <xdr:col>50</xdr:col>
      <xdr:colOff>114300</xdr:colOff>
      <xdr:row>55</xdr:row>
      <xdr:rowOff>1529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399152"/>
          <a:ext cx="889000" cy="3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1529</xdr:rowOff>
    </xdr:from>
    <xdr:to>
      <xdr:col>45</xdr:col>
      <xdr:colOff>177800</xdr:colOff>
      <xdr:row>56</xdr:row>
      <xdr:rowOff>132366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431279"/>
          <a:ext cx="889000" cy="30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132366</xdr:rowOff>
    </xdr:from>
    <xdr:to>
      <xdr:col>41</xdr:col>
      <xdr:colOff>50800</xdr:colOff>
      <xdr:row>57</xdr:row>
      <xdr:rowOff>76300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33566"/>
          <a:ext cx="889000" cy="11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120438</xdr:rowOff>
    </xdr:from>
    <xdr:to>
      <xdr:col>55</xdr:col>
      <xdr:colOff>50800</xdr:colOff>
      <xdr:row>56</xdr:row>
      <xdr:rowOff>50588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143315</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0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90052</xdr:rowOff>
    </xdr:from>
    <xdr:to>
      <xdr:col>50</xdr:col>
      <xdr:colOff>165100</xdr:colOff>
      <xdr:row>55</xdr:row>
      <xdr:rowOff>20202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34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36729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12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122179</xdr:rowOff>
    </xdr:from>
    <xdr:to>
      <xdr:col>46</xdr:col>
      <xdr:colOff>38100</xdr:colOff>
      <xdr:row>55</xdr:row>
      <xdr:rowOff>52329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38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68856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1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81566</xdr:rowOff>
    </xdr:from>
    <xdr:to>
      <xdr:col>41</xdr:col>
      <xdr:colOff>101600</xdr:colOff>
      <xdr:row>57</xdr:row>
      <xdr:rowOff>11716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28243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4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25500</xdr:rowOff>
    </xdr:from>
    <xdr:to>
      <xdr:col>36</xdr:col>
      <xdr:colOff>165100</xdr:colOff>
      <xdr:row>57</xdr:row>
      <xdr:rowOff>127100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118227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9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120269</xdr:rowOff>
    </xdr:from>
    <xdr:to>
      <xdr:col>55</xdr:col>
      <xdr:colOff>0</xdr:colOff>
      <xdr:row>74</xdr:row>
      <xdr:rowOff>115836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121769"/>
          <a:ext cx="838200" cy="68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120269</xdr:rowOff>
    </xdr:from>
    <xdr:to>
      <xdr:col>50</xdr:col>
      <xdr:colOff>114300</xdr:colOff>
      <xdr:row>72</xdr:row>
      <xdr:rowOff>33604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121769"/>
          <a:ext cx="889000" cy="2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33604</xdr:rowOff>
    </xdr:from>
    <xdr:to>
      <xdr:col>45</xdr:col>
      <xdr:colOff>177800</xdr:colOff>
      <xdr:row>77</xdr:row>
      <xdr:rowOff>84810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378004"/>
          <a:ext cx="889000" cy="90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84810</xdr:rowOff>
    </xdr:from>
    <xdr:to>
      <xdr:col>41</xdr:col>
      <xdr:colOff>50800</xdr:colOff>
      <xdr:row>78</xdr:row>
      <xdr:rowOff>78296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286460"/>
          <a:ext cx="889000" cy="16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65036</xdr:rowOff>
    </xdr:from>
    <xdr:to>
      <xdr:col>55</xdr:col>
      <xdr:colOff>50800</xdr:colOff>
      <xdr:row>74</xdr:row>
      <xdr:rowOff>166636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7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87913</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60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69469</xdr:rowOff>
    </xdr:from>
    <xdr:to>
      <xdr:col>50</xdr:col>
      <xdr:colOff>165100</xdr:colOff>
      <xdr:row>70</xdr:row>
      <xdr:rowOff>171069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07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16146</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18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154254</xdr:rowOff>
    </xdr:from>
    <xdr:to>
      <xdr:col>46</xdr:col>
      <xdr:colOff>38100</xdr:colOff>
      <xdr:row>72</xdr:row>
      <xdr:rowOff>84404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3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100931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10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34010</xdr:rowOff>
    </xdr:from>
    <xdr:to>
      <xdr:col>41</xdr:col>
      <xdr:colOff>101600</xdr:colOff>
      <xdr:row>77</xdr:row>
      <xdr:rowOff>135610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126737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32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27496</xdr:rowOff>
    </xdr:from>
    <xdr:to>
      <xdr:col>36</xdr:col>
      <xdr:colOff>165100</xdr:colOff>
      <xdr:row>78</xdr:row>
      <xdr:rowOff>129096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120223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9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24143</xdr:rowOff>
    </xdr:from>
    <xdr:to>
      <xdr:col>55</xdr:col>
      <xdr:colOff>0</xdr:colOff>
      <xdr:row>98</xdr:row>
      <xdr:rowOff>93751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26243"/>
          <a:ext cx="8382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63469</xdr:rowOff>
    </xdr:from>
    <xdr:to>
      <xdr:col>50</xdr:col>
      <xdr:colOff>114300</xdr:colOff>
      <xdr:row>98</xdr:row>
      <xdr:rowOff>93751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65569"/>
          <a:ext cx="889000" cy="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95695</xdr:rowOff>
    </xdr:from>
    <xdr:to>
      <xdr:col>45</xdr:col>
      <xdr:colOff>177800</xdr:colOff>
      <xdr:row>98</xdr:row>
      <xdr:rowOff>63469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26345"/>
          <a:ext cx="889000" cy="1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95695</xdr:rowOff>
    </xdr:from>
    <xdr:to>
      <xdr:col>41</xdr:col>
      <xdr:colOff>50800</xdr:colOff>
      <xdr:row>98</xdr:row>
      <xdr:rowOff>52169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26345"/>
          <a:ext cx="889000" cy="12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144793</xdr:rowOff>
    </xdr:from>
    <xdr:to>
      <xdr:col>55</xdr:col>
      <xdr:colOff>50800</xdr:colOff>
      <xdr:row>98</xdr:row>
      <xdr:rowOff>74943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123220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5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42951</xdr:rowOff>
    </xdr:from>
    <xdr:to>
      <xdr:col>50</xdr:col>
      <xdr:colOff>165100</xdr:colOff>
      <xdr:row>98</xdr:row>
      <xdr:rowOff>144551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135678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12669</xdr:rowOff>
    </xdr:from>
    <xdr:to>
      <xdr:col>46</xdr:col>
      <xdr:colOff>38100</xdr:colOff>
      <xdr:row>98</xdr:row>
      <xdr:rowOff>114269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105396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0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44895</xdr:rowOff>
    </xdr:from>
    <xdr:to>
      <xdr:col>41</xdr:col>
      <xdr:colOff>101600</xdr:colOff>
      <xdr:row>97</xdr:row>
      <xdr:rowOff>146495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163022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1369</xdr:rowOff>
    </xdr:from>
    <xdr:to>
      <xdr:col>36</xdr:col>
      <xdr:colOff>165100</xdr:colOff>
      <xdr:row>98</xdr:row>
      <xdr:rowOff>102969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94096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9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13722</xdr:rowOff>
    </xdr:from>
    <xdr:to>
      <xdr:col>85</xdr:col>
      <xdr:colOff>127000</xdr:colOff>
      <xdr:row>39</xdr:row>
      <xdr:rowOff>26086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00272"/>
          <a:ext cx="8382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151073</xdr:rowOff>
    </xdr:from>
    <xdr:to>
      <xdr:col>81</xdr:col>
      <xdr:colOff>50800</xdr:colOff>
      <xdr:row>39</xdr:row>
      <xdr:rowOff>13722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66173"/>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151073</xdr:rowOff>
    </xdr:from>
    <xdr:to>
      <xdr:col>76</xdr:col>
      <xdr:colOff>114300</xdr:colOff>
      <xdr:row>39</xdr:row>
      <xdr:rowOff>30734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66173"/>
          <a:ext cx="889000" cy="5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30734</xdr:rowOff>
    </xdr:from>
    <xdr:to>
      <xdr:col>71</xdr:col>
      <xdr:colOff>177800</xdr:colOff>
      <xdr:row>39</xdr:row>
      <xdr:rowOff>42126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17284"/>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146736</xdr:rowOff>
    </xdr:from>
    <xdr:to>
      <xdr:col>85</xdr:col>
      <xdr:colOff>177800</xdr:colOff>
      <xdr:row>39</xdr:row>
      <xdr:rowOff>76886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61663</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76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134372</xdr:rowOff>
    </xdr:from>
    <xdr:to>
      <xdr:col>81</xdr:col>
      <xdr:colOff>101600</xdr:colOff>
      <xdr:row>39</xdr:row>
      <xdr:rowOff>64522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55649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100273</xdr:rowOff>
    </xdr:from>
    <xdr:to>
      <xdr:col>76</xdr:col>
      <xdr:colOff>165100</xdr:colOff>
      <xdr:row>39</xdr:row>
      <xdr:rowOff>30423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21550</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0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151384</xdr:rowOff>
    </xdr:from>
    <xdr:to>
      <xdr:col>72</xdr:col>
      <xdr:colOff>38100</xdr:colOff>
      <xdr:row>39</xdr:row>
      <xdr:rowOff>81534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72661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5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162776</xdr:rowOff>
    </xdr:from>
    <xdr:to>
      <xdr:col>67</xdr:col>
      <xdr:colOff>101600</xdr:colOff>
      <xdr:row>39</xdr:row>
      <xdr:rowOff>92926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84053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70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22093</xdr:rowOff>
    </xdr:from>
    <xdr:to>
      <xdr:col>85</xdr:col>
      <xdr:colOff>127000</xdr:colOff>
      <xdr:row>77</xdr:row>
      <xdr:rowOff>35291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23743"/>
          <a:ext cx="8382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35291</xdr:rowOff>
    </xdr:from>
    <xdr:to>
      <xdr:col>81</xdr:col>
      <xdr:colOff>50800</xdr:colOff>
      <xdr:row>77</xdr:row>
      <xdr:rowOff>48679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36941"/>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48679</xdr:rowOff>
    </xdr:from>
    <xdr:to>
      <xdr:col>76</xdr:col>
      <xdr:colOff>114300</xdr:colOff>
      <xdr:row>77</xdr:row>
      <xdr:rowOff>56299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5032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56299</xdr:rowOff>
    </xdr:from>
    <xdr:to>
      <xdr:col>71</xdr:col>
      <xdr:colOff>177800</xdr:colOff>
      <xdr:row>77</xdr:row>
      <xdr:rowOff>64133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57949"/>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142743</xdr:rowOff>
    </xdr:from>
    <xdr:to>
      <xdr:col>85</xdr:col>
      <xdr:colOff>177800</xdr:colOff>
      <xdr:row>77</xdr:row>
      <xdr:rowOff>72893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121170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5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155941</xdr:rowOff>
    </xdr:from>
    <xdr:to>
      <xdr:col>81</xdr:col>
      <xdr:colOff>101600</xdr:colOff>
      <xdr:row>77</xdr:row>
      <xdr:rowOff>86091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77218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169329</xdr:rowOff>
    </xdr:from>
    <xdr:to>
      <xdr:col>76</xdr:col>
      <xdr:colOff>165100</xdr:colOff>
      <xdr:row>77</xdr:row>
      <xdr:rowOff>99479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9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90606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9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5499</xdr:rowOff>
    </xdr:from>
    <xdr:to>
      <xdr:col>72</xdr:col>
      <xdr:colOff>38100</xdr:colOff>
      <xdr:row>77</xdr:row>
      <xdr:rowOff>107099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98226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9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13333</xdr:rowOff>
    </xdr:from>
    <xdr:to>
      <xdr:col>67</xdr:col>
      <xdr:colOff>101600</xdr:colOff>
      <xdr:row>77</xdr:row>
      <xdr:rowOff>114933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1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106060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0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154279</xdr:rowOff>
    </xdr:from>
    <xdr:to>
      <xdr:col>85</xdr:col>
      <xdr:colOff>127000</xdr:colOff>
      <xdr:row>99</xdr:row>
      <xdr:rowOff>6325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56379"/>
          <a:ext cx="83820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150558</xdr:rowOff>
    </xdr:from>
    <xdr:to>
      <xdr:col>81</xdr:col>
      <xdr:colOff>50800</xdr:colOff>
      <xdr:row>99</xdr:row>
      <xdr:rowOff>6325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52658"/>
          <a:ext cx="8890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98158</xdr:rowOff>
    </xdr:from>
    <xdr:to>
      <xdr:col>76</xdr:col>
      <xdr:colOff>114300</xdr:colOff>
      <xdr:row>98</xdr:row>
      <xdr:rowOff>150558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00258"/>
          <a:ext cx="8890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98158</xdr:rowOff>
    </xdr:from>
    <xdr:to>
      <xdr:col>71</xdr:col>
      <xdr:colOff>177800</xdr:colOff>
      <xdr:row>98</xdr:row>
      <xdr:rowOff>102679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00258"/>
          <a:ext cx="8890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103479</xdr:rowOff>
    </xdr:from>
    <xdr:to>
      <xdr:col>85</xdr:col>
      <xdr:colOff>177800</xdr:colOff>
      <xdr:row>99</xdr:row>
      <xdr:rowOff>33629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0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18406</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2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126975</xdr:rowOff>
    </xdr:from>
    <xdr:to>
      <xdr:col>81</xdr:col>
      <xdr:colOff>101600</xdr:colOff>
      <xdr:row>99</xdr:row>
      <xdr:rowOff>57125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2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48252</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2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99758</xdr:rowOff>
    </xdr:from>
    <xdr:to>
      <xdr:col>76</xdr:col>
      <xdr:colOff>165100</xdr:colOff>
      <xdr:row>99</xdr:row>
      <xdr:rowOff>29908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21035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9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47358</xdr:rowOff>
    </xdr:from>
    <xdr:to>
      <xdr:col>72</xdr:col>
      <xdr:colOff>38100</xdr:colOff>
      <xdr:row>98</xdr:row>
      <xdr:rowOff>148958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140085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4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51879</xdr:rowOff>
    </xdr:from>
    <xdr:to>
      <xdr:col>67</xdr:col>
      <xdr:colOff>101600</xdr:colOff>
      <xdr:row>98</xdr:row>
      <xdr:rowOff>153479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144606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4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11912</xdr:rowOff>
    </xdr:from>
    <xdr:to>
      <xdr:col>116</xdr:col>
      <xdr:colOff>63500</xdr:colOff>
      <xdr:row>39</xdr:row>
      <xdr:rowOff>14008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698462"/>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14008</xdr:rowOff>
    </xdr:from>
    <xdr:to>
      <xdr:col>111</xdr:col>
      <xdr:colOff>177800</xdr:colOff>
      <xdr:row>39</xdr:row>
      <xdr:rowOff>17208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70055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17208</xdr:rowOff>
    </xdr:from>
    <xdr:to>
      <xdr:col>107</xdr:col>
      <xdr:colOff>50800</xdr:colOff>
      <xdr:row>39</xdr:row>
      <xdr:rowOff>19951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70375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19951</xdr:rowOff>
    </xdr:from>
    <xdr:to>
      <xdr:col>102</xdr:col>
      <xdr:colOff>114300</xdr:colOff>
      <xdr:row>39</xdr:row>
      <xdr:rowOff>23457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706501"/>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132562</xdr:rowOff>
    </xdr:from>
    <xdr:to>
      <xdr:col>116</xdr:col>
      <xdr:colOff>114300</xdr:colOff>
      <xdr:row>39</xdr:row>
      <xdr:rowOff>62712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47489</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62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134658</xdr:rowOff>
    </xdr:from>
    <xdr:to>
      <xdr:col>112</xdr:col>
      <xdr:colOff>38100</xdr:colOff>
      <xdr:row>39</xdr:row>
      <xdr:rowOff>64808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55935</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74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137858</xdr:rowOff>
    </xdr:from>
    <xdr:to>
      <xdr:col>107</xdr:col>
      <xdr:colOff>101600</xdr:colOff>
      <xdr:row>39</xdr:row>
      <xdr:rowOff>68008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59135</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74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140601</xdr:rowOff>
    </xdr:from>
    <xdr:to>
      <xdr:col>102</xdr:col>
      <xdr:colOff>165100</xdr:colOff>
      <xdr:row>39</xdr:row>
      <xdr:rowOff>70751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61878</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748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144107</xdr:rowOff>
    </xdr:from>
    <xdr:to>
      <xdr:col>98</xdr:col>
      <xdr:colOff>38100</xdr:colOff>
      <xdr:row>39</xdr:row>
      <xdr:rowOff>74257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5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65384</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751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13513</xdr:rowOff>
    </xdr:from>
    <xdr:to>
      <xdr:col>116</xdr:col>
      <xdr:colOff>63500</xdr:colOff>
      <xdr:row>57</xdr:row>
      <xdr:rowOff>17262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786163"/>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82413</xdr:rowOff>
    </xdr:from>
    <xdr:to>
      <xdr:col>111</xdr:col>
      <xdr:colOff>177800</xdr:colOff>
      <xdr:row>57</xdr:row>
      <xdr:rowOff>17262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340713"/>
          <a:ext cx="889000" cy="44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28601</xdr:rowOff>
    </xdr:from>
    <xdr:to>
      <xdr:col>107</xdr:col>
      <xdr:colOff>50800</xdr:colOff>
      <xdr:row>54</xdr:row>
      <xdr:rowOff>82413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286901"/>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169510</xdr:rowOff>
    </xdr:from>
    <xdr:to>
      <xdr:col>102</xdr:col>
      <xdr:colOff>114300</xdr:colOff>
      <xdr:row>54</xdr:row>
      <xdr:rowOff>28601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084910"/>
          <a:ext cx="889000" cy="20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134163</xdr:rowOff>
    </xdr:from>
    <xdr:to>
      <xdr:col>116</xdr:col>
      <xdr:colOff>114300</xdr:colOff>
      <xdr:row>57</xdr:row>
      <xdr:rowOff>64313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7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157040</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58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137912</xdr:rowOff>
    </xdr:from>
    <xdr:to>
      <xdr:col>112</xdr:col>
      <xdr:colOff>38100</xdr:colOff>
      <xdr:row>57</xdr:row>
      <xdr:rowOff>68062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73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84589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5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31613</xdr:rowOff>
    </xdr:from>
    <xdr:to>
      <xdr:col>107</xdr:col>
      <xdr:colOff>101600</xdr:colOff>
      <xdr:row>54</xdr:row>
      <xdr:rowOff>133213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2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149740</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06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149251</xdr:rowOff>
    </xdr:from>
    <xdr:to>
      <xdr:col>102</xdr:col>
      <xdr:colOff>165100</xdr:colOff>
      <xdr:row>54</xdr:row>
      <xdr:rowOff>79401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2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95928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0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118710</xdr:rowOff>
    </xdr:from>
    <xdr:to>
      <xdr:col>98</xdr:col>
      <xdr:colOff>38100</xdr:colOff>
      <xdr:row>53</xdr:row>
      <xdr:rowOff>48860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0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65387</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88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127965</xdr:rowOff>
    </xdr:from>
    <xdr:to>
      <xdr:col>116</xdr:col>
      <xdr:colOff>63500</xdr:colOff>
      <xdr:row>76</xdr:row>
      <xdr:rowOff>141396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643815"/>
          <a:ext cx="838200" cy="52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127965</xdr:rowOff>
    </xdr:from>
    <xdr:to>
      <xdr:col>111</xdr:col>
      <xdr:colOff>177800</xdr:colOff>
      <xdr:row>74</xdr:row>
      <xdr:rowOff>13627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643815"/>
          <a:ext cx="8890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13627</xdr:rowOff>
    </xdr:from>
    <xdr:to>
      <xdr:col>107</xdr:col>
      <xdr:colOff>50800</xdr:colOff>
      <xdr:row>74</xdr:row>
      <xdr:rowOff>15456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0092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1435</xdr:rowOff>
    </xdr:from>
    <xdr:to>
      <xdr:col>102</xdr:col>
      <xdr:colOff>114300</xdr:colOff>
      <xdr:row>74</xdr:row>
      <xdr:rowOff>15456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688735"/>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90596</xdr:rowOff>
    </xdr:from>
    <xdr:to>
      <xdr:col>116</xdr:col>
      <xdr:colOff>114300</xdr:colOff>
      <xdr:row>77</xdr:row>
      <xdr:rowOff>20746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69023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9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77165</xdr:rowOff>
    </xdr:from>
    <xdr:to>
      <xdr:col>112</xdr:col>
      <xdr:colOff>38100</xdr:colOff>
      <xdr:row>74</xdr:row>
      <xdr:rowOff>7315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23842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134277</xdr:rowOff>
    </xdr:from>
    <xdr:to>
      <xdr:col>107</xdr:col>
      <xdr:colOff>101600</xdr:colOff>
      <xdr:row>74</xdr:row>
      <xdr:rowOff>64427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80954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136106</xdr:rowOff>
    </xdr:from>
    <xdr:to>
      <xdr:col>102</xdr:col>
      <xdr:colOff>165100</xdr:colOff>
      <xdr:row>74</xdr:row>
      <xdr:rowOff>66256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82783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4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122085</xdr:rowOff>
    </xdr:from>
    <xdr:to>
      <xdr:col>98</xdr:col>
      <xdr:colOff>38100</xdr:colOff>
      <xdr:row>74</xdr:row>
      <xdr:rowOff>52235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68762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4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普通建設事業全体で、</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年度に比べて一人当たり</a:t>
          </a:r>
          <a:r>
            <a:rPr kumimoji="1" lang="en-US" altLang="ja-JP" sz="1100" b="0" i="0" baseline="0">
              <a:solidFill>
                <a:sysClr val="windowText" lastClr="000000"/>
              </a:solidFill>
              <a:effectLst/>
              <a:latin typeface="+mn-lt"/>
              <a:ea typeface="+mn-ea"/>
              <a:cs typeface="+mn-cs"/>
            </a:rPr>
            <a:t>44,146</a:t>
          </a:r>
          <a:r>
            <a:rPr kumimoji="1" lang="ja-JP" altLang="ja-JP" sz="1100" b="0" i="0" baseline="0">
              <a:solidFill>
                <a:sysClr val="windowText" lastClr="000000"/>
              </a:solidFill>
              <a:effectLst/>
              <a:latin typeface="+mn-lt"/>
              <a:ea typeface="+mn-ea"/>
              <a:cs typeface="+mn-cs"/>
            </a:rPr>
            <a:t>円</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した。その内訳は、新規整備で</a:t>
          </a:r>
          <a:r>
            <a:rPr kumimoji="1" lang="en-US" altLang="ja-JP" sz="1100" b="0" i="0" baseline="0">
              <a:solidFill>
                <a:sysClr val="windowText" lastClr="000000"/>
              </a:solidFill>
              <a:effectLst/>
              <a:latin typeface="+mn-lt"/>
              <a:ea typeface="+mn-ea"/>
              <a:cs typeface="+mn-cs"/>
            </a:rPr>
            <a:t>53,651</a:t>
          </a:r>
          <a:r>
            <a:rPr kumimoji="1" lang="ja-JP" altLang="ja-JP" sz="1100" b="0" i="0" baseline="0">
              <a:solidFill>
                <a:sysClr val="windowText" lastClr="000000"/>
              </a:solidFill>
              <a:effectLst/>
              <a:latin typeface="+mn-lt"/>
              <a:ea typeface="+mn-ea"/>
              <a:cs typeface="+mn-cs"/>
            </a:rPr>
            <a:t>円の</a:t>
          </a:r>
          <a:r>
            <a:rPr kumimoji="1" lang="ja-JP" altLang="en-US" sz="1100" b="0" i="0" baseline="0">
              <a:solidFill>
                <a:sysClr val="windowText" lastClr="000000"/>
              </a:solidFill>
              <a:effectLst/>
              <a:latin typeface="+mn-lt"/>
              <a:ea typeface="+mn-ea"/>
              <a:cs typeface="+mn-cs"/>
            </a:rPr>
            <a:t>減</a:t>
          </a:r>
          <a:r>
            <a:rPr kumimoji="1" lang="ja-JP" altLang="ja-JP" sz="1100" b="0" i="0" baseline="0">
              <a:solidFill>
                <a:sysClr val="windowText" lastClr="000000"/>
              </a:solidFill>
              <a:effectLst/>
              <a:latin typeface="+mn-lt"/>
              <a:ea typeface="+mn-ea"/>
              <a:cs typeface="+mn-cs"/>
            </a:rPr>
            <a:t>、更新整備で</a:t>
          </a:r>
          <a:r>
            <a:rPr kumimoji="1" lang="en-US" altLang="ja-JP" sz="1100" b="0" i="0" baseline="0">
              <a:solidFill>
                <a:sysClr val="windowText" lastClr="000000"/>
              </a:solidFill>
              <a:effectLst/>
              <a:latin typeface="+mn-lt"/>
              <a:ea typeface="+mn-ea"/>
              <a:cs typeface="+mn-cs"/>
            </a:rPr>
            <a:t>9,135</a:t>
          </a:r>
          <a:r>
            <a:rPr kumimoji="1" lang="ja-JP" altLang="ja-JP" sz="1100" b="0" i="0" baseline="0">
              <a:solidFill>
                <a:sysClr val="windowText" lastClr="000000"/>
              </a:solidFill>
              <a:effectLst/>
              <a:latin typeface="+mn-lt"/>
              <a:ea typeface="+mn-ea"/>
              <a:cs typeface="+mn-cs"/>
            </a:rPr>
            <a:t>円の</a:t>
          </a:r>
          <a:r>
            <a:rPr kumimoji="1" lang="ja-JP" altLang="en-US" sz="1100" b="0" i="0" baseline="0">
              <a:solidFill>
                <a:sysClr val="windowText" lastClr="000000"/>
              </a:solidFill>
              <a:effectLst/>
              <a:latin typeface="+mn-lt"/>
              <a:ea typeface="+mn-ea"/>
              <a:cs typeface="+mn-cs"/>
            </a:rPr>
            <a:t>増加</a:t>
          </a:r>
          <a:r>
            <a:rPr kumimoji="1" lang="ja-JP" altLang="ja-JP" sz="1100" b="0" i="0" baseline="0">
              <a:solidFill>
                <a:sysClr val="windowText" lastClr="000000"/>
              </a:solidFill>
              <a:effectLst/>
              <a:latin typeface="+mn-lt"/>
              <a:ea typeface="+mn-ea"/>
              <a:cs typeface="+mn-cs"/>
            </a:rPr>
            <a:t>となっており、新規整備</a:t>
          </a:r>
          <a:r>
            <a:rPr kumimoji="1" lang="ja-JP" altLang="en-US" sz="1100" b="0" i="0" baseline="0">
              <a:solidFill>
                <a:sysClr val="windowText" lastClr="000000"/>
              </a:solidFill>
              <a:effectLst/>
              <a:latin typeface="+mn-lt"/>
              <a:ea typeface="+mn-ea"/>
              <a:cs typeface="+mn-cs"/>
            </a:rPr>
            <a:t>が大きく減少したことにより更新整備が増加となったが減少となった</a:t>
          </a:r>
          <a:r>
            <a:rPr kumimoji="1" lang="ja-JP" altLang="ja-JP" sz="1100" b="0" i="0" baseline="0">
              <a:solidFill>
                <a:sysClr val="windowText" lastClr="000000"/>
              </a:solidFill>
              <a:effectLst/>
              <a:latin typeface="+mn-lt"/>
              <a:ea typeface="+mn-ea"/>
              <a:cs typeface="+mn-cs"/>
            </a:rPr>
            <a:t>。新規整備は</a:t>
          </a:r>
          <a:r>
            <a:rPr kumimoji="1" lang="ja-JP" altLang="en-US" sz="1100" b="0" i="0" baseline="0">
              <a:solidFill>
                <a:sysClr val="windowText" lastClr="000000"/>
              </a:solidFill>
              <a:effectLst/>
              <a:latin typeface="+mn-lt"/>
              <a:ea typeface="+mn-ea"/>
              <a:cs typeface="+mn-cs"/>
            </a:rPr>
            <a:t>統合こども園整備等の大型事業の完了</a:t>
          </a:r>
          <a:r>
            <a:rPr kumimoji="1" lang="ja-JP" altLang="ja-JP" sz="1100" b="0" i="0" baseline="0">
              <a:solidFill>
                <a:sysClr val="windowText" lastClr="000000"/>
              </a:solidFill>
              <a:effectLst/>
              <a:latin typeface="+mn-lt"/>
              <a:ea typeface="+mn-ea"/>
              <a:cs typeface="+mn-cs"/>
            </a:rPr>
            <a:t>による</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である。今後も施設の集約化等により普通建設事業費は類似団体を上回る傾向が予想される。しかしながら、大型事業の完了後に廃止する既存の保育所や社会教育施設等の除却や譲渡を進めることにより、維持補修費の縮減が見込まれ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また、一人当たり維持補修費が</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年度から令和</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年度にかけて</a:t>
          </a:r>
          <a:r>
            <a:rPr kumimoji="1" lang="en-US" altLang="ja-JP" sz="1100" b="0" i="0" baseline="0">
              <a:solidFill>
                <a:sysClr val="windowText" lastClr="000000"/>
              </a:solidFill>
              <a:effectLst/>
              <a:latin typeface="+mn-lt"/>
              <a:ea typeface="+mn-ea"/>
              <a:cs typeface="+mn-cs"/>
            </a:rPr>
            <a:t>4,250</a:t>
          </a:r>
          <a:r>
            <a:rPr kumimoji="1" lang="ja-JP" altLang="ja-JP" sz="1100" b="0" i="0" baseline="0">
              <a:solidFill>
                <a:sysClr val="windowText" lastClr="000000"/>
              </a:solidFill>
              <a:effectLst/>
              <a:latin typeface="+mn-lt"/>
              <a:ea typeface="+mn-ea"/>
              <a:cs typeface="+mn-cs"/>
            </a:rPr>
            <a:t>円</a:t>
          </a:r>
          <a:r>
            <a:rPr kumimoji="1" lang="ja-JP" altLang="en-US" sz="1100" b="0" i="0" baseline="0">
              <a:solidFill>
                <a:sysClr val="windowText" lastClr="000000"/>
              </a:solidFill>
              <a:effectLst/>
              <a:latin typeface="+mn-lt"/>
              <a:ea typeface="+mn-ea"/>
              <a:cs typeface="+mn-cs"/>
            </a:rPr>
            <a:t>増加</a:t>
          </a:r>
          <a:r>
            <a:rPr kumimoji="1" lang="ja-JP" altLang="ja-JP" sz="1100" b="0" i="0" baseline="0">
              <a:solidFill>
                <a:sysClr val="windowText" lastClr="000000"/>
              </a:solidFill>
              <a:effectLst/>
              <a:latin typeface="+mn-lt"/>
              <a:ea typeface="+mn-ea"/>
              <a:cs typeface="+mn-cs"/>
            </a:rPr>
            <a:t>したのは、</a:t>
          </a:r>
          <a:r>
            <a:rPr kumimoji="1" lang="ja-JP" altLang="en-US" sz="1100" b="0" i="0" baseline="0">
              <a:solidFill>
                <a:sysClr val="windowText" lastClr="000000"/>
              </a:solidFill>
              <a:effectLst/>
              <a:latin typeface="+mn-lt"/>
              <a:ea typeface="+mn-ea"/>
              <a:cs typeface="+mn-cs"/>
            </a:rPr>
            <a:t>大雪被害</a:t>
          </a:r>
          <a:r>
            <a:rPr kumimoji="1" lang="ja-JP" altLang="ja-JP" sz="1100" b="0" i="0" baseline="0">
              <a:solidFill>
                <a:sysClr val="windowText" lastClr="000000"/>
              </a:solidFill>
              <a:effectLst/>
              <a:latin typeface="+mn-lt"/>
              <a:ea typeface="+mn-ea"/>
              <a:cs typeface="+mn-cs"/>
            </a:rPr>
            <a:t>による</a:t>
          </a:r>
          <a:r>
            <a:rPr kumimoji="1" lang="ja-JP" altLang="en-US" sz="1100" b="0" i="0" baseline="0">
              <a:solidFill>
                <a:sysClr val="windowText" lastClr="000000"/>
              </a:solidFill>
              <a:effectLst/>
              <a:latin typeface="+mn-lt"/>
              <a:ea typeface="+mn-ea"/>
              <a:cs typeface="+mn-cs"/>
            </a:rPr>
            <a:t>除雪費用が増加したことに</a:t>
          </a:r>
          <a:r>
            <a:rPr kumimoji="1" lang="ja-JP" altLang="ja-JP" sz="1100" b="0" i="0" baseline="0">
              <a:solidFill>
                <a:sysClr val="windowText" lastClr="000000"/>
              </a:solidFill>
              <a:effectLst/>
              <a:latin typeface="+mn-lt"/>
              <a:ea typeface="+mn-ea"/>
              <a:cs typeface="+mn-cs"/>
            </a:rPr>
            <a:t>よるものである。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29,459
28,911
134.07
18,825,208
18,445,790
325,083
8,668,393
18,656,146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46301</xdr:rowOff>
    </xdr:from>
    <xdr:to>
      <xdr:col>24</xdr:col>
      <xdr:colOff>63500</xdr:colOff>
      <xdr:row>34</xdr:row>
      <xdr:rowOff>63609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75601"/>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46301</xdr:rowOff>
    </xdr:from>
    <xdr:to>
      <xdr:col>19</xdr:col>
      <xdr:colOff>177800</xdr:colOff>
      <xdr:row>34</xdr:row>
      <xdr:rowOff>83203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75601"/>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23114</xdr:rowOff>
    </xdr:from>
    <xdr:to>
      <xdr:col>15</xdr:col>
      <xdr:colOff>50800</xdr:colOff>
      <xdr:row>34</xdr:row>
      <xdr:rowOff>83203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52414"/>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23114</xdr:rowOff>
    </xdr:from>
    <xdr:to>
      <xdr:col>10</xdr:col>
      <xdr:colOff>114300</xdr:colOff>
      <xdr:row>34</xdr:row>
      <xdr:rowOff>47280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52414"/>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12809</xdr:rowOff>
    </xdr:from>
    <xdr:to>
      <xdr:col>24</xdr:col>
      <xdr:colOff>114300</xdr:colOff>
      <xdr:row>34</xdr:row>
      <xdr:rowOff>114409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35686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9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166951</xdr:rowOff>
    </xdr:from>
    <xdr:to>
      <xdr:col>20</xdr:col>
      <xdr:colOff>38100</xdr:colOff>
      <xdr:row>34</xdr:row>
      <xdr:rowOff>97101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113628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32403</xdr:rowOff>
    </xdr:from>
    <xdr:to>
      <xdr:col>15</xdr:col>
      <xdr:colOff>101600</xdr:colOff>
      <xdr:row>34</xdr:row>
      <xdr:rowOff>134003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150530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3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143764</xdr:rowOff>
    </xdr:from>
    <xdr:to>
      <xdr:col>10</xdr:col>
      <xdr:colOff>165100</xdr:colOff>
      <xdr:row>34</xdr:row>
      <xdr:rowOff>73914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90441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167930</xdr:rowOff>
    </xdr:from>
    <xdr:to>
      <xdr:col>6</xdr:col>
      <xdr:colOff>38100</xdr:colOff>
      <xdr:row>34</xdr:row>
      <xdr:rowOff>98080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114607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0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100671</xdr:rowOff>
    </xdr:from>
    <xdr:to>
      <xdr:col>24</xdr:col>
      <xdr:colOff>63500</xdr:colOff>
      <xdr:row>58</xdr:row>
      <xdr:rowOff>99979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01871"/>
          <a:ext cx="838200" cy="34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95462</xdr:rowOff>
    </xdr:from>
    <xdr:to>
      <xdr:col>19</xdr:col>
      <xdr:colOff>177800</xdr:colOff>
      <xdr:row>58</xdr:row>
      <xdr:rowOff>99979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39562"/>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83654</xdr:rowOff>
    </xdr:from>
    <xdr:to>
      <xdr:col>15</xdr:col>
      <xdr:colOff>50800</xdr:colOff>
      <xdr:row>58</xdr:row>
      <xdr:rowOff>95462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27754"/>
          <a:ext cx="889000" cy="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81492</xdr:rowOff>
    </xdr:from>
    <xdr:to>
      <xdr:col>10</xdr:col>
      <xdr:colOff>114300</xdr:colOff>
      <xdr:row>58</xdr:row>
      <xdr:rowOff>83654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25592"/>
          <a:ext cx="889000" cy="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49871</xdr:rowOff>
    </xdr:from>
    <xdr:to>
      <xdr:col>24</xdr:col>
      <xdr:colOff>114300</xdr:colOff>
      <xdr:row>56</xdr:row>
      <xdr:rowOff>151471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136248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6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49179</xdr:rowOff>
    </xdr:from>
    <xdr:to>
      <xdr:col>20</xdr:col>
      <xdr:colOff>38100</xdr:colOff>
      <xdr:row>58</xdr:row>
      <xdr:rowOff>150779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141906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44662</xdr:rowOff>
    </xdr:from>
    <xdr:to>
      <xdr:col>15</xdr:col>
      <xdr:colOff>101600</xdr:colOff>
      <xdr:row>58</xdr:row>
      <xdr:rowOff>146262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137389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8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32854</xdr:rowOff>
    </xdr:from>
    <xdr:to>
      <xdr:col>10</xdr:col>
      <xdr:colOff>165100</xdr:colOff>
      <xdr:row>58</xdr:row>
      <xdr:rowOff>134454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7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125581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6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30692</xdr:rowOff>
    </xdr:from>
    <xdr:to>
      <xdr:col>6</xdr:col>
      <xdr:colOff>38100</xdr:colOff>
      <xdr:row>58</xdr:row>
      <xdr:rowOff>132292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123419</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19620</xdr:rowOff>
    </xdr:from>
    <xdr:to>
      <xdr:col>24</xdr:col>
      <xdr:colOff>63500</xdr:colOff>
      <xdr:row>76</xdr:row>
      <xdr:rowOff>69732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3797300" y="12192570"/>
          <a:ext cx="838200" cy="90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19620</xdr:rowOff>
    </xdr:from>
    <xdr:to>
      <xdr:col>19</xdr:col>
      <xdr:colOff>177800</xdr:colOff>
      <xdr:row>74</xdr:row>
      <xdr:rowOff>74174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192570"/>
          <a:ext cx="889000" cy="5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74174</xdr:rowOff>
    </xdr:from>
    <xdr:to>
      <xdr:col>15</xdr:col>
      <xdr:colOff>50800</xdr:colOff>
      <xdr:row>77</xdr:row>
      <xdr:rowOff>22935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761474"/>
          <a:ext cx="889000" cy="46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22935</xdr:rowOff>
    </xdr:from>
    <xdr:to>
      <xdr:col>10</xdr:col>
      <xdr:colOff>114300</xdr:colOff>
      <xdr:row>77</xdr:row>
      <xdr:rowOff>145137</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224585"/>
          <a:ext cx="889000" cy="12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18932</xdr:rowOff>
    </xdr:from>
    <xdr:to>
      <xdr:col>24</xdr:col>
      <xdr:colOff>114300</xdr:colOff>
      <xdr:row>76</xdr:row>
      <xdr:rowOff>120532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0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168809</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02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140270</xdr:rowOff>
    </xdr:from>
    <xdr:to>
      <xdr:col>20</xdr:col>
      <xdr:colOff>38100</xdr:colOff>
      <xdr:row>71</xdr:row>
      <xdr:rowOff>70420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1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86947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191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23374</xdr:rowOff>
    </xdr:from>
    <xdr:to>
      <xdr:col>15</xdr:col>
      <xdr:colOff>101600</xdr:colOff>
      <xdr:row>74</xdr:row>
      <xdr:rowOff>124974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7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141501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4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143585</xdr:rowOff>
    </xdr:from>
    <xdr:to>
      <xdr:col>10</xdr:col>
      <xdr:colOff>165100</xdr:colOff>
      <xdr:row>77</xdr:row>
      <xdr:rowOff>73735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1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64862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26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94337</xdr:rowOff>
    </xdr:from>
    <xdr:to>
      <xdr:col>6</xdr:col>
      <xdr:colOff>38100</xdr:colOff>
      <xdr:row>78</xdr:row>
      <xdr:rowOff>24487</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2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15614</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38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33706</xdr:rowOff>
    </xdr:from>
    <xdr:to>
      <xdr:col>24</xdr:col>
      <xdr:colOff>63500</xdr:colOff>
      <xdr:row>99</xdr:row>
      <xdr:rowOff>52603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7007256"/>
          <a:ext cx="8382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52603</xdr:rowOff>
    </xdr:from>
    <xdr:to>
      <xdr:col>19</xdr:col>
      <xdr:colOff>177800</xdr:colOff>
      <xdr:row>99</xdr:row>
      <xdr:rowOff>55499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702615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55499</xdr:rowOff>
    </xdr:from>
    <xdr:to>
      <xdr:col>15</xdr:col>
      <xdr:colOff>50800</xdr:colOff>
      <xdr:row>99</xdr:row>
      <xdr:rowOff>73495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7029049"/>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73495</xdr:rowOff>
    </xdr:from>
    <xdr:to>
      <xdr:col>10</xdr:col>
      <xdr:colOff>114300</xdr:colOff>
      <xdr:row>99</xdr:row>
      <xdr:rowOff>114325</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7047045"/>
          <a:ext cx="889000" cy="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154356</xdr:rowOff>
    </xdr:from>
    <xdr:to>
      <xdr:col>24</xdr:col>
      <xdr:colOff>114300</xdr:colOff>
      <xdr:row>99</xdr:row>
      <xdr:rowOff>84506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95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69283</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7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1803</xdr:rowOff>
    </xdr:from>
    <xdr:to>
      <xdr:col>20</xdr:col>
      <xdr:colOff>38100</xdr:colOff>
      <xdr:row>99</xdr:row>
      <xdr:rowOff>103403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94530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706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4699</xdr:rowOff>
    </xdr:from>
    <xdr:to>
      <xdr:col>15</xdr:col>
      <xdr:colOff>101600</xdr:colOff>
      <xdr:row>99</xdr:row>
      <xdr:rowOff>106299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97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97426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07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22695</xdr:rowOff>
    </xdr:from>
    <xdr:to>
      <xdr:col>10</xdr:col>
      <xdr:colOff>165100</xdr:colOff>
      <xdr:row>99</xdr:row>
      <xdr:rowOff>124295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9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115422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708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63525</xdr:rowOff>
    </xdr:from>
    <xdr:to>
      <xdr:col>6</xdr:col>
      <xdr:colOff>38100</xdr:colOff>
      <xdr:row>99</xdr:row>
      <xdr:rowOff>165125</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70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156252</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712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131699</xdr:rowOff>
    </xdr:from>
    <xdr:to>
      <xdr:col>55</xdr:col>
      <xdr:colOff>0</xdr:colOff>
      <xdr:row>37</xdr:row>
      <xdr:rowOff>139471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75349"/>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92380</xdr:rowOff>
    </xdr:from>
    <xdr:to>
      <xdr:col>50</xdr:col>
      <xdr:colOff>114300</xdr:colOff>
      <xdr:row>37</xdr:row>
      <xdr:rowOff>131699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36030"/>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92380</xdr:rowOff>
    </xdr:from>
    <xdr:to>
      <xdr:col>45</xdr:col>
      <xdr:colOff>177800</xdr:colOff>
      <xdr:row>37</xdr:row>
      <xdr:rowOff>98323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436030"/>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98323</xdr:rowOff>
    </xdr:from>
    <xdr:to>
      <xdr:col>41</xdr:col>
      <xdr:colOff>50800</xdr:colOff>
      <xdr:row>37</xdr:row>
      <xdr:rowOff>110896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44197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88671</xdr:rowOff>
    </xdr:from>
    <xdr:to>
      <xdr:col>55</xdr:col>
      <xdr:colOff>50800</xdr:colOff>
      <xdr:row>38</xdr:row>
      <xdr:rowOff>18821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67098</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10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80899</xdr:rowOff>
    </xdr:from>
    <xdr:to>
      <xdr:col>50</xdr:col>
      <xdr:colOff>165100</xdr:colOff>
      <xdr:row>38</xdr:row>
      <xdr:rowOff>11049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2176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17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41580</xdr:rowOff>
    </xdr:from>
    <xdr:to>
      <xdr:col>46</xdr:col>
      <xdr:colOff>38100</xdr:colOff>
      <xdr:row>37</xdr:row>
      <xdr:rowOff>143180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134307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4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47523</xdr:rowOff>
    </xdr:from>
    <xdr:to>
      <xdr:col>41</xdr:col>
      <xdr:colOff>101600</xdr:colOff>
      <xdr:row>37</xdr:row>
      <xdr:rowOff>149123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140250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483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60096</xdr:rowOff>
    </xdr:from>
    <xdr:to>
      <xdr:col>36</xdr:col>
      <xdr:colOff>165100</xdr:colOff>
      <xdr:row>37</xdr:row>
      <xdr:rowOff>161696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152823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9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152883</xdr:rowOff>
    </xdr:from>
    <xdr:to>
      <xdr:col>55</xdr:col>
      <xdr:colOff>0</xdr:colOff>
      <xdr:row>55</xdr:row>
      <xdr:rowOff>146291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239733"/>
          <a:ext cx="838200" cy="33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92590</xdr:rowOff>
    </xdr:from>
    <xdr:to>
      <xdr:col>50</xdr:col>
      <xdr:colOff>114300</xdr:colOff>
      <xdr:row>55</xdr:row>
      <xdr:rowOff>146291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522340"/>
          <a:ext cx="889000" cy="5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92590</xdr:rowOff>
    </xdr:from>
    <xdr:to>
      <xdr:col>45</xdr:col>
      <xdr:colOff>177800</xdr:colOff>
      <xdr:row>55</xdr:row>
      <xdr:rowOff>99295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522340"/>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99295</xdr:rowOff>
    </xdr:from>
    <xdr:to>
      <xdr:col>41</xdr:col>
      <xdr:colOff>50800</xdr:colOff>
      <xdr:row>55</xdr:row>
      <xdr:rowOff>127832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529045"/>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102083</xdr:rowOff>
    </xdr:from>
    <xdr:to>
      <xdr:col>55</xdr:col>
      <xdr:colOff>50800</xdr:colOff>
      <xdr:row>54</xdr:row>
      <xdr:rowOff>32233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1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124960</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0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95491</xdr:rowOff>
    </xdr:from>
    <xdr:to>
      <xdr:col>50</xdr:col>
      <xdr:colOff>165100</xdr:colOff>
      <xdr:row>56</xdr:row>
      <xdr:rowOff>25641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5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42168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3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41790</xdr:rowOff>
    </xdr:from>
    <xdr:to>
      <xdr:col>46</xdr:col>
      <xdr:colOff>38100</xdr:colOff>
      <xdr:row>55</xdr:row>
      <xdr:rowOff>143390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4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159917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2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48495</xdr:rowOff>
    </xdr:from>
    <xdr:to>
      <xdr:col>41</xdr:col>
      <xdr:colOff>101600</xdr:colOff>
      <xdr:row>55</xdr:row>
      <xdr:rowOff>150095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4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166622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25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77032</xdr:rowOff>
    </xdr:from>
    <xdr:to>
      <xdr:col>36</xdr:col>
      <xdr:colOff>165100</xdr:colOff>
      <xdr:row>56</xdr:row>
      <xdr:rowOff>7182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0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23709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2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135032</xdr:rowOff>
    </xdr:from>
    <xdr:to>
      <xdr:col>55</xdr:col>
      <xdr:colOff>0</xdr:colOff>
      <xdr:row>77</xdr:row>
      <xdr:rowOff>149797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165232"/>
          <a:ext cx="838200" cy="1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100457</xdr:rowOff>
    </xdr:from>
    <xdr:to>
      <xdr:col>50</xdr:col>
      <xdr:colOff>114300</xdr:colOff>
      <xdr:row>76</xdr:row>
      <xdr:rowOff>135032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130657"/>
          <a:ext cx="8890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81711</xdr:rowOff>
    </xdr:from>
    <xdr:to>
      <xdr:col>45</xdr:col>
      <xdr:colOff>177800</xdr:colOff>
      <xdr:row>76</xdr:row>
      <xdr:rowOff>100457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111911"/>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81711</xdr:rowOff>
    </xdr:from>
    <xdr:to>
      <xdr:col>41</xdr:col>
      <xdr:colOff>50800</xdr:colOff>
      <xdr:row>76</xdr:row>
      <xdr:rowOff>83635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111911"/>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98997</xdr:rowOff>
    </xdr:from>
    <xdr:to>
      <xdr:col>55</xdr:col>
      <xdr:colOff>50800</xdr:colOff>
      <xdr:row>78</xdr:row>
      <xdr:rowOff>29147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0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77424</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7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84232</xdr:rowOff>
    </xdr:from>
    <xdr:to>
      <xdr:col>50</xdr:col>
      <xdr:colOff>165100</xdr:colOff>
      <xdr:row>77</xdr:row>
      <xdr:rowOff>14382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30910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8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49657</xdr:rowOff>
    </xdr:from>
    <xdr:to>
      <xdr:col>46</xdr:col>
      <xdr:colOff>38100</xdr:colOff>
      <xdr:row>76</xdr:row>
      <xdr:rowOff>151257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0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167784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85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30911</xdr:rowOff>
    </xdr:from>
    <xdr:to>
      <xdr:col>41</xdr:col>
      <xdr:colOff>101600</xdr:colOff>
      <xdr:row>76</xdr:row>
      <xdr:rowOff>132511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0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149039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8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32835</xdr:rowOff>
    </xdr:from>
    <xdr:to>
      <xdr:col>36</xdr:col>
      <xdr:colOff>165100</xdr:colOff>
      <xdr:row>76</xdr:row>
      <xdr:rowOff>134435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0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150963</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8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31311</xdr:rowOff>
    </xdr:from>
    <xdr:to>
      <xdr:col>55</xdr:col>
      <xdr:colOff>0</xdr:colOff>
      <xdr:row>97</xdr:row>
      <xdr:rowOff>122870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661961"/>
          <a:ext cx="838200" cy="9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71729</xdr:rowOff>
    </xdr:from>
    <xdr:to>
      <xdr:col>50</xdr:col>
      <xdr:colOff>114300</xdr:colOff>
      <xdr:row>97</xdr:row>
      <xdr:rowOff>122870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188029"/>
          <a:ext cx="889000" cy="56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71729</xdr:rowOff>
    </xdr:from>
    <xdr:to>
      <xdr:col>45</xdr:col>
      <xdr:colOff>177800</xdr:colOff>
      <xdr:row>96</xdr:row>
      <xdr:rowOff>115415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188029"/>
          <a:ext cx="889000" cy="38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115415</xdr:rowOff>
    </xdr:from>
    <xdr:to>
      <xdr:col>41</xdr:col>
      <xdr:colOff>50800</xdr:colOff>
      <xdr:row>97</xdr:row>
      <xdr:rowOff>98334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574615"/>
          <a:ext cx="889000" cy="1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151961</xdr:rowOff>
    </xdr:from>
    <xdr:to>
      <xdr:col>55</xdr:col>
      <xdr:colOff>50800</xdr:colOff>
      <xdr:row>97</xdr:row>
      <xdr:rowOff>82111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3388</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46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72070</xdr:rowOff>
    </xdr:from>
    <xdr:to>
      <xdr:col>50</xdr:col>
      <xdr:colOff>165100</xdr:colOff>
      <xdr:row>98</xdr:row>
      <xdr:rowOff>2220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70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18747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47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20929</xdr:rowOff>
    </xdr:from>
    <xdr:to>
      <xdr:col>46</xdr:col>
      <xdr:colOff>38100</xdr:colOff>
      <xdr:row>94</xdr:row>
      <xdr:rowOff>122529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1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139056</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50795" y="1591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64615</xdr:rowOff>
    </xdr:from>
    <xdr:to>
      <xdr:col>41</xdr:col>
      <xdr:colOff>101600</xdr:colOff>
      <xdr:row>96</xdr:row>
      <xdr:rowOff>166215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11292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29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47534</xdr:rowOff>
    </xdr:from>
    <xdr:to>
      <xdr:col>36</xdr:col>
      <xdr:colOff>165100</xdr:colOff>
      <xdr:row>97</xdr:row>
      <xdr:rowOff>149134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7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165661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4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483</xdr:rowOff>
    </xdr:from>
    <xdr:to>
      <xdr:col>85</xdr:col>
      <xdr:colOff>127000</xdr:colOff>
      <xdr:row>37</xdr:row>
      <xdr:rowOff>50470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344133"/>
          <a:ext cx="8382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22276</xdr:rowOff>
    </xdr:from>
    <xdr:to>
      <xdr:col>81</xdr:col>
      <xdr:colOff>50800</xdr:colOff>
      <xdr:row>37</xdr:row>
      <xdr:rowOff>50470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36592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22276</xdr:rowOff>
    </xdr:from>
    <xdr:to>
      <xdr:col>76</xdr:col>
      <xdr:colOff>114300</xdr:colOff>
      <xdr:row>37</xdr:row>
      <xdr:rowOff>49631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365926"/>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49631</xdr:rowOff>
    </xdr:from>
    <xdr:to>
      <xdr:col>71</xdr:col>
      <xdr:colOff>177800</xdr:colOff>
      <xdr:row>37</xdr:row>
      <xdr:rowOff>66777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93281"/>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121133</xdr:rowOff>
    </xdr:from>
    <xdr:to>
      <xdr:col>85</xdr:col>
      <xdr:colOff>177800</xdr:colOff>
      <xdr:row>37</xdr:row>
      <xdr:rowOff>51283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99560</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2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171120</xdr:rowOff>
    </xdr:from>
    <xdr:to>
      <xdr:col>81</xdr:col>
      <xdr:colOff>101600</xdr:colOff>
      <xdr:row>37</xdr:row>
      <xdr:rowOff>101270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92397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3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142926</xdr:rowOff>
    </xdr:from>
    <xdr:to>
      <xdr:col>76</xdr:col>
      <xdr:colOff>165100</xdr:colOff>
      <xdr:row>37</xdr:row>
      <xdr:rowOff>73076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89603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09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170281</xdr:rowOff>
    </xdr:from>
    <xdr:to>
      <xdr:col>72</xdr:col>
      <xdr:colOff>38100</xdr:colOff>
      <xdr:row>37</xdr:row>
      <xdr:rowOff>100431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91558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3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15977</xdr:rowOff>
    </xdr:from>
    <xdr:to>
      <xdr:col>67</xdr:col>
      <xdr:colOff>101600</xdr:colOff>
      <xdr:row>37</xdr:row>
      <xdr:rowOff>117577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108704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55553</xdr:rowOff>
    </xdr:from>
    <xdr:to>
      <xdr:col>85</xdr:col>
      <xdr:colOff>127000</xdr:colOff>
      <xdr:row>56</xdr:row>
      <xdr:rowOff>57545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656753"/>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55553</xdr:rowOff>
    </xdr:from>
    <xdr:to>
      <xdr:col>81</xdr:col>
      <xdr:colOff>50800</xdr:colOff>
      <xdr:row>57</xdr:row>
      <xdr:rowOff>141845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656753"/>
          <a:ext cx="889000" cy="25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141845</xdr:rowOff>
    </xdr:from>
    <xdr:to>
      <xdr:col>76</xdr:col>
      <xdr:colOff>114300</xdr:colOff>
      <xdr:row>57</xdr:row>
      <xdr:rowOff>151783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914495"/>
          <a:ext cx="889000" cy="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151783</xdr:rowOff>
    </xdr:from>
    <xdr:to>
      <xdr:col>71</xdr:col>
      <xdr:colOff>177800</xdr:colOff>
      <xdr:row>58</xdr:row>
      <xdr:rowOff>94590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924433"/>
          <a:ext cx="889000" cy="11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6745</xdr:rowOff>
    </xdr:from>
    <xdr:to>
      <xdr:col>85</xdr:col>
      <xdr:colOff>177800</xdr:colOff>
      <xdr:row>56</xdr:row>
      <xdr:rowOff>108345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29622</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45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4753</xdr:rowOff>
    </xdr:from>
    <xdr:to>
      <xdr:col>81</xdr:col>
      <xdr:colOff>101600</xdr:colOff>
      <xdr:row>56</xdr:row>
      <xdr:rowOff>106353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0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122880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38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91045</xdr:rowOff>
    </xdr:from>
    <xdr:to>
      <xdr:col>76</xdr:col>
      <xdr:colOff>165100</xdr:colOff>
      <xdr:row>58</xdr:row>
      <xdr:rowOff>21195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37722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100983</xdr:rowOff>
    </xdr:from>
    <xdr:to>
      <xdr:col>72</xdr:col>
      <xdr:colOff>38100</xdr:colOff>
      <xdr:row>58</xdr:row>
      <xdr:rowOff>31133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8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47660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64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43790</xdr:rowOff>
    </xdr:from>
    <xdr:to>
      <xdr:col>67</xdr:col>
      <xdr:colOff>101600</xdr:colOff>
      <xdr:row>58</xdr:row>
      <xdr:rowOff>145390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9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136517</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08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13722</xdr:rowOff>
    </xdr:from>
    <xdr:to>
      <xdr:col>85</xdr:col>
      <xdr:colOff>127000</xdr:colOff>
      <xdr:row>79</xdr:row>
      <xdr:rowOff>26085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58272"/>
          <a:ext cx="8382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151073</xdr:rowOff>
    </xdr:from>
    <xdr:to>
      <xdr:col>81</xdr:col>
      <xdr:colOff>50800</xdr:colOff>
      <xdr:row>79</xdr:row>
      <xdr:rowOff>13722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24173"/>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151073</xdr:rowOff>
    </xdr:from>
    <xdr:to>
      <xdr:col>76</xdr:col>
      <xdr:colOff>114300</xdr:colOff>
      <xdr:row>79</xdr:row>
      <xdr:rowOff>30735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24173"/>
          <a:ext cx="889000" cy="5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30735</xdr:rowOff>
    </xdr:from>
    <xdr:to>
      <xdr:col>71</xdr:col>
      <xdr:colOff>177800</xdr:colOff>
      <xdr:row>79</xdr:row>
      <xdr:rowOff>42126</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75285"/>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146735</xdr:rowOff>
    </xdr:from>
    <xdr:to>
      <xdr:col>85</xdr:col>
      <xdr:colOff>177800</xdr:colOff>
      <xdr:row>79</xdr:row>
      <xdr:rowOff>76885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1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61662</xdr:rowOff>
    </xdr:from>
    <xdr:ext cx="378565"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34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134372</xdr:rowOff>
    </xdr:from>
    <xdr:to>
      <xdr:col>81</xdr:col>
      <xdr:colOff>101600</xdr:colOff>
      <xdr:row>79</xdr:row>
      <xdr:rowOff>64522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55649</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60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100273</xdr:rowOff>
    </xdr:from>
    <xdr:to>
      <xdr:col>76</xdr:col>
      <xdr:colOff>165100</xdr:colOff>
      <xdr:row>79</xdr:row>
      <xdr:rowOff>30423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4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21550</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8" y="135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151385</xdr:rowOff>
    </xdr:from>
    <xdr:to>
      <xdr:col>72</xdr:col>
      <xdr:colOff>38100</xdr:colOff>
      <xdr:row>79</xdr:row>
      <xdr:rowOff>81535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72662</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17" y="1361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162776</xdr:rowOff>
    </xdr:from>
    <xdr:to>
      <xdr:col>67</xdr:col>
      <xdr:colOff>101600</xdr:colOff>
      <xdr:row>79</xdr:row>
      <xdr:rowOff>92926</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84053</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2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22093</xdr:rowOff>
    </xdr:from>
    <xdr:to>
      <xdr:col>85</xdr:col>
      <xdr:colOff>127000</xdr:colOff>
      <xdr:row>97</xdr:row>
      <xdr:rowOff>35291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52743"/>
          <a:ext cx="8382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35291</xdr:rowOff>
    </xdr:from>
    <xdr:to>
      <xdr:col>81</xdr:col>
      <xdr:colOff>50800</xdr:colOff>
      <xdr:row>97</xdr:row>
      <xdr:rowOff>48679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665941"/>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48679</xdr:rowOff>
    </xdr:from>
    <xdr:to>
      <xdr:col>76</xdr:col>
      <xdr:colOff>114300</xdr:colOff>
      <xdr:row>97</xdr:row>
      <xdr:rowOff>56299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67932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56299</xdr:rowOff>
    </xdr:from>
    <xdr:to>
      <xdr:col>71</xdr:col>
      <xdr:colOff>177800</xdr:colOff>
      <xdr:row>97</xdr:row>
      <xdr:rowOff>64133</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686949"/>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142743</xdr:rowOff>
    </xdr:from>
    <xdr:to>
      <xdr:col>85</xdr:col>
      <xdr:colOff>177800</xdr:colOff>
      <xdr:row>97</xdr:row>
      <xdr:rowOff>72893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121170</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155941</xdr:rowOff>
    </xdr:from>
    <xdr:to>
      <xdr:col>81</xdr:col>
      <xdr:colOff>101600</xdr:colOff>
      <xdr:row>97</xdr:row>
      <xdr:rowOff>86091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77218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70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169329</xdr:rowOff>
    </xdr:from>
    <xdr:to>
      <xdr:col>76</xdr:col>
      <xdr:colOff>165100</xdr:colOff>
      <xdr:row>97</xdr:row>
      <xdr:rowOff>99479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2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90606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2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5499</xdr:rowOff>
    </xdr:from>
    <xdr:to>
      <xdr:col>72</xdr:col>
      <xdr:colOff>38100</xdr:colOff>
      <xdr:row>97</xdr:row>
      <xdr:rowOff>107099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3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98226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72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13333</xdr:rowOff>
    </xdr:from>
    <xdr:to>
      <xdr:col>67</xdr:col>
      <xdr:colOff>101600</xdr:colOff>
      <xdr:row>97</xdr:row>
      <xdr:rowOff>114933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4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106060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73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土木費が</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年度に比べて</a:t>
          </a:r>
          <a:r>
            <a:rPr kumimoji="1" lang="en-US" altLang="ja-JP" sz="1100" b="0" i="0" baseline="0">
              <a:solidFill>
                <a:sysClr val="windowText" lastClr="000000"/>
              </a:solidFill>
              <a:effectLst/>
              <a:latin typeface="+mn-lt"/>
              <a:ea typeface="+mn-ea"/>
              <a:cs typeface="+mn-cs"/>
            </a:rPr>
            <a:t>8,411</a:t>
          </a:r>
          <a:r>
            <a:rPr kumimoji="1" lang="ja-JP" altLang="ja-JP" sz="1100" b="0" i="0" baseline="0">
              <a:solidFill>
                <a:sysClr val="windowText" lastClr="000000"/>
              </a:solidFill>
              <a:effectLst/>
              <a:latin typeface="+mn-lt"/>
              <a:ea typeface="+mn-ea"/>
              <a:cs typeface="+mn-cs"/>
            </a:rPr>
            <a:t>円</a:t>
          </a:r>
          <a:r>
            <a:rPr kumimoji="1" lang="ja-JP" altLang="en-US" sz="1100" b="0" i="0" baseline="0">
              <a:solidFill>
                <a:sysClr val="windowText" lastClr="000000"/>
              </a:solidFill>
              <a:effectLst/>
              <a:latin typeface="+mn-lt"/>
              <a:ea typeface="+mn-ea"/>
              <a:cs typeface="+mn-cs"/>
            </a:rPr>
            <a:t>増加</a:t>
          </a:r>
          <a:r>
            <a:rPr kumimoji="1" lang="ja-JP" altLang="ja-JP" sz="1100" b="0" i="0" baseline="0">
              <a:solidFill>
                <a:sysClr val="windowText" lastClr="000000"/>
              </a:solidFill>
              <a:effectLst/>
              <a:latin typeface="+mn-lt"/>
              <a:ea typeface="+mn-ea"/>
              <a:cs typeface="+mn-cs"/>
            </a:rPr>
            <a:t>し、一人当たり</a:t>
          </a:r>
          <a:r>
            <a:rPr kumimoji="1" lang="en-US" altLang="ja-JP" sz="1100" b="0" i="0" baseline="0">
              <a:solidFill>
                <a:sysClr val="windowText" lastClr="000000"/>
              </a:solidFill>
              <a:effectLst/>
              <a:latin typeface="+mn-lt"/>
              <a:ea typeface="+mn-ea"/>
              <a:cs typeface="+mn-cs"/>
            </a:rPr>
            <a:t>67,707</a:t>
          </a:r>
          <a:r>
            <a:rPr kumimoji="1" lang="ja-JP" altLang="ja-JP" sz="1100" b="0" i="0" baseline="0">
              <a:solidFill>
                <a:sysClr val="windowText" lastClr="000000"/>
              </a:solidFill>
              <a:effectLst/>
              <a:latin typeface="+mn-lt"/>
              <a:ea typeface="+mn-ea"/>
              <a:cs typeface="+mn-cs"/>
            </a:rPr>
            <a:t>円となった。要因は、</a:t>
          </a:r>
          <a:r>
            <a:rPr kumimoji="1" lang="ja-JP" altLang="en-US" sz="1100" b="0" i="0" baseline="0">
              <a:solidFill>
                <a:sysClr val="windowText" lastClr="000000"/>
              </a:solidFill>
              <a:effectLst/>
              <a:latin typeface="+mn-lt"/>
              <a:ea typeface="+mn-ea"/>
              <a:cs typeface="+mn-cs"/>
            </a:rPr>
            <a:t>除雪対策事業が増加したことによる</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また、民生費が</a:t>
          </a:r>
          <a:r>
            <a:rPr kumimoji="1" lang="ja-JP" altLang="en-US" sz="1100" b="0" i="0" baseline="0">
              <a:solidFill>
                <a:sysClr val="windowText" lastClr="000000"/>
              </a:solidFill>
              <a:effectLst/>
              <a:latin typeface="+mn-lt"/>
              <a:ea typeface="+mn-ea"/>
              <a:cs typeface="+mn-cs"/>
            </a:rPr>
            <a:t>令和元年度</a:t>
          </a:r>
          <a:r>
            <a:rPr kumimoji="1" lang="ja-JP" altLang="ja-JP" sz="1100" b="0" i="0" baseline="0">
              <a:solidFill>
                <a:sysClr val="windowText" lastClr="000000"/>
              </a:solidFill>
              <a:effectLst/>
              <a:latin typeface="+mn-lt"/>
              <a:ea typeface="+mn-ea"/>
              <a:cs typeface="+mn-cs"/>
            </a:rPr>
            <a:t>に比べて</a:t>
          </a:r>
          <a:r>
            <a:rPr kumimoji="1" lang="en-US" altLang="ja-JP" sz="1100" b="0" i="0" baseline="0">
              <a:solidFill>
                <a:sysClr val="windowText" lastClr="000000"/>
              </a:solidFill>
              <a:effectLst/>
              <a:latin typeface="+mn-lt"/>
              <a:ea typeface="+mn-ea"/>
              <a:cs typeface="+mn-cs"/>
            </a:rPr>
            <a:t>55,569</a:t>
          </a:r>
          <a:r>
            <a:rPr kumimoji="1" lang="ja-JP" altLang="ja-JP" sz="1100" b="0" i="0" baseline="0">
              <a:solidFill>
                <a:sysClr val="windowText" lastClr="000000"/>
              </a:solidFill>
              <a:effectLst/>
              <a:latin typeface="+mn-lt"/>
              <a:ea typeface="+mn-ea"/>
              <a:cs typeface="+mn-cs"/>
            </a:rPr>
            <a:t>円</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し、一人当たり</a:t>
          </a:r>
          <a:r>
            <a:rPr kumimoji="1" lang="en-US" altLang="ja-JP" sz="1100" b="0" i="0" baseline="0">
              <a:solidFill>
                <a:sysClr val="windowText" lastClr="000000"/>
              </a:solidFill>
              <a:effectLst/>
              <a:latin typeface="+mn-lt"/>
              <a:ea typeface="+mn-ea"/>
              <a:cs typeface="+mn-cs"/>
            </a:rPr>
            <a:t>153,285</a:t>
          </a:r>
          <a:r>
            <a:rPr kumimoji="1" lang="ja-JP" altLang="ja-JP" sz="1100" b="0" i="0" baseline="0">
              <a:solidFill>
                <a:sysClr val="windowText" lastClr="000000"/>
              </a:solidFill>
              <a:effectLst/>
              <a:latin typeface="+mn-lt"/>
              <a:ea typeface="+mn-ea"/>
              <a:cs typeface="+mn-cs"/>
            </a:rPr>
            <a:t>円となった。要因は、統合こども園整備事業費が</a:t>
          </a:r>
          <a:r>
            <a:rPr kumimoji="1" lang="ja-JP" altLang="en-US" sz="1100" b="0" i="0" baseline="0">
              <a:solidFill>
                <a:sysClr val="windowText" lastClr="000000"/>
              </a:solidFill>
              <a:effectLst/>
              <a:latin typeface="+mn-lt"/>
              <a:ea typeface="+mn-ea"/>
              <a:cs typeface="+mn-cs"/>
            </a:rPr>
            <a:t>完了し減少</a:t>
          </a:r>
          <a:r>
            <a:rPr kumimoji="1" lang="ja-JP" altLang="ja-JP" sz="1100" b="0" i="0" baseline="0">
              <a:solidFill>
                <a:sysClr val="windowText" lastClr="000000"/>
              </a:solidFill>
              <a:effectLst/>
              <a:latin typeface="+mn-lt"/>
              <a:ea typeface="+mn-ea"/>
              <a:cs typeface="+mn-cs"/>
            </a:rPr>
            <a:t>したことにある</a:t>
          </a:r>
          <a:r>
            <a:rPr kumimoji="1" lang="ja-JP" altLang="en-US" sz="1100" b="0" i="0" baseline="0">
              <a:solidFill>
                <a:sysClr val="windowText" lastClr="000000"/>
              </a:solidFill>
              <a:effectLst/>
              <a:latin typeface="+mn-lt"/>
              <a:ea typeface="+mn-ea"/>
              <a:cs typeface="+mn-cs"/>
            </a:rPr>
            <a:t>。</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さらに、</a:t>
          </a:r>
          <a:r>
            <a:rPr kumimoji="1" lang="ja-JP" altLang="en-US" sz="1100" b="0" i="0" baseline="0">
              <a:solidFill>
                <a:sysClr val="windowText" lastClr="000000"/>
              </a:solidFill>
              <a:effectLst/>
              <a:latin typeface="+mn-lt"/>
              <a:ea typeface="+mn-ea"/>
              <a:cs typeface="+mn-cs"/>
            </a:rPr>
            <a:t>農林水産業</a:t>
          </a:r>
          <a:r>
            <a:rPr kumimoji="1" lang="ja-JP" altLang="ja-JP" sz="1100" b="0" i="0" baseline="0">
              <a:solidFill>
                <a:sysClr val="windowText" lastClr="000000"/>
              </a:solidFill>
              <a:effectLst/>
              <a:latin typeface="+mn-lt"/>
              <a:ea typeface="+mn-ea"/>
              <a:cs typeface="+mn-cs"/>
            </a:rPr>
            <a:t>費が</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年度に比べて</a:t>
          </a:r>
          <a:r>
            <a:rPr kumimoji="1" lang="en-US" altLang="ja-JP" sz="1100" b="0" i="0" baseline="0">
              <a:solidFill>
                <a:sysClr val="windowText" lastClr="000000"/>
              </a:solidFill>
              <a:effectLst/>
              <a:latin typeface="+mn-lt"/>
              <a:ea typeface="+mn-ea"/>
              <a:cs typeface="+mn-cs"/>
            </a:rPr>
            <a:t>17,654</a:t>
          </a:r>
          <a:r>
            <a:rPr kumimoji="1" lang="ja-JP" altLang="ja-JP" sz="1100" b="0" i="0" baseline="0">
              <a:solidFill>
                <a:sysClr val="windowText" lastClr="000000"/>
              </a:solidFill>
              <a:effectLst/>
              <a:latin typeface="+mn-lt"/>
              <a:ea typeface="+mn-ea"/>
              <a:cs typeface="+mn-cs"/>
            </a:rPr>
            <a:t>円増加し、一人当たり</a:t>
          </a:r>
          <a:r>
            <a:rPr kumimoji="1" lang="en-US" altLang="ja-JP" sz="1100" b="0" i="0" baseline="0">
              <a:solidFill>
                <a:sysClr val="windowText" lastClr="000000"/>
              </a:solidFill>
              <a:effectLst/>
              <a:latin typeface="+mn-lt"/>
              <a:ea typeface="+mn-ea"/>
              <a:cs typeface="+mn-cs"/>
            </a:rPr>
            <a:t>48,308</a:t>
          </a:r>
          <a:r>
            <a:rPr kumimoji="1" lang="ja-JP" altLang="ja-JP" sz="1100" b="0" i="0" baseline="0">
              <a:solidFill>
                <a:sysClr val="windowText" lastClr="000000"/>
              </a:solidFill>
              <a:effectLst/>
              <a:latin typeface="+mn-lt"/>
              <a:ea typeface="+mn-ea"/>
              <a:cs typeface="+mn-cs"/>
            </a:rPr>
            <a:t>円となった。要因は</a:t>
          </a:r>
          <a:r>
            <a:rPr kumimoji="1" lang="ja-JP" altLang="en-US" sz="1100" b="0" i="0" baseline="0">
              <a:solidFill>
                <a:sysClr val="windowText" lastClr="000000"/>
              </a:solidFill>
              <a:effectLst/>
              <a:latin typeface="+mn-lt"/>
              <a:ea typeface="+mn-ea"/>
              <a:cs typeface="+mn-cs"/>
            </a:rPr>
            <a:t>、競争力強化生産総合対策</a:t>
          </a:r>
          <a:r>
            <a:rPr kumimoji="1" lang="ja-JP" altLang="ja-JP" sz="1100" b="0" i="0" baseline="0">
              <a:solidFill>
                <a:sysClr val="windowText" lastClr="000000"/>
              </a:solidFill>
              <a:effectLst/>
              <a:latin typeface="+mn-lt"/>
              <a:ea typeface="+mn-ea"/>
              <a:cs typeface="+mn-cs"/>
            </a:rPr>
            <a:t>事業が増加したことにある。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令和</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年度の財政調整基金の標準財政規模比は、</a:t>
          </a:r>
          <a:r>
            <a:rPr kumimoji="1" lang="ja-JP" altLang="en-US" sz="1100" b="0" i="0" baseline="0">
              <a:solidFill>
                <a:sysClr val="windowText" lastClr="000000"/>
              </a:solidFill>
              <a:effectLst/>
              <a:latin typeface="+mn-lt"/>
              <a:ea typeface="+mn-ea"/>
              <a:cs typeface="+mn-cs"/>
            </a:rPr>
            <a:t>前年度比</a:t>
          </a:r>
          <a:r>
            <a:rPr kumimoji="1" lang="en-US" altLang="ja-JP" sz="1100" b="0" i="0" baseline="0">
              <a:solidFill>
                <a:sysClr val="windowText" lastClr="000000"/>
              </a:solidFill>
              <a:effectLst/>
              <a:latin typeface="+mn-lt"/>
              <a:ea typeface="+mn-ea"/>
              <a:cs typeface="+mn-cs"/>
            </a:rPr>
            <a:t>0.97</a:t>
          </a:r>
          <a:r>
            <a:rPr kumimoji="1" lang="ja-JP" altLang="en-US" sz="1100" b="0" i="0" baseline="0">
              <a:solidFill>
                <a:sysClr val="windowText" lastClr="000000"/>
              </a:solidFill>
              <a:effectLst/>
              <a:latin typeface="+mn-lt"/>
              <a:ea typeface="+mn-ea"/>
              <a:cs typeface="+mn-cs"/>
            </a:rPr>
            <a:t>％増の</a:t>
          </a:r>
          <a:r>
            <a:rPr kumimoji="1" lang="en-US" altLang="ja-JP" sz="1100" b="0" i="0" baseline="0">
              <a:solidFill>
                <a:sysClr val="windowText" lastClr="000000"/>
              </a:solidFill>
              <a:effectLst/>
              <a:latin typeface="+mn-lt"/>
              <a:ea typeface="+mn-ea"/>
              <a:cs typeface="+mn-cs"/>
            </a:rPr>
            <a:t>5.91</a:t>
          </a:r>
          <a:r>
            <a:rPr kumimoji="1" lang="ja-JP" altLang="ja-JP" sz="1100" b="0" i="0" baseline="0">
              <a:solidFill>
                <a:sysClr val="windowText" lastClr="000000"/>
              </a:solidFill>
              <a:effectLst/>
              <a:latin typeface="+mn-lt"/>
              <a:ea typeface="+mn-ea"/>
              <a:cs typeface="+mn-cs"/>
            </a:rPr>
            <a:t>％となった。</a:t>
          </a:r>
          <a:r>
            <a:rPr kumimoji="1" lang="ja-JP" altLang="en-US" sz="1100" b="0" i="0" baseline="0">
              <a:solidFill>
                <a:sysClr val="windowText" lastClr="000000"/>
              </a:solidFill>
              <a:effectLst/>
              <a:latin typeface="+mn-lt"/>
              <a:ea typeface="+mn-ea"/>
              <a:cs typeface="+mn-cs"/>
            </a:rPr>
            <a:t>大型事業の完了等により</a:t>
          </a:r>
          <a:r>
            <a:rPr kumimoji="1" lang="ja-JP" altLang="ja-JP" sz="1100" b="0" i="0" baseline="0">
              <a:solidFill>
                <a:sysClr val="windowText" lastClr="000000"/>
              </a:solidFill>
              <a:effectLst/>
              <a:latin typeface="+mn-lt"/>
              <a:ea typeface="+mn-ea"/>
              <a:cs typeface="+mn-cs"/>
            </a:rPr>
            <a:t>財政調整基金</a:t>
          </a:r>
          <a:r>
            <a:rPr kumimoji="1" lang="ja-JP" altLang="en-US" sz="1100" b="0" i="0" baseline="0">
              <a:solidFill>
                <a:sysClr val="windowText" lastClr="000000"/>
              </a:solidFill>
              <a:effectLst/>
              <a:latin typeface="+mn-lt"/>
              <a:ea typeface="+mn-ea"/>
              <a:cs typeface="+mn-cs"/>
            </a:rPr>
            <a:t>等の</a:t>
          </a:r>
          <a:r>
            <a:rPr kumimoji="1" lang="ja-JP" altLang="ja-JP" sz="1100" b="0" i="0" baseline="0">
              <a:solidFill>
                <a:sysClr val="windowText" lastClr="000000"/>
              </a:solidFill>
              <a:effectLst/>
              <a:latin typeface="+mn-lt"/>
              <a:ea typeface="+mn-ea"/>
              <a:cs typeface="+mn-cs"/>
            </a:rPr>
            <a:t>取り崩</a:t>
          </a:r>
          <a:r>
            <a:rPr kumimoji="1" lang="ja-JP" altLang="en-US" sz="1100" b="0" i="0" baseline="0">
              <a:solidFill>
                <a:sysClr val="windowText" lastClr="000000"/>
              </a:solidFill>
              <a:effectLst/>
              <a:latin typeface="+mn-lt"/>
              <a:ea typeface="+mn-ea"/>
              <a:cs typeface="+mn-cs"/>
            </a:rPr>
            <a:t>しを行わなかったことによる</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また、実質収支額、実質単年度収支額ともに増加している。</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今後</a:t>
          </a:r>
          <a:r>
            <a:rPr kumimoji="1" lang="ja-JP" altLang="en-US" sz="1100" b="0" i="0" baseline="0">
              <a:solidFill>
                <a:sysClr val="windowText" lastClr="000000"/>
              </a:solidFill>
              <a:effectLst/>
              <a:latin typeface="+mn-lt"/>
              <a:ea typeface="+mn-ea"/>
              <a:cs typeface="+mn-cs"/>
            </a:rPr>
            <a:t>も</a:t>
          </a:r>
          <a:r>
            <a:rPr kumimoji="1" lang="ja-JP" altLang="ja-JP" sz="1100" b="0" i="0" baseline="0">
              <a:solidFill>
                <a:sysClr val="windowText" lastClr="000000"/>
              </a:solidFill>
              <a:effectLst/>
              <a:latin typeface="+mn-lt"/>
              <a:ea typeface="+mn-ea"/>
              <a:cs typeface="+mn-cs"/>
            </a:rPr>
            <a:t>実質単年度収支がプラスになるよう、財政調整基金の取り崩し</a:t>
          </a:r>
          <a:r>
            <a:rPr kumimoji="1" lang="ja-JP" altLang="en-US" sz="1100" b="0" i="0" baseline="0">
              <a:solidFill>
                <a:sysClr val="windowText" lastClr="000000"/>
              </a:solidFill>
              <a:effectLst/>
              <a:latin typeface="+mn-lt"/>
              <a:ea typeface="+mn-ea"/>
              <a:cs typeface="+mn-cs"/>
            </a:rPr>
            <a:t>に頼らない財政運営</a:t>
          </a:r>
          <a:r>
            <a:rPr kumimoji="1" lang="ja-JP" altLang="ja-JP" sz="1100" b="0" i="0" baseline="0">
              <a:solidFill>
                <a:sysClr val="windowText" lastClr="000000"/>
              </a:solidFill>
              <a:effectLst/>
              <a:latin typeface="+mn-lt"/>
              <a:ea typeface="+mn-ea"/>
              <a:cs typeface="+mn-cs"/>
            </a:rPr>
            <a:t>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一般会計等の実質赤字及び公営企業会計の資金不足は生じておらず、連結実質赤字額は発生していない。</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3&#12288;&#27770;&#31639;&#32113;&#35336;&#65288;&#22320;&#26041;&#36001;&#25919;&#29366;&#27841;&#35519;&#26619;&#65289;/01&#26222;&#36890;&#20250;&#35336;/&#9733;R02&#27770;&#31639;&#32113;&#35336;&#65288;R03&#65289;/220905&#20196;&#21644;&#65298;&#24180;&#24230;&#36001;&#25919;&#29366;&#27841;&#36039;&#26009;&#38598;&#12398;&#20316;&#25104;&#12395;&#12388;&#12356;&#12390;&#65288;2&#22238;&#30446;&#65289;/03&#24066;&#30010;&#26449;&#12363;&#12425;/&#12304;&#36001;&#25919;&#29366;&#27841;&#36039;&#26009;&#38598;&#12305;_162094_&#23567;&#30690;&#37096;&#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157.19999999999999</v>
          </cell>
          <cell r="BX51">
            <v>165.2</v>
          </cell>
          <cell r="CF51">
            <v>174.4</v>
          </cell>
          <cell r="CN51">
            <v>192.6</v>
          </cell>
          <cell r="CV51">
            <v>196.7</v>
          </cell>
        </row>
        <row r="53">
          <cell r="BP53">
            <v>68.7</v>
          </cell>
          <cell r="BX53">
            <v>70</v>
          </cell>
          <cell r="CF53">
            <v>70.7</v>
          </cell>
          <cell r="CN53">
            <v>70.400000000000006</v>
          </cell>
          <cell r="CV53">
            <v>71.2</v>
          </cell>
        </row>
        <row r="55">
          <cell r="AN55" t="str">
            <v>類似団体内平均値</v>
          </cell>
          <cell r="BP55">
            <v>52.3</v>
          </cell>
          <cell r="BX55">
            <v>55.4</v>
          </cell>
          <cell r="CF55">
            <v>52.7</v>
          </cell>
          <cell r="CN55">
            <v>49.7</v>
          </cell>
          <cell r="CV55">
            <v>37.299999999999997</v>
          </cell>
        </row>
        <row r="57">
          <cell r="BP57">
            <v>57.1</v>
          </cell>
          <cell r="BX57">
            <v>58.7</v>
          </cell>
          <cell r="CF57">
            <v>59.9</v>
          </cell>
          <cell r="CN57">
            <v>60.1</v>
          </cell>
          <cell r="CV57">
            <v>61.8</v>
          </cell>
        </row>
        <row r="72">
          <cell r="BP72" t="str">
            <v>H28</v>
          </cell>
          <cell r="BX72" t="str">
            <v>H29</v>
          </cell>
          <cell r="CF72" t="str">
            <v>H30</v>
          </cell>
          <cell r="CN72" t="str">
            <v>R01</v>
          </cell>
          <cell r="CV72" t="str">
            <v>R02</v>
          </cell>
        </row>
        <row r="73">
          <cell r="AN73" t="str">
            <v>当該団体値</v>
          </cell>
          <cell r="BP73">
            <v>157.19999999999999</v>
          </cell>
          <cell r="BX73">
            <v>165.2</v>
          </cell>
          <cell r="CF73">
            <v>174.4</v>
          </cell>
          <cell r="CN73">
            <v>192.6</v>
          </cell>
          <cell r="CV73">
            <v>196.7</v>
          </cell>
        </row>
        <row r="75">
          <cell r="BP75">
            <v>14.7</v>
          </cell>
          <cell r="BX75">
            <v>15.1</v>
          </cell>
          <cell r="CF75">
            <v>15.1</v>
          </cell>
          <cell r="CN75">
            <v>15.2</v>
          </cell>
          <cell r="CV75">
            <v>14.9</v>
          </cell>
        </row>
        <row r="77">
          <cell r="AN77" t="str">
            <v>類似団体内平均値</v>
          </cell>
          <cell r="BP77">
            <v>52.3</v>
          </cell>
          <cell r="BX77">
            <v>55.4</v>
          </cell>
          <cell r="CF77">
            <v>52.7</v>
          </cell>
          <cell r="CN77">
            <v>49.7</v>
          </cell>
          <cell r="CV77">
            <v>37.299999999999997</v>
          </cell>
        </row>
        <row r="79">
          <cell r="BP79">
            <v>10</v>
          </cell>
          <cell r="BX79">
            <v>9.6999999999999993</v>
          </cell>
          <cell r="CF79">
            <v>9.5</v>
          </cell>
          <cell r="CN79">
            <v>9.1999999999999993</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18825208</v>
      </c>
      <c r="BO4" s="395"/>
      <c r="BP4" s="395"/>
      <c r="BQ4" s="395"/>
      <c r="BR4" s="395"/>
      <c r="BS4" s="395"/>
      <c r="BT4" s="395"/>
      <c r="BU4" s="396"/>
      <c r="BV4" s="394">
        <v>16742612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3.8</v>
      </c>
      <c r="CU4" s="401"/>
      <c r="CV4" s="401"/>
      <c r="CW4" s="401"/>
      <c r="CX4" s="401"/>
      <c r="CY4" s="401"/>
      <c r="CZ4" s="401"/>
      <c r="DA4" s="402"/>
      <c r="DB4" s="400">
        <v>1.6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18445790</v>
      </c>
      <c r="BO5" s="432"/>
      <c r="BP5" s="432"/>
      <c r="BQ5" s="432"/>
      <c r="BR5" s="432"/>
      <c r="BS5" s="432"/>
      <c r="BT5" s="432"/>
      <c r="BU5" s="433"/>
      <c r="BV5" s="431">
        <v>16589963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88.3</v>
      </c>
      <c r="CU5" s="429"/>
      <c r="CV5" s="429"/>
      <c r="CW5" s="429"/>
      <c r="CX5" s="429"/>
      <c r="CY5" s="429"/>
      <c r="CZ5" s="429"/>
      <c r="DA5" s="430"/>
      <c r="DB5" s="428">
        <v>87.8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379418</v>
      </c>
      <c r="BO6" s="432"/>
      <c r="BP6" s="432"/>
      <c r="BQ6" s="432"/>
      <c r="BR6" s="432"/>
      <c r="BS6" s="432"/>
      <c r="BT6" s="432"/>
      <c r="BU6" s="433"/>
      <c r="BV6" s="431">
        <v>152649</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93</v>
      </c>
      <c r="CU6" s="469"/>
      <c r="CV6" s="469"/>
      <c r="CW6" s="469"/>
      <c r="CX6" s="469"/>
      <c r="CY6" s="469"/>
      <c r="CZ6" s="469"/>
      <c r="DA6" s="470"/>
      <c r="DB6" s="468">
        <v>92.3</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54335</v>
      </c>
      <c r="BO7" s="432"/>
      <c r="BP7" s="432"/>
      <c r="BQ7" s="432"/>
      <c r="BR7" s="432"/>
      <c r="BS7" s="432"/>
      <c r="BT7" s="432"/>
      <c r="BU7" s="433"/>
      <c r="BV7" s="431">
        <v>18865</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8668393</v>
      </c>
      <c r="CU7" s="432"/>
      <c r="CV7" s="432"/>
      <c r="CW7" s="432"/>
      <c r="CX7" s="432"/>
      <c r="CY7" s="432"/>
      <c r="CZ7" s="432"/>
      <c r="DA7" s="433"/>
      <c r="DB7" s="431">
        <v>8422407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325083</v>
      </c>
      <c r="BO8" s="432"/>
      <c r="BP8" s="432"/>
      <c r="BQ8" s="432"/>
      <c r="BR8" s="432"/>
      <c r="BS8" s="432"/>
      <c r="BT8" s="432"/>
      <c r="BU8" s="433"/>
      <c r="BV8" s="431">
        <v>133784</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0.6</v>
      </c>
      <c r="CU8" s="472"/>
      <c r="CV8" s="472"/>
      <c r="CW8" s="472"/>
      <c r="CX8" s="472"/>
      <c r="CY8" s="472"/>
      <c r="CZ8" s="472"/>
      <c r="DA8" s="473"/>
      <c r="DB8" s="471">
        <v>0.6</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28983</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191299</v>
      </c>
      <c r="BO9" s="432"/>
      <c r="BP9" s="432"/>
      <c r="BQ9" s="432"/>
      <c r="BR9" s="432"/>
      <c r="BS9" s="432"/>
      <c r="BT9" s="432"/>
      <c r="BU9" s="433"/>
      <c r="BV9" s="431">
        <v>28629</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13.6</v>
      </c>
      <c r="CU9" s="429"/>
      <c r="CV9" s="429"/>
      <c r="CW9" s="429"/>
      <c r="CX9" s="429"/>
      <c r="CY9" s="429"/>
      <c r="CZ9" s="429"/>
      <c r="DA9" s="430"/>
      <c r="DB9" s="428">
        <v>13.5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30399</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94</v>
      </c>
      <c r="AV10" s="464"/>
      <c r="AW10" s="464"/>
      <c r="AX10" s="464"/>
      <c r="AY10" s="465" t="s">
        <v>121</v>
      </c>
      <c r="AZ10" s="466"/>
      <c r="BA10" s="466"/>
      <c r="BB10" s="466"/>
      <c r="BC10" s="466"/>
      <c r="BD10" s="466"/>
      <c r="BE10" s="466"/>
      <c r="BF10" s="466"/>
      <c r="BG10" s="466"/>
      <c r="BH10" s="466"/>
      <c r="BI10" s="466"/>
      <c r="BJ10" s="466"/>
      <c r="BK10" s="466"/>
      <c r="BL10" s="466"/>
      <c r="BM10" s="467"/>
      <c r="BN10" s="431">
        <v>96316</v>
      </c>
      <c r="BO10" s="432"/>
      <c r="BP10" s="432"/>
      <c r="BQ10" s="432"/>
      <c r="BR10" s="432"/>
      <c r="BS10" s="432"/>
      <c r="BT10" s="432"/>
      <c r="BU10" s="433"/>
      <c r="BV10" s="431">
        <v>60423</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94</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29459</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94</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246013</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28911</v>
      </c>
      <c r="S13" s="516"/>
      <c r="T13" s="516"/>
      <c r="U13" s="516"/>
      <c r="V13" s="517"/>
      <c r="W13" s="447" t="s">
        <v>139</v>
      </c>
      <c r="X13" s="448"/>
      <c r="Y13" s="448"/>
      <c r="Z13" s="448"/>
      <c r="AA13" s="448"/>
      <c r="AB13" s="438"/>
      <c r="AC13" s="482">
        <v>787</v>
      </c>
      <c r="AD13" s="483"/>
      <c r="AE13" s="483"/>
      <c r="AF13" s="483"/>
      <c r="AG13" s="525"/>
      <c r="AH13" s="482">
        <v>735</v>
      </c>
      <c r="AI13" s="483"/>
      <c r="AJ13" s="483"/>
      <c r="AK13" s="483"/>
      <c r="AL13" s="484"/>
      <c r="AM13" s="460" t="s">
        <v>140</v>
      </c>
      <c r="AN13" s="461"/>
      <c r="AO13" s="461"/>
      <c r="AP13" s="461"/>
      <c r="AQ13" s="461"/>
      <c r="AR13" s="461"/>
      <c r="AS13" s="461"/>
      <c r="AT13" s="462"/>
      <c r="AU13" s="463" t="s">
        <v>116</v>
      </c>
      <c r="AV13" s="464"/>
      <c r="AW13" s="464"/>
      <c r="AX13" s="464"/>
      <c r="AY13" s="465" t="s">
        <v>141</v>
      </c>
      <c r="AZ13" s="466"/>
      <c r="BA13" s="466"/>
      <c r="BB13" s="466"/>
      <c r="BC13" s="466"/>
      <c r="BD13" s="466"/>
      <c r="BE13" s="466"/>
      <c r="BF13" s="466"/>
      <c r="BG13" s="466"/>
      <c r="BH13" s="466"/>
      <c r="BI13" s="466"/>
      <c r="BJ13" s="466"/>
      <c r="BK13" s="466"/>
      <c r="BL13" s="466"/>
      <c r="BM13" s="467"/>
      <c r="BN13" s="431">
        <v>287615</v>
      </c>
      <c r="BO13" s="432"/>
      <c r="BP13" s="432"/>
      <c r="BQ13" s="432"/>
      <c r="BR13" s="432"/>
      <c r="BS13" s="432"/>
      <c r="BT13" s="432"/>
      <c r="BU13" s="433"/>
      <c r="BV13" s="431">
        <v>-156961</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14.9</v>
      </c>
      <c r="CU13" s="429"/>
      <c r="CV13" s="429"/>
      <c r="CW13" s="429"/>
      <c r="CX13" s="429"/>
      <c r="CY13" s="429"/>
      <c r="CZ13" s="429"/>
      <c r="DA13" s="430"/>
      <c r="DB13" s="428">
        <v>15.2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29783</v>
      </c>
      <c r="S14" s="516"/>
      <c r="T14" s="516"/>
      <c r="U14" s="516"/>
      <c r="V14" s="517"/>
      <c r="W14" s="421"/>
      <c r="X14" s="422"/>
      <c r="Y14" s="422"/>
      <c r="Z14" s="422"/>
      <c r="AA14" s="422"/>
      <c r="AB14" s="411"/>
      <c r="AC14" s="518">
        <v>5</v>
      </c>
      <c r="AD14" s="519"/>
      <c r="AE14" s="519"/>
      <c r="AF14" s="519"/>
      <c r="AG14" s="520"/>
      <c r="AH14" s="518">
        <v>4.5999999999999996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196.7</v>
      </c>
      <c r="CU14" s="530"/>
      <c r="CV14" s="530"/>
      <c r="CW14" s="530"/>
      <c r="CX14" s="530"/>
      <c r="CY14" s="530"/>
      <c r="CZ14" s="530"/>
      <c r="DA14" s="531"/>
      <c r="DB14" s="529">
        <v>192.6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29224</v>
      </c>
      <c r="S15" s="516"/>
      <c r="T15" s="516"/>
      <c r="U15" s="516"/>
      <c r="V15" s="517"/>
      <c r="W15" s="447" t="s">
        <v>146</v>
      </c>
      <c r="X15" s="448"/>
      <c r="Y15" s="448"/>
      <c r="Z15" s="448"/>
      <c r="AA15" s="448"/>
      <c r="AB15" s="438"/>
      <c r="AC15" s="482">
        <v>5517</v>
      </c>
      <c r="AD15" s="483"/>
      <c r="AE15" s="483"/>
      <c r="AF15" s="483"/>
      <c r="AG15" s="525"/>
      <c r="AH15" s="482">
        <v>6068</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4244256</v>
      </c>
      <c r="BO15" s="395"/>
      <c r="BP15" s="395"/>
      <c r="BQ15" s="395"/>
      <c r="BR15" s="395"/>
      <c r="BS15" s="395"/>
      <c r="BT15" s="395"/>
      <c r="BU15" s="396"/>
      <c r="BV15" s="394">
        <v>4120580</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35.1</v>
      </c>
      <c r="AD16" s="519"/>
      <c r="AE16" s="519"/>
      <c r="AF16" s="519"/>
      <c r="AG16" s="520"/>
      <c r="AH16" s="518">
        <v>37.700000000000003</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7099948</v>
      </c>
      <c r="BO16" s="432"/>
      <c r="BP16" s="432"/>
      <c r="BQ16" s="432"/>
      <c r="BR16" s="432"/>
      <c r="BS16" s="432"/>
      <c r="BT16" s="432"/>
      <c r="BU16" s="433"/>
      <c r="BV16" s="431">
        <v>6859780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9433</v>
      </c>
      <c r="AD17" s="483"/>
      <c r="AE17" s="483"/>
      <c r="AF17" s="483"/>
      <c r="AG17" s="525"/>
      <c r="AH17" s="482">
        <v>9274</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5352431</v>
      </c>
      <c r="BO17" s="432"/>
      <c r="BP17" s="432"/>
      <c r="BQ17" s="432"/>
      <c r="BR17" s="432"/>
      <c r="BS17" s="432"/>
      <c r="BT17" s="432"/>
      <c r="BU17" s="433"/>
      <c r="BV17" s="431">
        <v>5232319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134.07</v>
      </c>
      <c r="M18" s="547"/>
      <c r="N18" s="547"/>
      <c r="O18" s="547"/>
      <c r="P18" s="547"/>
      <c r="Q18" s="547"/>
      <c r="R18" s="548"/>
      <c r="S18" s="548"/>
      <c r="T18" s="548"/>
      <c r="U18" s="548"/>
      <c r="V18" s="549"/>
      <c r="W18" s="449"/>
      <c r="X18" s="450"/>
      <c r="Y18" s="450"/>
      <c r="Z18" s="450"/>
      <c r="AA18" s="450"/>
      <c r="AB18" s="441"/>
      <c r="AC18" s="550">
        <v>59.9</v>
      </c>
      <c r="AD18" s="551"/>
      <c r="AE18" s="551"/>
      <c r="AF18" s="551"/>
      <c r="AG18" s="552"/>
      <c r="AH18" s="550">
        <v>57.7</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7898998</v>
      </c>
      <c r="BO18" s="432"/>
      <c r="BP18" s="432"/>
      <c r="BQ18" s="432"/>
      <c r="BR18" s="432"/>
      <c r="BS18" s="432"/>
      <c r="BT18" s="432"/>
      <c r="BU18" s="433"/>
      <c r="BV18" s="431">
        <v>7794282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216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10148793</v>
      </c>
      <c r="BO19" s="432"/>
      <c r="BP19" s="432"/>
      <c r="BQ19" s="432"/>
      <c r="BR19" s="432"/>
      <c r="BS19" s="432"/>
      <c r="BT19" s="432"/>
      <c r="BU19" s="433"/>
      <c r="BV19" s="431">
        <v>9955030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9726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18656146</v>
      </c>
      <c r="BO23" s="432"/>
      <c r="BP23" s="432"/>
      <c r="BQ23" s="432"/>
      <c r="BR23" s="432"/>
      <c r="BS23" s="432"/>
      <c r="BT23" s="432"/>
      <c r="BU23" s="433"/>
      <c r="BV23" s="431">
        <v>18000454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8300</v>
      </c>
      <c r="R24" s="483"/>
      <c r="S24" s="483"/>
      <c r="T24" s="483"/>
      <c r="U24" s="483"/>
      <c r="V24" s="525"/>
      <c r="W24" s="584"/>
      <c r="X24" s="572"/>
      <c r="Y24" s="573"/>
      <c r="Z24" s="481" t="s">
        <v>170</v>
      </c>
      <c r="AA24" s="461"/>
      <c r="AB24" s="461"/>
      <c r="AC24" s="461"/>
      <c r="AD24" s="461"/>
      <c r="AE24" s="461"/>
      <c r="AF24" s="461"/>
      <c r="AG24" s="462"/>
      <c r="AH24" s="482">
        <v>236</v>
      </c>
      <c r="AI24" s="483"/>
      <c r="AJ24" s="483"/>
      <c r="AK24" s="483"/>
      <c r="AL24" s="525"/>
      <c r="AM24" s="482">
        <v>674488</v>
      </c>
      <c r="AN24" s="483"/>
      <c r="AO24" s="483"/>
      <c r="AP24" s="483"/>
      <c r="AQ24" s="483"/>
      <c r="AR24" s="525"/>
      <c r="AS24" s="482">
        <v>2858</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11642845</v>
      </c>
      <c r="BO24" s="432"/>
      <c r="BP24" s="432"/>
      <c r="BQ24" s="432"/>
      <c r="BR24" s="432"/>
      <c r="BS24" s="432"/>
      <c r="BT24" s="432"/>
      <c r="BU24" s="433"/>
      <c r="BV24" s="431">
        <v>11577636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7100</v>
      </c>
      <c r="R25" s="483"/>
      <c r="S25" s="483"/>
      <c r="T25" s="483"/>
      <c r="U25" s="483"/>
      <c r="V25" s="525"/>
      <c r="W25" s="584"/>
      <c r="X25" s="572"/>
      <c r="Y25" s="573"/>
      <c r="Z25" s="481" t="s">
        <v>173</v>
      </c>
      <c r="AA25" s="461"/>
      <c r="AB25" s="461"/>
      <c r="AC25" s="461"/>
      <c r="AD25" s="461"/>
      <c r="AE25" s="461"/>
      <c r="AF25" s="461"/>
      <c r="AG25" s="462"/>
      <c r="AH25" s="482" t="s">
        <v>128</v>
      </c>
      <c r="AI25" s="483"/>
      <c r="AJ25" s="483"/>
      <c r="AK25" s="483"/>
      <c r="AL25" s="525"/>
      <c r="AM25" s="482" t="s">
        <v>128</v>
      </c>
      <c r="AN25" s="483"/>
      <c r="AO25" s="483"/>
      <c r="AP25" s="483"/>
      <c r="AQ25" s="483"/>
      <c r="AR25" s="525"/>
      <c r="AS25" s="482" t="s">
        <v>128</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3680407</v>
      </c>
      <c r="BO25" s="395"/>
      <c r="BP25" s="395"/>
      <c r="BQ25" s="395"/>
      <c r="BR25" s="395"/>
      <c r="BS25" s="395"/>
      <c r="BT25" s="395"/>
      <c r="BU25" s="396"/>
      <c r="BV25" s="394">
        <v>4248074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6100</v>
      </c>
      <c r="R26" s="483"/>
      <c r="S26" s="483"/>
      <c r="T26" s="483"/>
      <c r="U26" s="483"/>
      <c r="V26" s="525"/>
      <c r="W26" s="584"/>
      <c r="X26" s="572"/>
      <c r="Y26" s="573"/>
      <c r="Z26" s="481" t="s">
        <v>176</v>
      </c>
      <c r="AA26" s="594"/>
      <c r="AB26" s="594"/>
      <c r="AC26" s="594"/>
      <c r="AD26" s="594"/>
      <c r="AE26" s="594"/>
      <c r="AF26" s="594"/>
      <c r="AG26" s="595"/>
      <c r="AH26" s="482">
        <v>3</v>
      </c>
      <c r="AI26" s="483"/>
      <c r="AJ26" s="483"/>
      <c r="AK26" s="483"/>
      <c r="AL26" s="525"/>
      <c r="AM26" s="482">
        <v>7905</v>
      </c>
      <c r="AN26" s="483"/>
      <c r="AO26" s="483"/>
      <c r="AP26" s="483"/>
      <c r="AQ26" s="483"/>
      <c r="AR26" s="525"/>
      <c r="AS26" s="482">
        <v>2635</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136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4450</v>
      </c>
      <c r="R27" s="483"/>
      <c r="S27" s="483"/>
      <c r="T27" s="483"/>
      <c r="U27" s="483"/>
      <c r="V27" s="525"/>
      <c r="W27" s="584"/>
      <c r="X27" s="572"/>
      <c r="Y27" s="573"/>
      <c r="Z27" s="481" t="s">
        <v>179</v>
      </c>
      <c r="AA27" s="461"/>
      <c r="AB27" s="461"/>
      <c r="AC27" s="461"/>
      <c r="AD27" s="461"/>
      <c r="AE27" s="461"/>
      <c r="AF27" s="461"/>
      <c r="AG27" s="462"/>
      <c r="AH27" s="482" t="s">
        <v>180</v>
      </c>
      <c r="AI27" s="483"/>
      <c r="AJ27" s="483"/>
      <c r="AK27" s="483"/>
      <c r="AL27" s="525"/>
      <c r="AM27" s="482" t="s">
        <v>136</v>
      </c>
      <c r="AN27" s="483"/>
      <c r="AO27" s="483"/>
      <c r="AP27" s="483"/>
      <c r="AQ27" s="483"/>
      <c r="AR27" s="525"/>
      <c r="AS27" s="482" t="s">
        <v>136</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456239</v>
      </c>
      <c r="BO27" s="608"/>
      <c r="BP27" s="608"/>
      <c r="BQ27" s="608"/>
      <c r="BR27" s="608"/>
      <c r="BS27" s="608"/>
      <c r="BT27" s="608"/>
      <c r="BU27" s="609"/>
      <c r="BV27" s="607">
        <v>456230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3900</v>
      </c>
      <c r="R28" s="483"/>
      <c r="S28" s="483"/>
      <c r="T28" s="483"/>
      <c r="U28" s="483"/>
      <c r="V28" s="525"/>
      <c r="W28" s="584"/>
      <c r="X28" s="572"/>
      <c r="Y28" s="573"/>
      <c r="Z28" s="481" t="s">
        <v>183</v>
      </c>
      <c r="AA28" s="461"/>
      <c r="AB28" s="461"/>
      <c r="AC28" s="461"/>
      <c r="AD28" s="461"/>
      <c r="AE28" s="461"/>
      <c r="AF28" s="461"/>
      <c r="AG28" s="462"/>
      <c r="AH28" s="482" t="s">
        <v>136</v>
      </c>
      <c r="AI28" s="483"/>
      <c r="AJ28" s="483"/>
      <c r="AK28" s="483"/>
      <c r="AL28" s="525"/>
      <c r="AM28" s="482" t="s">
        <v>137</v>
      </c>
      <c r="AN28" s="483"/>
      <c r="AO28" s="483"/>
      <c r="AP28" s="483"/>
      <c r="AQ28" s="483"/>
      <c r="AR28" s="525"/>
      <c r="AS28" s="482" t="s">
        <v>136</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512679</v>
      </c>
      <c r="BO28" s="395"/>
      <c r="BP28" s="395"/>
      <c r="BQ28" s="395"/>
      <c r="BR28" s="395"/>
      <c r="BS28" s="395"/>
      <c r="BT28" s="395"/>
      <c r="BU28" s="396"/>
      <c r="BV28" s="394">
        <v>416363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14</v>
      </c>
      <c r="M29" s="483"/>
      <c r="N29" s="483"/>
      <c r="O29" s="483"/>
      <c r="P29" s="525"/>
      <c r="Q29" s="482">
        <v>3600</v>
      </c>
      <c r="R29" s="483"/>
      <c r="S29" s="483"/>
      <c r="T29" s="483"/>
      <c r="U29" s="483"/>
      <c r="V29" s="525"/>
      <c r="W29" s="585"/>
      <c r="X29" s="586"/>
      <c r="Y29" s="587"/>
      <c r="Z29" s="481" t="s">
        <v>186</v>
      </c>
      <c r="AA29" s="461"/>
      <c r="AB29" s="461"/>
      <c r="AC29" s="461"/>
      <c r="AD29" s="461"/>
      <c r="AE29" s="461"/>
      <c r="AF29" s="461"/>
      <c r="AG29" s="462"/>
      <c r="AH29" s="482">
        <v>236</v>
      </c>
      <c r="AI29" s="483"/>
      <c r="AJ29" s="483"/>
      <c r="AK29" s="483"/>
      <c r="AL29" s="525"/>
      <c r="AM29" s="482">
        <v>674488</v>
      </c>
      <c r="AN29" s="483"/>
      <c r="AO29" s="483"/>
      <c r="AP29" s="483"/>
      <c r="AQ29" s="483"/>
      <c r="AR29" s="525"/>
      <c r="AS29" s="482">
        <v>2858</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25535</v>
      </c>
      <c r="BO29" s="432"/>
      <c r="BP29" s="432"/>
      <c r="BQ29" s="432"/>
      <c r="BR29" s="432"/>
      <c r="BS29" s="432"/>
      <c r="BT29" s="432"/>
      <c r="BU29" s="433"/>
      <c r="BV29" s="431">
        <v>25530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95.2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241953</v>
      </c>
      <c r="BO30" s="608"/>
      <c r="BP30" s="608"/>
      <c r="BQ30" s="608"/>
      <c r="BR30" s="608"/>
      <c r="BS30" s="608"/>
      <c r="BT30" s="608"/>
      <c r="BU30" s="609"/>
      <c r="BV30" s="607">
        <v>385828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197</v>
      </c>
      <c r="X33" s="420"/>
      <c r="Y33" s="420"/>
      <c r="Z33" s="420"/>
      <c r="AA33" s="420"/>
      <c r="AB33" s="420"/>
      <c r="AC33" s="420"/>
      <c r="AD33" s="420"/>
      <c r="AE33" s="420"/>
      <c r="AF33" s="420"/>
      <c r="AG33" s="420"/>
      <c r="AH33" s="420"/>
      <c r="AI33" s="420"/>
      <c r="AJ33" s="420"/>
      <c r="AK33" s="420"/>
      <c r="AL33" s="216"/>
      <c r="AM33" s="455" t="s">
        <v>195</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195</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IF('各会計、関係団体の財政状況及び健全化判断比率'!B30="","",'各会計、関係団体の財政状況及び健全化判断比率'!B30)</f>
        <v>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東部産業団地事業特別会計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砺波地方衛生施設組合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公益財団法人クロスランドおやべ</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公共用地先行取得事業特別会計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後期高齢者医療事業特別会計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IF('各会計、関係団体の財政状況及び健全化判断比率'!B31="","",'各会計、関係団体の財政状況及び健全化判断比率'!B31)</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小矢部川中流水害予防組合</v>
      </c>
      <c r="BZ35" s="621"/>
      <c r="CA35" s="621"/>
      <c r="CB35" s="621"/>
      <c r="CC35" s="621"/>
      <c r="CD35" s="621"/>
      <c r="CE35" s="621"/>
      <c r="CF35" s="621"/>
      <c r="CG35" s="621"/>
      <c r="CH35" s="621"/>
      <c r="CI35" s="621"/>
      <c r="CJ35" s="621"/>
      <c r="CK35" s="621"/>
      <c r="CL35" s="621"/>
      <c r="CM35" s="621"/>
      <c r="CN35" s="214"/>
      <c r="CO35" s="620">
        <f t="shared" ref="CO35:CO43" si="3">IF(CQ35="","",CO34+1)</f>
        <v>17</v>
      </c>
      <c r="CP35" s="620"/>
      <c r="CQ35" s="621" t="str">
        <f>IF('各会計、関係団体の財政状況及び健全化判断比率'!BS8="","",'各会計、関係団体の財政状況及び健全化判断比率'!BS8)</f>
        <v>公益財団法人小矢部市体育協会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富山県市町村総合事務組合</v>
      </c>
      <c r="BZ36" s="621"/>
      <c r="CA36" s="621"/>
      <c r="CB36" s="621"/>
      <c r="CC36" s="621"/>
      <c r="CD36" s="621"/>
      <c r="CE36" s="621"/>
      <c r="CF36" s="621"/>
      <c r="CG36" s="621"/>
      <c r="CH36" s="621"/>
      <c r="CI36" s="621"/>
      <c r="CJ36" s="621"/>
      <c r="CK36" s="621"/>
      <c r="CL36" s="621"/>
      <c r="CM36" s="621"/>
      <c r="CN36" s="214"/>
      <c r="CO36" s="620">
        <f t="shared" si="3"/>
        <v>18</v>
      </c>
      <c r="CP36" s="620"/>
      <c r="CQ36" s="621" t="str">
        <f>IF('各会計、関係団体の財政状況及び健全化判断比率'!BS9="","",'各会計、関係団体の財政状況及び健全化判断比率'!BS9)</f>
        <v>小矢部市土地開発公社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〇</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高岡地区広域圏事務組合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富山県市町村会館管理組合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砺波地方介護保険組合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富山県後期高齢者医療広域連合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砺波地域消防組合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5HONNeFK131Lws/PsYjd8I7Xt9dF1chD9Bs0qzpJpJHfVDtpkYSqA9tdENDvrCYBc/x83BlV+cAmtxL3cQrbg==" saltValue="ZVqWDNZKiog4LCsrIid0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4" t="s">
        <v>561</v>
      </c>
      <c r="D34" s="1214"/>
      <c r="E34" s="1215"/>
      <c r="F34" s="32">
        <v>4</v>
      </c>
      <c r="G34" s="33">
        <v>4.7699999999999996</v>
      </c>
      <c r="H34" s="33">
        <v>5.89</v>
      </c>
      <c r="I34" s="33">
        <v>6.38</v>
      </c>
      <c r="J34" s="34">
        <v>6.68</v>
      </c>
      <c r="K34" s="22"/>
      <c r="L34" s="22"/>
      <c r="M34" s="22"/>
      <c r="N34" s="22"/>
      <c r="O34" s="22"/>
      <c r="P34" s="22"/>
    </row>
    <row r="35" spans="1:16" ht="39" customHeight="1" x14ac:dyDescent="0.15">
      <c r="A35" s="22"/>
      <c r="B35" s="35"/>
      <c r="C35" s="1208" t="s">
        <v>562</v>
      </c>
      <c r="D35" s="1209"/>
      <c r="E35" s="1210"/>
      <c r="F35" s="36">
        <v>5.09</v>
      </c>
      <c r="G35" s="37">
        <v>2.58</v>
      </c>
      <c r="H35" s="37">
        <v>1.25</v>
      </c>
      <c r="I35" s="37">
        <v>1.58</v>
      </c>
      <c r="J35" s="38">
        <v>3.74</v>
      </c>
      <c r="K35" s="22"/>
      <c r="L35" s="22"/>
      <c r="M35" s="22"/>
      <c r="N35" s="22"/>
      <c r="O35" s="22"/>
      <c r="P35" s="22"/>
    </row>
    <row r="36" spans="1:16" ht="39" customHeight="1" x14ac:dyDescent="0.15">
      <c r="A36" s="22"/>
      <c r="B36" s="35"/>
      <c r="C36" s="1208" t="s">
        <v>563</v>
      </c>
      <c r="D36" s="1209"/>
      <c r="E36" s="1210"/>
      <c r="F36" s="36" t="s">
        <v>511</v>
      </c>
      <c r="G36" s="37" t="s">
        <v>511</v>
      </c>
      <c r="H36" s="37" t="s">
        <v>511</v>
      </c>
      <c r="I36" s="37" t="s">
        <v>511</v>
      </c>
      <c r="J36" s="38">
        <v>2.38</v>
      </c>
      <c r="K36" s="22"/>
      <c r="L36" s="22"/>
      <c r="M36" s="22"/>
      <c r="N36" s="22"/>
      <c r="O36" s="22"/>
      <c r="P36" s="22"/>
    </row>
    <row r="37" spans="1:16" ht="39" customHeight="1" x14ac:dyDescent="0.15">
      <c r="A37" s="22"/>
      <c r="B37" s="35"/>
      <c r="C37" s="1208" t="s">
        <v>564</v>
      </c>
      <c r="D37" s="1209"/>
      <c r="E37" s="1210"/>
      <c r="F37" s="36">
        <v>1.56</v>
      </c>
      <c r="G37" s="37">
        <v>1.71</v>
      </c>
      <c r="H37" s="37">
        <v>0.28999999999999998</v>
      </c>
      <c r="I37" s="37">
        <v>0.23</v>
      </c>
      <c r="J37" s="38">
        <v>0.66</v>
      </c>
      <c r="K37" s="22"/>
      <c r="L37" s="22"/>
      <c r="M37" s="22"/>
      <c r="N37" s="22"/>
      <c r="O37" s="22"/>
      <c r="P37" s="22"/>
    </row>
    <row r="38" spans="1:16" ht="39" customHeight="1" x14ac:dyDescent="0.15">
      <c r="A38" s="22"/>
      <c r="B38" s="35"/>
      <c r="C38" s="1208" t="s">
        <v>565</v>
      </c>
      <c r="D38" s="1209"/>
      <c r="E38" s="1210"/>
      <c r="F38" s="36">
        <v>0.01</v>
      </c>
      <c r="G38" s="37">
        <v>0.01</v>
      </c>
      <c r="H38" s="37">
        <v>0.01</v>
      </c>
      <c r="I38" s="37">
        <v>0</v>
      </c>
      <c r="J38" s="38">
        <v>0</v>
      </c>
      <c r="K38" s="22"/>
      <c r="L38" s="22"/>
      <c r="M38" s="22"/>
      <c r="N38" s="22"/>
      <c r="O38" s="22"/>
      <c r="P38" s="22"/>
    </row>
    <row r="39" spans="1:16" ht="39" customHeight="1" x14ac:dyDescent="0.15">
      <c r="A39" s="22"/>
      <c r="B39" s="35"/>
      <c r="C39" s="1208" t="s">
        <v>566</v>
      </c>
      <c r="D39" s="1209"/>
      <c r="E39" s="1210"/>
      <c r="F39" s="36">
        <v>0</v>
      </c>
      <c r="G39" s="37">
        <v>0</v>
      </c>
      <c r="H39" s="37">
        <v>0</v>
      </c>
      <c r="I39" s="37">
        <v>0</v>
      </c>
      <c r="J39" s="38">
        <v>0</v>
      </c>
      <c r="K39" s="22"/>
      <c r="L39" s="22"/>
      <c r="M39" s="22"/>
      <c r="N39" s="22"/>
      <c r="O39" s="22"/>
      <c r="P39" s="22"/>
    </row>
    <row r="40" spans="1:16" ht="39" customHeight="1" x14ac:dyDescent="0.15">
      <c r="A40" s="22"/>
      <c r="B40" s="35"/>
      <c r="C40" s="1208" t="s">
        <v>567</v>
      </c>
      <c r="D40" s="1209"/>
      <c r="E40" s="1210"/>
      <c r="F40" s="36">
        <v>0</v>
      </c>
      <c r="G40" s="37">
        <v>0</v>
      </c>
      <c r="H40" s="37">
        <v>0</v>
      </c>
      <c r="I40" s="37">
        <v>0</v>
      </c>
      <c r="J40" s="38">
        <v>0</v>
      </c>
      <c r="K40" s="22"/>
      <c r="L40" s="22"/>
      <c r="M40" s="22"/>
      <c r="N40" s="22"/>
      <c r="O40" s="22"/>
      <c r="P40" s="22"/>
    </row>
    <row r="41" spans="1:16" ht="39" customHeight="1" x14ac:dyDescent="0.15">
      <c r="A41" s="22"/>
      <c r="B41" s="35"/>
      <c r="C41" s="1208"/>
      <c r="D41" s="1209"/>
      <c r="E41" s="1210"/>
      <c r="F41" s="36"/>
      <c r="G41" s="37"/>
      <c r="H41" s="37"/>
      <c r="I41" s="37"/>
      <c r="J41" s="38"/>
      <c r="K41" s="22"/>
      <c r="L41" s="22"/>
      <c r="M41" s="22"/>
      <c r="N41" s="22"/>
      <c r="O41" s="22"/>
      <c r="P41" s="22"/>
    </row>
    <row r="42" spans="1:16" ht="39" customHeight="1" x14ac:dyDescent="0.15">
      <c r="A42" s="22"/>
      <c r="B42" s="39"/>
      <c r="C42" s="1208" t="s">
        <v>568</v>
      </c>
      <c r="D42" s="1209"/>
      <c r="E42" s="1210"/>
      <c r="F42" s="36" t="s">
        <v>511</v>
      </c>
      <c r="G42" s="37" t="s">
        <v>511</v>
      </c>
      <c r="H42" s="37" t="s">
        <v>511</v>
      </c>
      <c r="I42" s="37" t="s">
        <v>511</v>
      </c>
      <c r="J42" s="38" t="s">
        <v>511</v>
      </c>
      <c r="K42" s="22"/>
      <c r="L42" s="22"/>
      <c r="M42" s="22"/>
      <c r="N42" s="22"/>
      <c r="O42" s="22"/>
      <c r="P42" s="22"/>
    </row>
    <row r="43" spans="1:16" ht="39" customHeight="1" thickBot="1" x14ac:dyDescent="0.2">
      <c r="A43" s="22"/>
      <c r="B43" s="40"/>
      <c r="C43" s="1211" t="s">
        <v>569</v>
      </c>
      <c r="D43" s="1212"/>
      <c r="E43" s="1213"/>
      <c r="F43" s="41">
        <v>0</v>
      </c>
      <c r="G43" s="42">
        <v>0</v>
      </c>
      <c r="H43" s="42">
        <v>0</v>
      </c>
      <c r="I43" s="42">
        <v>0.7</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Vysn6bNO5oSc7cfrFBtJIZA+knWPEe9hjwWpNbGi2366Mcx1Qw+/Cm0SXVEY+zU9v/cJ4kzej8f36KpLPp7Vw==" saltValue="Q1eqwgwknupclqZ8Lg4k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6" t="s">
        <v>11</v>
      </c>
      <c r="C45" s="1217"/>
      <c r="D45" s="58"/>
      <c r="E45" s="1222" t="s">
        <v>12</v>
      </c>
      <c r="F45" s="1222"/>
      <c r="G45" s="1222"/>
      <c r="H45" s="1222"/>
      <c r="I45" s="1222"/>
      <c r="J45" s="1223"/>
      <c r="K45" s="59">
        <v>1270</v>
      </c>
      <c r="L45" s="60">
        <v>1316</v>
      </c>
      <c r="M45" s="60">
        <v>1338</v>
      </c>
      <c r="N45" s="60">
        <v>1374</v>
      </c>
      <c r="O45" s="61">
        <v>1411</v>
      </c>
      <c r="P45" s="48"/>
      <c r="Q45" s="48"/>
      <c r="R45" s="48"/>
      <c r="S45" s="48"/>
      <c r="T45" s="48"/>
      <c r="U45" s="48"/>
    </row>
    <row r="46" spans="1:21" ht="30.75" customHeight="1" x14ac:dyDescent="0.15">
      <c r="A46" s="48"/>
      <c r="B46" s="1218"/>
      <c r="C46" s="1219"/>
      <c r="D46" s="62"/>
      <c r="E46" s="1224" t="s">
        <v>13</v>
      </c>
      <c r="F46" s="1224"/>
      <c r="G46" s="1224"/>
      <c r="H46" s="1224"/>
      <c r="I46" s="1224"/>
      <c r="J46" s="1225"/>
      <c r="K46" s="63" t="s">
        <v>511</v>
      </c>
      <c r="L46" s="64" t="s">
        <v>511</v>
      </c>
      <c r="M46" s="64" t="s">
        <v>511</v>
      </c>
      <c r="N46" s="64" t="s">
        <v>511</v>
      </c>
      <c r="O46" s="65" t="s">
        <v>511</v>
      </c>
      <c r="P46" s="48"/>
      <c r="Q46" s="48"/>
      <c r="R46" s="48"/>
      <c r="S46" s="48"/>
      <c r="T46" s="48"/>
      <c r="U46" s="48"/>
    </row>
    <row r="47" spans="1:21" ht="30.75" customHeight="1" x14ac:dyDescent="0.15">
      <c r="A47" s="48"/>
      <c r="B47" s="1218"/>
      <c r="C47" s="1219"/>
      <c r="D47" s="62"/>
      <c r="E47" s="1224" t="s">
        <v>14</v>
      </c>
      <c r="F47" s="1224"/>
      <c r="G47" s="1224"/>
      <c r="H47" s="1224"/>
      <c r="I47" s="1224"/>
      <c r="J47" s="1225"/>
      <c r="K47" s="63" t="s">
        <v>511</v>
      </c>
      <c r="L47" s="64" t="s">
        <v>511</v>
      </c>
      <c r="M47" s="64" t="s">
        <v>511</v>
      </c>
      <c r="N47" s="64" t="s">
        <v>511</v>
      </c>
      <c r="O47" s="65" t="s">
        <v>511</v>
      </c>
      <c r="P47" s="48"/>
      <c r="Q47" s="48"/>
      <c r="R47" s="48"/>
      <c r="S47" s="48"/>
      <c r="T47" s="48"/>
      <c r="U47" s="48"/>
    </row>
    <row r="48" spans="1:21" ht="30.75" customHeight="1" x14ac:dyDescent="0.15">
      <c r="A48" s="48"/>
      <c r="B48" s="1218"/>
      <c r="C48" s="1219"/>
      <c r="D48" s="62"/>
      <c r="E48" s="1224" t="s">
        <v>15</v>
      </c>
      <c r="F48" s="1224"/>
      <c r="G48" s="1224"/>
      <c r="H48" s="1224"/>
      <c r="I48" s="1224"/>
      <c r="J48" s="1225"/>
      <c r="K48" s="63">
        <v>953</v>
      </c>
      <c r="L48" s="64">
        <v>915</v>
      </c>
      <c r="M48" s="64">
        <v>930</v>
      </c>
      <c r="N48" s="64">
        <v>906</v>
      </c>
      <c r="O48" s="65">
        <v>821</v>
      </c>
      <c r="P48" s="48"/>
      <c r="Q48" s="48"/>
      <c r="R48" s="48"/>
      <c r="S48" s="48"/>
      <c r="T48" s="48"/>
      <c r="U48" s="48"/>
    </row>
    <row r="49" spans="1:21" ht="30.75" customHeight="1" x14ac:dyDescent="0.15">
      <c r="A49" s="48"/>
      <c r="B49" s="1218"/>
      <c r="C49" s="1219"/>
      <c r="D49" s="62"/>
      <c r="E49" s="1224" t="s">
        <v>16</v>
      </c>
      <c r="F49" s="1224"/>
      <c r="G49" s="1224"/>
      <c r="H49" s="1224"/>
      <c r="I49" s="1224"/>
      <c r="J49" s="1225"/>
      <c r="K49" s="63">
        <v>87</v>
      </c>
      <c r="L49" s="64">
        <v>92</v>
      </c>
      <c r="M49" s="64">
        <v>99</v>
      </c>
      <c r="N49" s="64">
        <v>110</v>
      </c>
      <c r="O49" s="65">
        <v>96</v>
      </c>
      <c r="P49" s="48"/>
      <c r="Q49" s="48"/>
      <c r="R49" s="48"/>
      <c r="S49" s="48"/>
      <c r="T49" s="48"/>
      <c r="U49" s="48"/>
    </row>
    <row r="50" spans="1:21" ht="30.75" customHeight="1" x14ac:dyDescent="0.15">
      <c r="A50" s="48"/>
      <c r="B50" s="1218"/>
      <c r="C50" s="1219"/>
      <c r="D50" s="62"/>
      <c r="E50" s="1224" t="s">
        <v>17</v>
      </c>
      <c r="F50" s="1224"/>
      <c r="G50" s="1224"/>
      <c r="H50" s="1224"/>
      <c r="I50" s="1224"/>
      <c r="J50" s="1225"/>
      <c r="K50" s="63">
        <v>107</v>
      </c>
      <c r="L50" s="64">
        <v>103</v>
      </c>
      <c r="M50" s="64">
        <v>103</v>
      </c>
      <c r="N50" s="64">
        <v>100</v>
      </c>
      <c r="O50" s="65">
        <v>95</v>
      </c>
      <c r="P50" s="48"/>
      <c r="Q50" s="48"/>
      <c r="R50" s="48"/>
      <c r="S50" s="48"/>
      <c r="T50" s="48"/>
      <c r="U50" s="48"/>
    </row>
    <row r="51" spans="1:21" ht="30.75" customHeight="1" x14ac:dyDescent="0.15">
      <c r="A51" s="48"/>
      <c r="B51" s="1220"/>
      <c r="C51" s="1221"/>
      <c r="D51" s="66"/>
      <c r="E51" s="1224" t="s">
        <v>18</v>
      </c>
      <c r="F51" s="1224"/>
      <c r="G51" s="1224"/>
      <c r="H51" s="1224"/>
      <c r="I51" s="1224"/>
      <c r="J51" s="1225"/>
      <c r="K51" s="63">
        <v>0</v>
      </c>
      <c r="L51" s="64">
        <v>0</v>
      </c>
      <c r="M51" s="64">
        <v>1</v>
      </c>
      <c r="N51" s="64">
        <v>1</v>
      </c>
      <c r="O51" s="65">
        <v>0</v>
      </c>
      <c r="P51" s="48"/>
      <c r="Q51" s="48"/>
      <c r="R51" s="48"/>
      <c r="S51" s="48"/>
      <c r="T51" s="48"/>
      <c r="U51" s="48"/>
    </row>
    <row r="52" spans="1:21" ht="30.75" customHeight="1" x14ac:dyDescent="0.15">
      <c r="A52" s="48"/>
      <c r="B52" s="1226" t="s">
        <v>19</v>
      </c>
      <c r="C52" s="1227"/>
      <c r="D52" s="66"/>
      <c r="E52" s="1224" t="s">
        <v>20</v>
      </c>
      <c r="F52" s="1224"/>
      <c r="G52" s="1224"/>
      <c r="H52" s="1224"/>
      <c r="I52" s="1224"/>
      <c r="J52" s="1225"/>
      <c r="K52" s="63">
        <v>1358</v>
      </c>
      <c r="L52" s="64">
        <v>1378</v>
      </c>
      <c r="M52" s="64">
        <v>1395</v>
      </c>
      <c r="N52" s="64">
        <v>1407</v>
      </c>
      <c r="O52" s="65">
        <v>1401</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1059</v>
      </c>
      <c r="L53" s="69">
        <v>1048</v>
      </c>
      <c r="M53" s="69">
        <v>1076</v>
      </c>
      <c r="N53" s="69">
        <v>1084</v>
      </c>
      <c r="O53" s="70">
        <v>1022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32" t="s">
        <v>25</v>
      </c>
      <c r="C57" s="1233"/>
      <c r="D57" s="1236" t="s">
        <v>26</v>
      </c>
      <c r="E57" s="1237"/>
      <c r="F57" s="1237"/>
      <c r="G57" s="1237"/>
      <c r="H57" s="1237"/>
      <c r="I57" s="1237"/>
      <c r="J57" s="1238"/>
      <c r="K57" s="83"/>
      <c r="L57" s="84"/>
      <c r="M57" s="84"/>
      <c r="N57" s="84"/>
      <c r="O57" s="85"/>
    </row>
    <row r="58" spans="1:21" ht="31.5" customHeight="1" thickBot="1" x14ac:dyDescent="0.2">
      <c r="B58" s="1234"/>
      <c r="C58" s="1235"/>
      <c r="D58" s="1239" t="s">
        <v>27</v>
      </c>
      <c r="E58" s="1240"/>
      <c r="F58" s="1240"/>
      <c r="G58" s="1240"/>
      <c r="H58" s="1240"/>
      <c r="I58" s="1240"/>
      <c r="J58" s="124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nqIcIC2m8p2Zl45u7hdrP2cTqaZbMKewNF7CwCD50Zp/Wx/ATDQAGX34qp/un5lMqof0ZwDDxc3cQZGidyMqg==" saltValue="yO2qE1xTGEb39OECeCfE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42" t="s">
        <v>30</v>
      </c>
      <c r="C41" s="1243"/>
      <c r="D41" s="102"/>
      <c r="E41" s="1248" t="s">
        <v>31</v>
      </c>
      <c r="F41" s="1248"/>
      <c r="G41" s="1248"/>
      <c r="H41" s="1249"/>
      <c r="I41" s="103">
        <v>14052</v>
      </c>
      <c r="J41" s="104">
        <v>14313</v>
      </c>
      <c r="K41" s="104">
        <v>16101</v>
      </c>
      <c r="L41" s="104">
        <v>18000</v>
      </c>
      <c r="M41" s="105">
        <v>18656</v>
      </c>
    </row>
    <row r="42" spans="2:13" ht="27.75" customHeight="1" x14ac:dyDescent="0.15">
      <c r="B42" s="1244"/>
      <c r="C42" s="1245"/>
      <c r="D42" s="106"/>
      <c r="E42" s="1250" t="s">
        <v>32</v>
      </c>
      <c r="F42" s="1250"/>
      <c r="G42" s="1250"/>
      <c r="H42" s="1251"/>
      <c r="I42" s="107">
        <v>3119</v>
      </c>
      <c r="J42" s="108">
        <v>2982</v>
      </c>
      <c r="K42" s="108">
        <v>2801</v>
      </c>
      <c r="L42" s="108">
        <v>2649</v>
      </c>
      <c r="M42" s="109">
        <v>2502</v>
      </c>
    </row>
    <row r="43" spans="2:13" ht="27.75" customHeight="1" x14ac:dyDescent="0.15">
      <c r="B43" s="1244"/>
      <c r="C43" s="1245"/>
      <c r="D43" s="106"/>
      <c r="E43" s="1250" t="s">
        <v>33</v>
      </c>
      <c r="F43" s="1250"/>
      <c r="G43" s="1250"/>
      <c r="H43" s="1251"/>
      <c r="I43" s="107">
        <v>12608</v>
      </c>
      <c r="J43" s="108">
        <v>12633</v>
      </c>
      <c r="K43" s="108">
        <v>12410</v>
      </c>
      <c r="L43" s="108">
        <v>12495</v>
      </c>
      <c r="M43" s="109">
        <v>12712</v>
      </c>
    </row>
    <row r="44" spans="2:13" ht="27.75" customHeight="1" x14ac:dyDescent="0.15">
      <c r="B44" s="1244"/>
      <c r="C44" s="1245"/>
      <c r="D44" s="106"/>
      <c r="E44" s="1250" t="s">
        <v>34</v>
      </c>
      <c r="F44" s="1250"/>
      <c r="G44" s="1250"/>
      <c r="H44" s="1251"/>
      <c r="I44" s="107">
        <v>670</v>
      </c>
      <c r="J44" s="108">
        <v>671</v>
      </c>
      <c r="K44" s="108">
        <v>710</v>
      </c>
      <c r="L44" s="108">
        <v>648</v>
      </c>
      <c r="M44" s="109">
        <v>588</v>
      </c>
    </row>
    <row r="45" spans="2:13" ht="27.75" customHeight="1" x14ac:dyDescent="0.15">
      <c r="B45" s="1244"/>
      <c r="C45" s="1245"/>
      <c r="D45" s="106"/>
      <c r="E45" s="1250" t="s">
        <v>35</v>
      </c>
      <c r="F45" s="1250"/>
      <c r="G45" s="1250"/>
      <c r="H45" s="1251"/>
      <c r="I45" s="107">
        <v>2085</v>
      </c>
      <c r="J45" s="108">
        <v>2121</v>
      </c>
      <c r="K45" s="108">
        <v>1825</v>
      </c>
      <c r="L45" s="108">
        <v>1737</v>
      </c>
      <c r="M45" s="109">
        <v>1615</v>
      </c>
    </row>
    <row r="46" spans="2:13" ht="27.75" customHeight="1" x14ac:dyDescent="0.15">
      <c r="B46" s="1244"/>
      <c r="C46" s="1245"/>
      <c r="D46" s="110"/>
      <c r="E46" s="1250" t="s">
        <v>36</v>
      </c>
      <c r="F46" s="1250"/>
      <c r="G46" s="1250"/>
      <c r="H46" s="1251"/>
      <c r="I46" s="107" t="s">
        <v>511</v>
      </c>
      <c r="J46" s="108" t="s">
        <v>511</v>
      </c>
      <c r="K46" s="108">
        <v>86</v>
      </c>
      <c r="L46" s="108" t="s">
        <v>511</v>
      </c>
      <c r="M46" s="109" t="s">
        <v>511</v>
      </c>
    </row>
    <row r="47" spans="2:13" ht="27.75" customHeight="1" x14ac:dyDescent="0.15">
      <c r="B47" s="1244"/>
      <c r="C47" s="1245"/>
      <c r="D47" s="111"/>
      <c r="E47" s="1252" t="s">
        <v>37</v>
      </c>
      <c r="F47" s="1253"/>
      <c r="G47" s="1253"/>
      <c r="H47" s="1254"/>
      <c r="I47" s="107" t="s">
        <v>511</v>
      </c>
      <c r="J47" s="108" t="s">
        <v>511</v>
      </c>
      <c r="K47" s="108" t="s">
        <v>511</v>
      </c>
      <c r="L47" s="108" t="s">
        <v>511</v>
      </c>
      <c r="M47" s="109" t="s">
        <v>511</v>
      </c>
    </row>
    <row r="48" spans="2:13" ht="27.75" customHeight="1" x14ac:dyDescent="0.15">
      <c r="B48" s="1244"/>
      <c r="C48" s="1245"/>
      <c r="D48" s="106"/>
      <c r="E48" s="1250" t="s">
        <v>38</v>
      </c>
      <c r="F48" s="1250"/>
      <c r="G48" s="1250"/>
      <c r="H48" s="1251"/>
      <c r="I48" s="107" t="s">
        <v>511</v>
      </c>
      <c r="J48" s="108" t="s">
        <v>511</v>
      </c>
      <c r="K48" s="108" t="s">
        <v>511</v>
      </c>
      <c r="L48" s="108" t="s">
        <v>511</v>
      </c>
      <c r="M48" s="109" t="s">
        <v>511</v>
      </c>
    </row>
    <row r="49" spans="2:13" ht="27.75" customHeight="1" x14ac:dyDescent="0.15">
      <c r="B49" s="1246"/>
      <c r="C49" s="1247"/>
      <c r="D49" s="106"/>
      <c r="E49" s="1250" t="s">
        <v>39</v>
      </c>
      <c r="F49" s="1250"/>
      <c r="G49" s="1250"/>
      <c r="H49" s="1251"/>
      <c r="I49" s="107" t="s">
        <v>511</v>
      </c>
      <c r="J49" s="108" t="s">
        <v>511</v>
      </c>
      <c r="K49" s="108" t="s">
        <v>511</v>
      </c>
      <c r="L49" s="108" t="s">
        <v>511</v>
      </c>
      <c r="M49" s="109" t="s">
        <v>511</v>
      </c>
    </row>
    <row r="50" spans="2:13" ht="27.75" customHeight="1" x14ac:dyDescent="0.15">
      <c r="B50" s="1255" t="s">
        <v>40</v>
      </c>
      <c r="C50" s="1256"/>
      <c r="D50" s="112"/>
      <c r="E50" s="1250" t="s">
        <v>41</v>
      </c>
      <c r="F50" s="1250"/>
      <c r="G50" s="1250"/>
      <c r="H50" s="1251"/>
      <c r="I50" s="107">
        <v>1647</v>
      </c>
      <c r="J50" s="108">
        <v>1581</v>
      </c>
      <c r="K50" s="108">
        <v>1411</v>
      </c>
      <c r="L50" s="108">
        <v>1054</v>
      </c>
      <c r="M50" s="109">
        <v>977</v>
      </c>
    </row>
    <row r="51" spans="2:13" ht="27.75" customHeight="1" x14ac:dyDescent="0.15">
      <c r="B51" s="1244"/>
      <c r="C51" s="1245"/>
      <c r="D51" s="106"/>
      <c r="E51" s="1250" t="s">
        <v>42</v>
      </c>
      <c r="F51" s="1250"/>
      <c r="G51" s="1250"/>
      <c r="H51" s="1251"/>
      <c r="I51" s="107">
        <v>2417</v>
      </c>
      <c r="J51" s="108">
        <v>2232</v>
      </c>
      <c r="K51" s="108">
        <v>2290</v>
      </c>
      <c r="L51" s="108">
        <v>2194</v>
      </c>
      <c r="M51" s="109">
        <v>2117</v>
      </c>
    </row>
    <row r="52" spans="2:13" ht="27.75" customHeight="1" x14ac:dyDescent="0.15">
      <c r="B52" s="1246"/>
      <c r="C52" s="1247"/>
      <c r="D52" s="106"/>
      <c r="E52" s="1250" t="s">
        <v>43</v>
      </c>
      <c r="F52" s="1250"/>
      <c r="G52" s="1250"/>
      <c r="H52" s="1251"/>
      <c r="I52" s="107">
        <v>17532</v>
      </c>
      <c r="J52" s="108">
        <v>17365</v>
      </c>
      <c r="K52" s="108">
        <v>17960</v>
      </c>
      <c r="L52" s="108">
        <v>18704</v>
      </c>
      <c r="M52" s="109">
        <v>18613</v>
      </c>
    </row>
    <row r="53" spans="2:13" ht="27.75" customHeight="1" thickBot="1" x14ac:dyDescent="0.2">
      <c r="B53" s="1257" t="s">
        <v>44</v>
      </c>
      <c r="C53" s="1258"/>
      <c r="D53" s="113"/>
      <c r="E53" s="1259" t="s">
        <v>45</v>
      </c>
      <c r="F53" s="1259"/>
      <c r="G53" s="1259"/>
      <c r="H53" s="1260"/>
      <c r="I53" s="114">
        <v>10937</v>
      </c>
      <c r="J53" s="115">
        <v>11543</v>
      </c>
      <c r="K53" s="115">
        <v>12271</v>
      </c>
      <c r="L53" s="115">
        <v>13579</v>
      </c>
      <c r="M53" s="116">
        <v>14367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PD+ENOrV/0YRCZ9ErVqelU3seNlJ6zsZO4Dry3+6akGivB9sT75pYuqrEgGQbhEBKH9ng2XfvkrdInuwNvNow==" saltValue="T9yzM2+zLSPLhmIUHDvM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9" t="s">
        <v>48</v>
      </c>
      <c r="D55" s="1269"/>
      <c r="E55" s="1270"/>
      <c r="F55" s="128">
        <v>602</v>
      </c>
      <c r="G55" s="128">
        <v>416</v>
      </c>
      <c r="H55" s="129">
        <v>513</v>
      </c>
    </row>
    <row r="56" spans="2:8" ht="52.5" customHeight="1" x14ac:dyDescent="0.15">
      <c r="B56" s="130"/>
      <c r="C56" s="1271" t="s">
        <v>49</v>
      </c>
      <c r="D56" s="1271"/>
      <c r="E56" s="1272"/>
      <c r="F56" s="131">
        <v>26</v>
      </c>
      <c r="G56" s="131">
        <v>26</v>
      </c>
      <c r="H56" s="132">
        <v>26</v>
      </c>
    </row>
    <row r="57" spans="2:8" ht="53.25" customHeight="1" x14ac:dyDescent="0.15">
      <c r="B57" s="130"/>
      <c r="C57" s="1273" t="s">
        <v>50</v>
      </c>
      <c r="D57" s="1273"/>
      <c r="E57" s="1274"/>
      <c r="F57" s="133">
        <v>419</v>
      </c>
      <c r="G57" s="133">
        <v>386</v>
      </c>
      <c r="H57" s="134">
        <v>242</v>
      </c>
    </row>
    <row r="58" spans="2:8" ht="45.75" customHeight="1" x14ac:dyDescent="0.15">
      <c r="B58" s="135"/>
      <c r="C58" s="1261" t="s">
        <v>588</v>
      </c>
      <c r="D58" s="1262"/>
      <c r="E58" s="1263"/>
      <c r="F58" s="136" t="s">
        <v>593</v>
      </c>
      <c r="G58" s="136">
        <v>282</v>
      </c>
      <c r="H58" s="137">
        <v>132</v>
      </c>
    </row>
    <row r="59" spans="2:8" ht="45.75" customHeight="1" x14ac:dyDescent="0.15">
      <c r="B59" s="135"/>
      <c r="C59" s="1261" t="s">
        <v>589</v>
      </c>
      <c r="D59" s="1262"/>
      <c r="E59" s="1263"/>
      <c r="F59" s="136">
        <v>39</v>
      </c>
      <c r="G59" s="136">
        <v>29</v>
      </c>
      <c r="H59" s="137">
        <v>42</v>
      </c>
    </row>
    <row r="60" spans="2:8" ht="45.75" customHeight="1" x14ac:dyDescent="0.15">
      <c r="B60" s="135"/>
      <c r="C60" s="1261" t="s">
        <v>590</v>
      </c>
      <c r="D60" s="1262"/>
      <c r="E60" s="1263"/>
      <c r="F60" s="136">
        <v>20</v>
      </c>
      <c r="G60" s="136">
        <v>20</v>
      </c>
      <c r="H60" s="137">
        <v>20</v>
      </c>
    </row>
    <row r="61" spans="2:8" ht="45.75" customHeight="1" x14ac:dyDescent="0.15">
      <c r="B61" s="135"/>
      <c r="C61" s="1261" t="s">
        <v>591</v>
      </c>
      <c r="D61" s="1262"/>
      <c r="E61" s="1263"/>
      <c r="F61" s="136">
        <v>23</v>
      </c>
      <c r="G61" s="136">
        <v>18</v>
      </c>
      <c r="H61" s="137">
        <v>18</v>
      </c>
    </row>
    <row r="62" spans="2:8" ht="45.75" customHeight="1" thickBot="1" x14ac:dyDescent="0.2">
      <c r="B62" s="138"/>
      <c r="C62" s="1264" t="s">
        <v>592</v>
      </c>
      <c r="D62" s="1265"/>
      <c r="E62" s="1266"/>
      <c r="F62" s="139">
        <v>13</v>
      </c>
      <c r="G62" s="139">
        <v>13</v>
      </c>
      <c r="H62" s="140">
        <v>9</v>
      </c>
    </row>
    <row r="63" spans="2:8" ht="52.5" customHeight="1" thickBot="1" x14ac:dyDescent="0.2">
      <c r="B63" s="141"/>
      <c r="C63" s="1267" t="s">
        <v>51</v>
      </c>
      <c r="D63" s="1267"/>
      <c r="E63" s="1268"/>
      <c r="F63" s="142">
        <v>1047</v>
      </c>
      <c r="G63" s="142">
        <v>828</v>
      </c>
      <c r="H63" s="143">
        <v>780</v>
      </c>
    </row>
    <row r="64" spans="2:8" ht="15" customHeight="1" x14ac:dyDescent="0.15"/>
  </sheetData>
  <sheetProtection algorithmName="SHA-512" hashValue="tWE7zLrxeamhpEVUJg2Ihj2AKKGsj8IWwMW9lU///bmY+IajYAzsjgQrw0RXMQIOZNENO5cIdN4Dn7a4jNlMAQ==" saltValue="pzAD0YcqCHXTlK7WiU+u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120" zoomScaleNormal="120" zoomScaleSheetLayoutView="55" workbookViewId="0"/>
  </sheetViews>
  <sheetFormatPr defaultColWidth="0" defaultRowHeight="13.5" customHeight="1" zeroHeight="1" x14ac:dyDescent="0.15"/>
  <cols>
    <col min="1" max="1" width="6.375" style="1277" customWidth="1"/>
    <col min="2" max="107" width="2.5" style="1277" customWidth="1"/>
    <col min="108" max="108" width="6.125" style="1285" customWidth="1"/>
    <col min="109" max="109" width="5.875" style="1284" customWidth="1"/>
    <col min="110" max="110" width="19.125" style="1277" hidden="1"/>
    <col min="111" max="115" width="12.625" style="1277" hidden="1"/>
    <col min="116" max="349" width="8.625" style="1277" hidden="1"/>
    <col min="350" max="355" width="14.875" style="1277" hidden="1"/>
    <col min="356" max="357" width="15.875" style="1277" hidden="1"/>
    <col min="358" max="363" width="16.125" style="1277" hidden="1"/>
    <col min="364" max="364" width="6.125" style="1277" hidden="1"/>
    <col min="365" max="365" width="3" style="1277" hidden="1"/>
    <col min="366" max="605" width="8.625" style="1277" hidden="1"/>
    <col min="606" max="611" width="14.875" style="1277" hidden="1"/>
    <col min="612" max="613" width="15.875" style="1277" hidden="1"/>
    <col min="614" max="619" width="16.125" style="1277" hidden="1"/>
    <col min="620" max="620" width="6.125" style="1277" hidden="1"/>
    <col min="621" max="621" width="3" style="1277" hidden="1"/>
    <col min="622" max="861" width="8.625" style="1277" hidden="1"/>
    <col min="862" max="867" width="14.875" style="1277" hidden="1"/>
    <col min="868" max="869" width="15.875" style="1277" hidden="1"/>
    <col min="870" max="875" width="16.125" style="1277" hidden="1"/>
    <col min="876" max="876" width="6.125" style="1277" hidden="1"/>
    <col min="877" max="877" width="3" style="1277" hidden="1"/>
    <col min="878" max="1117" width="8.625" style="1277" hidden="1"/>
    <col min="1118" max="1123" width="14.875" style="1277" hidden="1"/>
    <col min="1124" max="1125" width="15.875" style="1277" hidden="1"/>
    <col min="1126" max="1131" width="16.125" style="1277" hidden="1"/>
    <col min="1132" max="1132" width="6.125" style="1277" hidden="1"/>
    <col min="1133" max="1133" width="3" style="1277" hidden="1"/>
    <col min="1134" max="1373" width="8.625" style="1277" hidden="1"/>
    <col min="1374" max="1379" width="14.875" style="1277" hidden="1"/>
    <col min="1380" max="1381" width="15.875" style="1277" hidden="1"/>
    <col min="1382" max="1387" width="16.125" style="1277" hidden="1"/>
    <col min="1388" max="1388" width="6.125" style="1277" hidden="1"/>
    <col min="1389" max="1389" width="3" style="1277" hidden="1"/>
    <col min="1390" max="1629" width="8.625" style="1277" hidden="1"/>
    <col min="1630" max="1635" width="14.875" style="1277" hidden="1"/>
    <col min="1636" max="1637" width="15.875" style="1277" hidden="1"/>
    <col min="1638" max="1643" width="16.125" style="1277" hidden="1"/>
    <col min="1644" max="1644" width="6.125" style="1277" hidden="1"/>
    <col min="1645" max="1645" width="3" style="1277" hidden="1"/>
    <col min="1646" max="1885" width="8.625" style="1277" hidden="1"/>
    <col min="1886" max="1891" width="14.875" style="1277" hidden="1"/>
    <col min="1892" max="1893" width="15.875" style="1277" hidden="1"/>
    <col min="1894" max="1899" width="16.125" style="1277" hidden="1"/>
    <col min="1900" max="1900" width="6.125" style="1277" hidden="1"/>
    <col min="1901" max="1901" width="3" style="1277" hidden="1"/>
    <col min="1902" max="2141" width="8.625" style="1277" hidden="1"/>
    <col min="2142" max="2147" width="14.875" style="1277" hidden="1"/>
    <col min="2148" max="2149" width="15.875" style="1277" hidden="1"/>
    <col min="2150" max="2155" width="16.125" style="1277" hidden="1"/>
    <col min="2156" max="2156" width="6.125" style="1277" hidden="1"/>
    <col min="2157" max="2157" width="3" style="1277" hidden="1"/>
    <col min="2158" max="2397" width="8.625" style="1277" hidden="1"/>
    <col min="2398" max="2403" width="14.875" style="1277" hidden="1"/>
    <col min="2404" max="2405" width="15.875" style="1277" hidden="1"/>
    <col min="2406" max="2411" width="16.125" style="1277" hidden="1"/>
    <col min="2412" max="2412" width="6.125" style="1277" hidden="1"/>
    <col min="2413" max="2413" width="3" style="1277" hidden="1"/>
    <col min="2414" max="2653" width="8.625" style="1277" hidden="1"/>
    <col min="2654" max="2659" width="14.875" style="1277" hidden="1"/>
    <col min="2660" max="2661" width="15.875" style="1277" hidden="1"/>
    <col min="2662" max="2667" width="16.125" style="1277" hidden="1"/>
    <col min="2668" max="2668" width="6.125" style="1277" hidden="1"/>
    <col min="2669" max="2669" width="3" style="1277" hidden="1"/>
    <col min="2670" max="2909" width="8.625" style="1277" hidden="1"/>
    <col min="2910" max="2915" width="14.875" style="1277" hidden="1"/>
    <col min="2916" max="2917" width="15.875" style="1277" hidden="1"/>
    <col min="2918" max="2923" width="16.125" style="1277" hidden="1"/>
    <col min="2924" max="2924" width="6.125" style="1277" hidden="1"/>
    <col min="2925" max="2925" width="3" style="1277" hidden="1"/>
    <col min="2926" max="3165" width="8.625" style="1277" hidden="1"/>
    <col min="3166" max="3171" width="14.875" style="1277" hidden="1"/>
    <col min="3172" max="3173" width="15.875" style="1277" hidden="1"/>
    <col min="3174" max="3179" width="16.125" style="1277" hidden="1"/>
    <col min="3180" max="3180" width="6.125" style="1277" hidden="1"/>
    <col min="3181" max="3181" width="3" style="1277" hidden="1"/>
    <col min="3182" max="3421" width="8.625" style="1277" hidden="1"/>
    <col min="3422" max="3427" width="14.875" style="1277" hidden="1"/>
    <col min="3428" max="3429" width="15.875" style="1277" hidden="1"/>
    <col min="3430" max="3435" width="16.125" style="1277" hidden="1"/>
    <col min="3436" max="3436" width="6.125" style="1277" hidden="1"/>
    <col min="3437" max="3437" width="3" style="1277" hidden="1"/>
    <col min="3438" max="3677" width="8.625" style="1277" hidden="1"/>
    <col min="3678" max="3683" width="14.875" style="1277" hidden="1"/>
    <col min="3684" max="3685" width="15.875" style="1277" hidden="1"/>
    <col min="3686" max="3691" width="16.125" style="1277" hidden="1"/>
    <col min="3692" max="3692" width="6.125" style="1277" hidden="1"/>
    <col min="3693" max="3693" width="3" style="1277" hidden="1"/>
    <col min="3694" max="3933" width="8.625" style="1277" hidden="1"/>
    <col min="3934" max="3939" width="14.875" style="1277" hidden="1"/>
    <col min="3940" max="3941" width="15.875" style="1277" hidden="1"/>
    <col min="3942" max="3947" width="16.125" style="1277" hidden="1"/>
    <col min="3948" max="3948" width="6.125" style="1277" hidden="1"/>
    <col min="3949" max="3949" width="3" style="1277" hidden="1"/>
    <col min="3950" max="4189" width="8.625" style="1277" hidden="1"/>
    <col min="4190" max="4195" width="14.875" style="1277" hidden="1"/>
    <col min="4196" max="4197" width="15.875" style="1277" hidden="1"/>
    <col min="4198" max="4203" width="16.125" style="1277" hidden="1"/>
    <col min="4204" max="4204" width="6.125" style="1277" hidden="1"/>
    <col min="4205" max="4205" width="3" style="1277" hidden="1"/>
    <col min="4206" max="4445" width="8.625" style="1277" hidden="1"/>
    <col min="4446" max="4451" width="14.875" style="1277" hidden="1"/>
    <col min="4452" max="4453" width="15.875" style="1277" hidden="1"/>
    <col min="4454" max="4459" width="16.125" style="1277" hidden="1"/>
    <col min="4460" max="4460" width="6.125" style="1277" hidden="1"/>
    <col min="4461" max="4461" width="3" style="1277" hidden="1"/>
    <col min="4462" max="4701" width="8.625" style="1277" hidden="1"/>
    <col min="4702" max="4707" width="14.875" style="1277" hidden="1"/>
    <col min="4708" max="4709" width="15.875" style="1277" hidden="1"/>
    <col min="4710" max="4715" width="16.125" style="1277" hidden="1"/>
    <col min="4716" max="4716" width="6.125" style="1277" hidden="1"/>
    <col min="4717" max="4717" width="3" style="1277" hidden="1"/>
    <col min="4718" max="4957" width="8.625" style="1277" hidden="1"/>
    <col min="4958" max="4963" width="14.875" style="1277" hidden="1"/>
    <col min="4964" max="4965" width="15.875" style="1277" hidden="1"/>
    <col min="4966" max="4971" width="16.125" style="1277" hidden="1"/>
    <col min="4972" max="4972" width="6.125" style="1277" hidden="1"/>
    <col min="4973" max="4973" width="3" style="1277" hidden="1"/>
    <col min="4974" max="5213" width="8.625" style="1277" hidden="1"/>
    <col min="5214" max="5219" width="14.875" style="1277" hidden="1"/>
    <col min="5220" max="5221" width="15.875" style="1277" hidden="1"/>
    <col min="5222" max="5227" width="16.125" style="1277" hidden="1"/>
    <col min="5228" max="5228" width="6.125" style="1277" hidden="1"/>
    <col min="5229" max="5229" width="3" style="1277" hidden="1"/>
    <col min="5230" max="5469" width="8.625" style="1277" hidden="1"/>
    <col min="5470" max="5475" width="14.875" style="1277" hidden="1"/>
    <col min="5476" max="5477" width="15.875" style="1277" hidden="1"/>
    <col min="5478" max="5483" width="16.125" style="1277" hidden="1"/>
    <col min="5484" max="5484" width="6.125" style="1277" hidden="1"/>
    <col min="5485" max="5485" width="3" style="1277" hidden="1"/>
    <col min="5486" max="5725" width="8.625" style="1277" hidden="1"/>
    <col min="5726" max="5731" width="14.875" style="1277" hidden="1"/>
    <col min="5732" max="5733" width="15.875" style="1277" hidden="1"/>
    <col min="5734" max="5739" width="16.125" style="1277" hidden="1"/>
    <col min="5740" max="5740" width="6.125" style="1277" hidden="1"/>
    <col min="5741" max="5741" width="3" style="1277" hidden="1"/>
    <col min="5742" max="5981" width="8.625" style="1277" hidden="1"/>
    <col min="5982" max="5987" width="14.875" style="1277" hidden="1"/>
    <col min="5988" max="5989" width="15.875" style="1277" hidden="1"/>
    <col min="5990" max="5995" width="16.125" style="1277" hidden="1"/>
    <col min="5996" max="5996" width="6.125" style="1277" hidden="1"/>
    <col min="5997" max="5997" width="3" style="1277" hidden="1"/>
    <col min="5998" max="6237" width="8.625" style="1277" hidden="1"/>
    <col min="6238" max="6243" width="14.875" style="1277" hidden="1"/>
    <col min="6244" max="6245" width="15.875" style="1277" hidden="1"/>
    <col min="6246" max="6251" width="16.125" style="1277" hidden="1"/>
    <col min="6252" max="6252" width="6.125" style="1277" hidden="1"/>
    <col min="6253" max="6253" width="3" style="1277" hidden="1"/>
    <col min="6254" max="6493" width="8.625" style="1277" hidden="1"/>
    <col min="6494" max="6499" width="14.875" style="1277" hidden="1"/>
    <col min="6500" max="6501" width="15.875" style="1277" hidden="1"/>
    <col min="6502" max="6507" width="16.125" style="1277" hidden="1"/>
    <col min="6508" max="6508" width="6.125" style="1277" hidden="1"/>
    <col min="6509" max="6509" width="3" style="1277" hidden="1"/>
    <col min="6510" max="6749" width="8.625" style="1277" hidden="1"/>
    <col min="6750" max="6755" width="14.875" style="1277" hidden="1"/>
    <col min="6756" max="6757" width="15.875" style="1277" hidden="1"/>
    <col min="6758" max="6763" width="16.125" style="1277" hidden="1"/>
    <col min="6764" max="6764" width="6.125" style="1277" hidden="1"/>
    <col min="6765" max="6765" width="3" style="1277" hidden="1"/>
    <col min="6766" max="7005" width="8.625" style="1277" hidden="1"/>
    <col min="7006" max="7011" width="14.875" style="1277" hidden="1"/>
    <col min="7012" max="7013" width="15.875" style="1277" hidden="1"/>
    <col min="7014" max="7019" width="16.125" style="1277" hidden="1"/>
    <col min="7020" max="7020" width="6.125" style="1277" hidden="1"/>
    <col min="7021" max="7021" width="3" style="1277" hidden="1"/>
    <col min="7022" max="7261" width="8.625" style="1277" hidden="1"/>
    <col min="7262" max="7267" width="14.875" style="1277" hidden="1"/>
    <col min="7268" max="7269" width="15.875" style="1277" hidden="1"/>
    <col min="7270" max="7275" width="16.125" style="1277" hidden="1"/>
    <col min="7276" max="7276" width="6.125" style="1277" hidden="1"/>
    <col min="7277" max="7277" width="3" style="1277" hidden="1"/>
    <col min="7278" max="7517" width="8.625" style="1277" hidden="1"/>
    <col min="7518" max="7523" width="14.875" style="1277" hidden="1"/>
    <col min="7524" max="7525" width="15.875" style="1277" hidden="1"/>
    <col min="7526" max="7531" width="16.125" style="1277" hidden="1"/>
    <col min="7532" max="7532" width="6.125" style="1277" hidden="1"/>
    <col min="7533" max="7533" width="3" style="1277" hidden="1"/>
    <col min="7534" max="7773" width="8.625" style="1277" hidden="1"/>
    <col min="7774" max="7779" width="14.875" style="1277" hidden="1"/>
    <col min="7780" max="7781" width="15.875" style="1277" hidden="1"/>
    <col min="7782" max="7787" width="16.125" style="1277" hidden="1"/>
    <col min="7788" max="7788" width="6.125" style="1277" hidden="1"/>
    <col min="7789" max="7789" width="3" style="1277" hidden="1"/>
    <col min="7790" max="8029" width="8.625" style="1277" hidden="1"/>
    <col min="8030" max="8035" width="14.875" style="1277" hidden="1"/>
    <col min="8036" max="8037" width="15.875" style="1277" hidden="1"/>
    <col min="8038" max="8043" width="16.125" style="1277" hidden="1"/>
    <col min="8044" max="8044" width="6.125" style="1277" hidden="1"/>
    <col min="8045" max="8045" width="3" style="1277" hidden="1"/>
    <col min="8046" max="8285" width="8.625" style="1277" hidden="1"/>
    <col min="8286" max="8291" width="14.875" style="1277" hidden="1"/>
    <col min="8292" max="8293" width="15.875" style="1277" hidden="1"/>
    <col min="8294" max="8299" width="16.125" style="1277" hidden="1"/>
    <col min="8300" max="8300" width="6.125" style="1277" hidden="1"/>
    <col min="8301" max="8301" width="3" style="1277" hidden="1"/>
    <col min="8302" max="8541" width="8.625" style="1277" hidden="1"/>
    <col min="8542" max="8547" width="14.875" style="1277" hidden="1"/>
    <col min="8548" max="8549" width="15.875" style="1277" hidden="1"/>
    <col min="8550" max="8555" width="16.125" style="1277" hidden="1"/>
    <col min="8556" max="8556" width="6.125" style="1277" hidden="1"/>
    <col min="8557" max="8557" width="3" style="1277" hidden="1"/>
    <col min="8558" max="8797" width="8.625" style="1277" hidden="1"/>
    <col min="8798" max="8803" width="14.875" style="1277" hidden="1"/>
    <col min="8804" max="8805" width="15.875" style="1277" hidden="1"/>
    <col min="8806" max="8811" width="16.125" style="1277" hidden="1"/>
    <col min="8812" max="8812" width="6.125" style="1277" hidden="1"/>
    <col min="8813" max="8813" width="3" style="1277" hidden="1"/>
    <col min="8814" max="9053" width="8.625" style="1277" hidden="1"/>
    <col min="9054" max="9059" width="14.875" style="1277" hidden="1"/>
    <col min="9060" max="9061" width="15.875" style="1277" hidden="1"/>
    <col min="9062" max="9067" width="16.125" style="1277" hidden="1"/>
    <col min="9068" max="9068" width="6.125" style="1277" hidden="1"/>
    <col min="9069" max="9069" width="3" style="1277" hidden="1"/>
    <col min="9070" max="9309" width="8.625" style="1277" hidden="1"/>
    <col min="9310" max="9315" width="14.875" style="1277" hidden="1"/>
    <col min="9316" max="9317" width="15.875" style="1277" hidden="1"/>
    <col min="9318" max="9323" width="16.125" style="1277" hidden="1"/>
    <col min="9324" max="9324" width="6.125" style="1277" hidden="1"/>
    <col min="9325" max="9325" width="3" style="1277" hidden="1"/>
    <col min="9326" max="9565" width="8.625" style="1277" hidden="1"/>
    <col min="9566" max="9571" width="14.875" style="1277" hidden="1"/>
    <col min="9572" max="9573" width="15.875" style="1277" hidden="1"/>
    <col min="9574" max="9579" width="16.125" style="1277" hidden="1"/>
    <col min="9580" max="9580" width="6.125" style="1277" hidden="1"/>
    <col min="9581" max="9581" width="3" style="1277" hidden="1"/>
    <col min="9582" max="9821" width="8.625" style="1277" hidden="1"/>
    <col min="9822" max="9827" width="14.875" style="1277" hidden="1"/>
    <col min="9828" max="9829" width="15.875" style="1277" hidden="1"/>
    <col min="9830" max="9835" width="16.125" style="1277" hidden="1"/>
    <col min="9836" max="9836" width="6.125" style="1277" hidden="1"/>
    <col min="9837" max="9837" width="3" style="1277" hidden="1"/>
    <col min="9838" max="10077" width="8.625" style="1277" hidden="1"/>
    <col min="10078" max="10083" width="14.875" style="1277" hidden="1"/>
    <col min="10084" max="10085" width="15.875" style="1277" hidden="1"/>
    <col min="10086" max="10091" width="16.125" style="1277" hidden="1"/>
    <col min="10092" max="10092" width="6.125" style="1277" hidden="1"/>
    <col min="10093" max="10093" width="3" style="1277" hidden="1"/>
    <col min="10094" max="10333" width="8.625" style="1277" hidden="1"/>
    <col min="10334" max="10339" width="14.875" style="1277" hidden="1"/>
    <col min="10340" max="10341" width="15.875" style="1277" hidden="1"/>
    <col min="10342" max="10347" width="16.125" style="1277" hidden="1"/>
    <col min="10348" max="10348" width="6.125" style="1277" hidden="1"/>
    <col min="10349" max="10349" width="3" style="1277" hidden="1"/>
    <col min="10350" max="10589" width="8.625" style="1277" hidden="1"/>
    <col min="10590" max="10595" width="14.875" style="1277" hidden="1"/>
    <col min="10596" max="10597" width="15.875" style="1277" hidden="1"/>
    <col min="10598" max="10603" width="16.125" style="1277" hidden="1"/>
    <col min="10604" max="10604" width="6.125" style="1277" hidden="1"/>
    <col min="10605" max="10605" width="3" style="1277" hidden="1"/>
    <col min="10606" max="10845" width="8.625" style="1277" hidden="1"/>
    <col min="10846" max="10851" width="14.875" style="1277" hidden="1"/>
    <col min="10852" max="10853" width="15.875" style="1277" hidden="1"/>
    <col min="10854" max="10859" width="16.125" style="1277" hidden="1"/>
    <col min="10860" max="10860" width="6.125" style="1277" hidden="1"/>
    <col min="10861" max="10861" width="3" style="1277" hidden="1"/>
    <col min="10862" max="11101" width="8.625" style="1277" hidden="1"/>
    <col min="11102" max="11107" width="14.875" style="1277" hidden="1"/>
    <col min="11108" max="11109" width="15.875" style="1277" hidden="1"/>
    <col min="11110" max="11115" width="16.125" style="1277" hidden="1"/>
    <col min="11116" max="11116" width="6.125" style="1277" hidden="1"/>
    <col min="11117" max="11117" width="3" style="1277" hidden="1"/>
    <col min="11118" max="11357" width="8.625" style="1277" hidden="1"/>
    <col min="11358" max="11363" width="14.875" style="1277" hidden="1"/>
    <col min="11364" max="11365" width="15.875" style="1277" hidden="1"/>
    <col min="11366" max="11371" width="16.125" style="1277" hidden="1"/>
    <col min="11372" max="11372" width="6.125" style="1277" hidden="1"/>
    <col min="11373" max="11373" width="3" style="1277" hidden="1"/>
    <col min="11374" max="11613" width="8.625" style="1277" hidden="1"/>
    <col min="11614" max="11619" width="14.875" style="1277" hidden="1"/>
    <col min="11620" max="11621" width="15.875" style="1277" hidden="1"/>
    <col min="11622" max="11627" width="16.125" style="1277" hidden="1"/>
    <col min="11628" max="11628" width="6.125" style="1277" hidden="1"/>
    <col min="11629" max="11629" width="3" style="1277" hidden="1"/>
    <col min="11630" max="11869" width="8.625" style="1277" hidden="1"/>
    <col min="11870" max="11875" width="14.875" style="1277" hidden="1"/>
    <col min="11876" max="11877" width="15.875" style="1277" hidden="1"/>
    <col min="11878" max="11883" width="16.125" style="1277" hidden="1"/>
    <col min="11884" max="11884" width="6.125" style="1277" hidden="1"/>
    <col min="11885" max="11885" width="3" style="1277" hidden="1"/>
    <col min="11886" max="12125" width="8.625" style="1277" hidden="1"/>
    <col min="12126" max="12131" width="14.875" style="1277" hidden="1"/>
    <col min="12132" max="12133" width="15.875" style="1277" hidden="1"/>
    <col min="12134" max="12139" width="16.125" style="1277" hidden="1"/>
    <col min="12140" max="12140" width="6.125" style="1277" hidden="1"/>
    <col min="12141" max="12141" width="3" style="1277" hidden="1"/>
    <col min="12142" max="12381" width="8.625" style="1277" hidden="1"/>
    <col min="12382" max="12387" width="14.875" style="1277" hidden="1"/>
    <col min="12388" max="12389" width="15.875" style="1277" hidden="1"/>
    <col min="12390" max="12395" width="16.125" style="1277" hidden="1"/>
    <col min="12396" max="12396" width="6.125" style="1277" hidden="1"/>
    <col min="12397" max="12397" width="3" style="1277" hidden="1"/>
    <col min="12398" max="12637" width="8.625" style="1277" hidden="1"/>
    <col min="12638" max="12643" width="14.875" style="1277" hidden="1"/>
    <col min="12644" max="12645" width="15.875" style="1277" hidden="1"/>
    <col min="12646" max="12651" width="16.125" style="1277" hidden="1"/>
    <col min="12652" max="12652" width="6.125" style="1277" hidden="1"/>
    <col min="12653" max="12653" width="3" style="1277" hidden="1"/>
    <col min="12654" max="12893" width="8.625" style="1277" hidden="1"/>
    <col min="12894" max="12899" width="14.875" style="1277" hidden="1"/>
    <col min="12900" max="12901" width="15.875" style="1277" hidden="1"/>
    <col min="12902" max="12907" width="16.125" style="1277" hidden="1"/>
    <col min="12908" max="12908" width="6.125" style="1277" hidden="1"/>
    <col min="12909" max="12909" width="3" style="1277" hidden="1"/>
    <col min="12910" max="13149" width="8.625" style="1277" hidden="1"/>
    <col min="13150" max="13155" width="14.875" style="1277" hidden="1"/>
    <col min="13156" max="13157" width="15.875" style="1277" hidden="1"/>
    <col min="13158" max="13163" width="16.125" style="1277" hidden="1"/>
    <col min="13164" max="13164" width="6.125" style="1277" hidden="1"/>
    <col min="13165" max="13165" width="3" style="1277" hidden="1"/>
    <col min="13166" max="13405" width="8.625" style="1277" hidden="1"/>
    <col min="13406" max="13411" width="14.875" style="1277" hidden="1"/>
    <col min="13412" max="13413" width="15.875" style="1277" hidden="1"/>
    <col min="13414" max="13419" width="16.125" style="1277" hidden="1"/>
    <col min="13420" max="13420" width="6.125" style="1277" hidden="1"/>
    <col min="13421" max="13421" width="3" style="1277" hidden="1"/>
    <col min="13422" max="13661" width="8.625" style="1277" hidden="1"/>
    <col min="13662" max="13667" width="14.875" style="1277" hidden="1"/>
    <col min="13668" max="13669" width="15.875" style="1277" hidden="1"/>
    <col min="13670" max="13675" width="16.125" style="1277" hidden="1"/>
    <col min="13676" max="13676" width="6.125" style="1277" hidden="1"/>
    <col min="13677" max="13677" width="3" style="1277" hidden="1"/>
    <col min="13678" max="13917" width="8.625" style="1277" hidden="1"/>
    <col min="13918" max="13923" width="14.875" style="1277" hidden="1"/>
    <col min="13924" max="13925" width="15.875" style="1277" hidden="1"/>
    <col min="13926" max="13931" width="16.125" style="1277" hidden="1"/>
    <col min="13932" max="13932" width="6.125" style="1277" hidden="1"/>
    <col min="13933" max="13933" width="3" style="1277" hidden="1"/>
    <col min="13934" max="14173" width="8.625" style="1277" hidden="1"/>
    <col min="14174" max="14179" width="14.875" style="1277" hidden="1"/>
    <col min="14180" max="14181" width="15.875" style="1277" hidden="1"/>
    <col min="14182" max="14187" width="16.125" style="1277" hidden="1"/>
    <col min="14188" max="14188" width="6.125" style="1277" hidden="1"/>
    <col min="14189" max="14189" width="3" style="1277" hidden="1"/>
    <col min="14190" max="14429" width="8.625" style="1277" hidden="1"/>
    <col min="14430" max="14435" width="14.875" style="1277" hidden="1"/>
    <col min="14436" max="14437" width="15.875" style="1277" hidden="1"/>
    <col min="14438" max="14443" width="16.125" style="1277" hidden="1"/>
    <col min="14444" max="14444" width="6.125" style="1277" hidden="1"/>
    <col min="14445" max="14445" width="3" style="1277" hidden="1"/>
    <col min="14446" max="14685" width="8.625" style="1277" hidden="1"/>
    <col min="14686" max="14691" width="14.875" style="1277" hidden="1"/>
    <col min="14692" max="14693" width="15.875" style="1277" hidden="1"/>
    <col min="14694" max="14699" width="16.125" style="1277" hidden="1"/>
    <col min="14700" max="14700" width="6.125" style="1277" hidden="1"/>
    <col min="14701" max="14701" width="3" style="1277" hidden="1"/>
    <col min="14702" max="14941" width="8.625" style="1277" hidden="1"/>
    <col min="14942" max="14947" width="14.875" style="1277" hidden="1"/>
    <col min="14948" max="14949" width="15.875" style="1277" hidden="1"/>
    <col min="14950" max="14955" width="16.125" style="1277" hidden="1"/>
    <col min="14956" max="14956" width="6.125" style="1277" hidden="1"/>
    <col min="14957" max="14957" width="3" style="1277" hidden="1"/>
    <col min="14958" max="15197" width="8.625" style="1277" hidden="1"/>
    <col min="15198" max="15203" width="14.875" style="1277" hidden="1"/>
    <col min="15204" max="15205" width="15.875" style="1277" hidden="1"/>
    <col min="15206" max="15211" width="16.125" style="1277" hidden="1"/>
    <col min="15212" max="15212" width="6.125" style="1277" hidden="1"/>
    <col min="15213" max="15213" width="3" style="1277" hidden="1"/>
    <col min="15214" max="15453" width="8.625" style="1277" hidden="1"/>
    <col min="15454" max="15459" width="14.875" style="1277" hidden="1"/>
    <col min="15460" max="15461" width="15.875" style="1277" hidden="1"/>
    <col min="15462" max="15467" width="16.125" style="1277" hidden="1"/>
    <col min="15468" max="15468" width="6.125" style="1277" hidden="1"/>
    <col min="15469" max="15469" width="3" style="1277" hidden="1"/>
    <col min="15470" max="15709" width="8.625" style="1277" hidden="1"/>
    <col min="15710" max="15715" width="14.875" style="1277" hidden="1"/>
    <col min="15716" max="15717" width="15.875" style="1277" hidden="1"/>
    <col min="15718" max="15723" width="16.125" style="1277" hidden="1"/>
    <col min="15724" max="15724" width="6.125" style="1277" hidden="1"/>
    <col min="15725" max="15725" width="3" style="1277" hidden="1"/>
    <col min="15726" max="15965" width="8.625" style="1277" hidden="1"/>
    <col min="15966" max="15971" width="14.875" style="1277" hidden="1"/>
    <col min="15972" max="15973" width="15.875" style="1277" hidden="1"/>
    <col min="15974" max="15979" width="16.125" style="1277" hidden="1"/>
    <col min="15980" max="15980" width="6.125" style="1277" hidden="1"/>
    <col min="15981" max="15981" width="3" style="1277" hidden="1"/>
    <col min="15982" max="16221" width="8.625" style="1277" hidden="1"/>
    <col min="16222" max="16227" width="14.875" style="1277" hidden="1"/>
    <col min="16228" max="16229" width="15.875" style="1277" hidden="1"/>
    <col min="16230" max="16235" width="16.125" style="1277" hidden="1"/>
    <col min="16236" max="16236" width="6.125" style="1277" hidden="1"/>
    <col min="16237" max="16237" width="3" style="1277" hidden="1"/>
    <col min="16238" max="16384" width="8.625" style="1277" hidden="1"/>
  </cols>
  <sheetData>
    <row r="1" spans="1:143" ht="42.75" customHeight="1" x14ac:dyDescent="0.15">
      <c r="A1" s="1275"/>
      <c r="B1" s="1276"/>
      <c r="DD1" s="1277"/>
      <c r="DE1" s="1277"/>
    </row>
    <row r="2" spans="1:143" ht="25.5" customHeight="1" x14ac:dyDescent="0.15">
      <c r="A2" s="1278"/>
      <c r="C2" s="1278"/>
      <c r="O2" s="1278"/>
      <c r="P2" s="1278"/>
      <c r="Q2" s="1278"/>
      <c r="R2" s="1278"/>
      <c r="S2" s="1278"/>
      <c r="T2" s="1278"/>
      <c r="U2" s="1278"/>
      <c r="V2" s="1278"/>
      <c r="W2" s="1278"/>
      <c r="X2" s="1278"/>
      <c r="Y2" s="1278"/>
      <c r="Z2" s="1278"/>
      <c r="AA2" s="1278"/>
      <c r="AB2" s="1278"/>
      <c r="AC2" s="1278"/>
      <c r="AD2" s="1278"/>
      <c r="AE2" s="1278"/>
      <c r="AF2" s="1278"/>
      <c r="AG2" s="1278"/>
      <c r="AH2" s="1278"/>
      <c r="AI2" s="1278"/>
      <c r="AU2" s="1278"/>
      <c r="BG2" s="1278"/>
      <c r="BS2" s="1278"/>
      <c r="CE2" s="1278"/>
      <c r="CQ2" s="1278"/>
      <c r="DD2" s="1277"/>
      <c r="DE2" s="1277"/>
    </row>
    <row r="3" spans="1:143" ht="25.5" customHeight="1" x14ac:dyDescent="0.15">
      <c r="A3" s="1278"/>
      <c r="C3" s="1278"/>
      <c r="O3" s="1278"/>
      <c r="P3" s="1278"/>
      <c r="Q3" s="1278"/>
      <c r="R3" s="1278"/>
      <c r="S3" s="1278"/>
      <c r="T3" s="1278"/>
      <c r="U3" s="1278"/>
      <c r="V3" s="1278"/>
      <c r="W3" s="1278"/>
      <c r="X3" s="1278"/>
      <c r="Y3" s="1278"/>
      <c r="Z3" s="1278"/>
      <c r="AA3" s="1278"/>
      <c r="AB3" s="1278"/>
      <c r="AC3" s="1278"/>
      <c r="AD3" s="1278"/>
      <c r="AE3" s="1278"/>
      <c r="AF3" s="1278"/>
      <c r="AG3" s="1278"/>
      <c r="AH3" s="1278"/>
      <c r="AI3" s="1278"/>
      <c r="AU3" s="1278"/>
      <c r="BG3" s="1278"/>
      <c r="BS3" s="1278"/>
      <c r="CE3" s="1278"/>
      <c r="CQ3" s="1278"/>
      <c r="DD3" s="1277"/>
      <c r="DE3" s="1277"/>
    </row>
    <row r="4" spans="1:143" s="292" customFormat="1" x14ac:dyDescent="0.15">
      <c r="A4" s="1278"/>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1278"/>
      <c r="CB4" s="1278"/>
      <c r="CC4" s="1278"/>
      <c r="CD4" s="1278"/>
      <c r="CE4" s="1278"/>
      <c r="CF4" s="1278"/>
      <c r="CG4" s="1278"/>
      <c r="CH4" s="1278"/>
      <c r="CI4" s="1278"/>
      <c r="CJ4" s="1278"/>
      <c r="CK4" s="1278"/>
      <c r="CL4" s="1278"/>
      <c r="CM4" s="1278"/>
      <c r="CN4" s="1278"/>
      <c r="CO4" s="1278"/>
      <c r="CP4" s="1278"/>
      <c r="CQ4" s="1278"/>
      <c r="CR4" s="1278"/>
      <c r="CS4" s="1278"/>
      <c r="CT4" s="1278"/>
      <c r="CU4" s="1278"/>
      <c r="CV4" s="1278"/>
      <c r="CW4" s="1278"/>
      <c r="CX4" s="1278"/>
      <c r="CY4" s="1278"/>
      <c r="CZ4" s="1278"/>
      <c r="DA4" s="1278"/>
      <c r="DB4" s="1278"/>
      <c r="DC4" s="1278"/>
      <c r="DD4" s="1278"/>
      <c r="DE4" s="1278"/>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8"/>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1278"/>
      <c r="CB5" s="1278"/>
      <c r="CC5" s="1278"/>
      <c r="CD5" s="1278"/>
      <c r="CE5" s="1278"/>
      <c r="CF5" s="1278"/>
      <c r="CG5" s="1278"/>
      <c r="CH5" s="1278"/>
      <c r="CI5" s="1278"/>
      <c r="CJ5" s="1278"/>
      <c r="CK5" s="1278"/>
      <c r="CL5" s="1278"/>
      <c r="CM5" s="1278"/>
      <c r="CN5" s="1278"/>
      <c r="CO5" s="1278"/>
      <c r="CP5" s="1278"/>
      <c r="CQ5" s="1278"/>
      <c r="CR5" s="1278"/>
      <c r="CS5" s="1278"/>
      <c r="CT5" s="1278"/>
      <c r="CU5" s="1278"/>
      <c r="CV5" s="1278"/>
      <c r="CW5" s="1278"/>
      <c r="CX5" s="1278"/>
      <c r="CY5" s="1278"/>
      <c r="CZ5" s="1278"/>
      <c r="DA5" s="1278"/>
      <c r="DB5" s="1278"/>
      <c r="DC5" s="1278"/>
      <c r="DD5" s="1278"/>
      <c r="DE5" s="1278"/>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8"/>
      <c r="B6" s="1278"/>
      <c r="C6" s="1278"/>
      <c r="D6" s="1278"/>
      <c r="E6" s="1278"/>
      <c r="F6" s="1278"/>
      <c r="G6" s="1278"/>
      <c r="H6" s="1278"/>
      <c r="I6" s="1278"/>
      <c r="J6" s="1278"/>
      <c r="K6" s="1278"/>
      <c r="L6" s="1278"/>
      <c r="M6" s="1278"/>
      <c r="N6" s="1278"/>
      <c r="O6" s="1278"/>
      <c r="P6" s="1278"/>
      <c r="Q6" s="1278"/>
      <c r="R6" s="1278"/>
      <c r="S6" s="1278"/>
      <c r="T6" s="1278"/>
      <c r="U6" s="1278"/>
      <c r="V6" s="1278"/>
      <c r="W6" s="1278"/>
      <c r="X6" s="1278"/>
      <c r="Y6" s="1278"/>
      <c r="Z6" s="1278"/>
      <c r="AA6" s="1278"/>
      <c r="AB6" s="1278"/>
      <c r="AC6" s="1278"/>
      <c r="AD6" s="1278"/>
      <c r="AE6" s="1278"/>
      <c r="AF6" s="1278"/>
      <c r="AG6" s="1278"/>
      <c r="AH6" s="1278"/>
      <c r="AI6" s="1278"/>
      <c r="AJ6" s="1278"/>
      <c r="AK6" s="1278"/>
      <c r="AL6" s="1278"/>
      <c r="AM6" s="1278"/>
      <c r="AN6" s="1278"/>
      <c r="AO6" s="1278"/>
      <c r="AP6" s="1278"/>
      <c r="AQ6" s="1278"/>
      <c r="AR6" s="1278"/>
      <c r="AS6" s="1278"/>
      <c r="AT6" s="1278"/>
      <c r="AU6" s="1278"/>
      <c r="AV6" s="1278"/>
      <c r="AW6" s="1278"/>
      <c r="AX6" s="1278"/>
      <c r="AY6" s="1278"/>
      <c r="AZ6" s="1278"/>
      <c r="BA6" s="1278"/>
      <c r="BB6" s="1278"/>
      <c r="BC6" s="1278"/>
      <c r="BD6" s="1278"/>
      <c r="BE6" s="1278"/>
      <c r="BF6" s="1278"/>
      <c r="BG6" s="1278"/>
      <c r="BH6" s="1278"/>
      <c r="BI6" s="1278"/>
      <c r="BJ6" s="1278"/>
      <c r="BK6" s="1278"/>
      <c r="BL6" s="1278"/>
      <c r="BM6" s="1278"/>
      <c r="BN6" s="1278"/>
      <c r="BO6" s="1278"/>
      <c r="BP6" s="1278"/>
      <c r="BQ6" s="1278"/>
      <c r="BR6" s="1278"/>
      <c r="BS6" s="1278"/>
      <c r="BT6" s="1278"/>
      <c r="BU6" s="1278"/>
      <c r="BV6" s="1278"/>
      <c r="BW6" s="1278"/>
      <c r="BX6" s="1278"/>
      <c r="BY6" s="1278"/>
      <c r="BZ6" s="1278"/>
      <c r="CA6" s="1278"/>
      <c r="CB6" s="1278"/>
      <c r="CC6" s="1278"/>
      <c r="CD6" s="1278"/>
      <c r="CE6" s="1278"/>
      <c r="CF6" s="1278"/>
      <c r="CG6" s="1278"/>
      <c r="CH6" s="1278"/>
      <c r="CI6" s="1278"/>
      <c r="CJ6" s="1278"/>
      <c r="CK6" s="1278"/>
      <c r="CL6" s="1278"/>
      <c r="CM6" s="1278"/>
      <c r="CN6" s="1278"/>
      <c r="CO6" s="1278"/>
      <c r="CP6" s="1278"/>
      <c r="CQ6" s="1278"/>
      <c r="CR6" s="1278"/>
      <c r="CS6" s="1278"/>
      <c r="CT6" s="1278"/>
      <c r="CU6" s="1278"/>
      <c r="CV6" s="1278"/>
      <c r="CW6" s="1278"/>
      <c r="CX6" s="1278"/>
      <c r="CY6" s="1278"/>
      <c r="CZ6" s="1278"/>
      <c r="DA6" s="1278"/>
      <c r="DB6" s="1278"/>
      <c r="DC6" s="1278"/>
      <c r="DD6" s="1278"/>
      <c r="DE6" s="1278"/>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8"/>
      <c r="B7" s="1278"/>
      <c r="C7" s="1278"/>
      <c r="D7" s="1278"/>
      <c r="E7" s="1278"/>
      <c r="F7" s="1278"/>
      <c r="G7" s="1278"/>
      <c r="H7" s="1278"/>
      <c r="I7" s="1278"/>
      <c r="J7" s="1278"/>
      <c r="K7" s="1278"/>
      <c r="L7" s="1278"/>
      <c r="M7" s="1278"/>
      <c r="N7" s="1278"/>
      <c r="O7" s="1278"/>
      <c r="P7" s="1278"/>
      <c r="Q7" s="1278"/>
      <c r="R7" s="1278"/>
      <c r="S7" s="1278"/>
      <c r="T7" s="1278"/>
      <c r="U7" s="1278"/>
      <c r="V7" s="1278"/>
      <c r="W7" s="1278"/>
      <c r="X7" s="1278"/>
      <c r="Y7" s="1278"/>
      <c r="Z7" s="1278"/>
      <c r="AA7" s="1278"/>
      <c r="AB7" s="1278"/>
      <c r="AC7" s="1278"/>
      <c r="AD7" s="1278"/>
      <c r="AE7" s="1278"/>
      <c r="AF7" s="1278"/>
      <c r="AG7" s="1278"/>
      <c r="AH7" s="1278"/>
      <c r="AI7" s="1278"/>
      <c r="AJ7" s="1278"/>
      <c r="AK7" s="1278"/>
      <c r="AL7" s="1278"/>
      <c r="AM7" s="1278"/>
      <c r="AN7" s="1278"/>
      <c r="AO7" s="1278"/>
      <c r="AP7" s="1278"/>
      <c r="AQ7" s="1278"/>
      <c r="AR7" s="1278"/>
      <c r="AS7" s="1278"/>
      <c r="AT7" s="1278"/>
      <c r="AU7" s="1278"/>
      <c r="AV7" s="1278"/>
      <c r="AW7" s="1278"/>
      <c r="AX7" s="1278"/>
      <c r="AY7" s="1278"/>
      <c r="AZ7" s="1278"/>
      <c r="BA7" s="1278"/>
      <c r="BB7" s="1278"/>
      <c r="BC7" s="1278"/>
      <c r="BD7" s="1278"/>
      <c r="BE7" s="1278"/>
      <c r="BF7" s="1278"/>
      <c r="BG7" s="1278"/>
      <c r="BH7" s="1278"/>
      <c r="BI7" s="1278"/>
      <c r="BJ7" s="1278"/>
      <c r="BK7" s="1278"/>
      <c r="BL7" s="1278"/>
      <c r="BM7" s="1278"/>
      <c r="BN7" s="1278"/>
      <c r="BO7" s="1278"/>
      <c r="BP7" s="1278"/>
      <c r="BQ7" s="1278"/>
      <c r="BR7" s="1278"/>
      <c r="BS7" s="1278"/>
      <c r="BT7" s="1278"/>
      <c r="BU7" s="1278"/>
      <c r="BV7" s="1278"/>
      <c r="BW7" s="1278"/>
      <c r="BX7" s="1278"/>
      <c r="BY7" s="1278"/>
      <c r="BZ7" s="1278"/>
      <c r="CA7" s="1278"/>
      <c r="CB7" s="1278"/>
      <c r="CC7" s="1278"/>
      <c r="CD7" s="1278"/>
      <c r="CE7" s="1278"/>
      <c r="CF7" s="1278"/>
      <c r="CG7" s="1278"/>
      <c r="CH7" s="1278"/>
      <c r="CI7" s="1278"/>
      <c r="CJ7" s="1278"/>
      <c r="CK7" s="1278"/>
      <c r="CL7" s="1278"/>
      <c r="CM7" s="1278"/>
      <c r="CN7" s="1278"/>
      <c r="CO7" s="1278"/>
      <c r="CP7" s="1278"/>
      <c r="CQ7" s="1278"/>
      <c r="CR7" s="1278"/>
      <c r="CS7" s="1278"/>
      <c r="CT7" s="1278"/>
      <c r="CU7" s="1278"/>
      <c r="CV7" s="1278"/>
      <c r="CW7" s="1278"/>
      <c r="CX7" s="1278"/>
      <c r="CY7" s="1278"/>
      <c r="CZ7" s="1278"/>
      <c r="DA7" s="1278"/>
      <c r="DB7" s="1278"/>
      <c r="DC7" s="1278"/>
      <c r="DD7" s="1278"/>
      <c r="DE7" s="1278"/>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8"/>
      <c r="B8" s="1278"/>
      <c r="C8" s="1278"/>
      <c r="D8" s="1278"/>
      <c r="E8" s="1278"/>
      <c r="F8" s="1278"/>
      <c r="G8" s="1278"/>
      <c r="H8" s="1278"/>
      <c r="I8" s="1278"/>
      <c r="J8" s="1278"/>
      <c r="K8" s="1278"/>
      <c r="L8" s="1278"/>
      <c r="M8" s="1278"/>
      <c r="N8" s="1278"/>
      <c r="O8" s="1278"/>
      <c r="P8" s="1278"/>
      <c r="Q8" s="1278"/>
      <c r="R8" s="1278"/>
      <c r="S8" s="1278"/>
      <c r="T8" s="1278"/>
      <c r="U8" s="1278"/>
      <c r="V8" s="1278"/>
      <c r="W8" s="1278"/>
      <c r="X8" s="1278"/>
      <c r="Y8" s="1278"/>
      <c r="Z8" s="1278"/>
      <c r="AA8" s="1278"/>
      <c r="AB8" s="1278"/>
      <c r="AC8" s="1278"/>
      <c r="AD8" s="1278"/>
      <c r="AE8" s="1278"/>
      <c r="AF8" s="1278"/>
      <c r="AG8" s="1278"/>
      <c r="AH8" s="1278"/>
      <c r="AI8" s="1278"/>
      <c r="AJ8" s="1278"/>
      <c r="AK8" s="1278"/>
      <c r="AL8" s="1278"/>
      <c r="AM8" s="1278"/>
      <c r="AN8" s="1278"/>
      <c r="AO8" s="1278"/>
      <c r="AP8" s="1278"/>
      <c r="AQ8" s="1278"/>
      <c r="AR8" s="1278"/>
      <c r="AS8" s="1278"/>
      <c r="AT8" s="1278"/>
      <c r="AU8" s="1278"/>
      <c r="AV8" s="1278"/>
      <c r="AW8" s="1278"/>
      <c r="AX8" s="1278"/>
      <c r="AY8" s="1278"/>
      <c r="AZ8" s="1278"/>
      <c r="BA8" s="1278"/>
      <c r="BB8" s="1278"/>
      <c r="BC8" s="1278"/>
      <c r="BD8" s="1278"/>
      <c r="BE8" s="1278"/>
      <c r="BF8" s="1278"/>
      <c r="BG8" s="1278"/>
      <c r="BH8" s="1278"/>
      <c r="BI8" s="1278"/>
      <c r="BJ8" s="1278"/>
      <c r="BK8" s="1278"/>
      <c r="BL8" s="1278"/>
      <c r="BM8" s="1278"/>
      <c r="BN8" s="1278"/>
      <c r="BO8" s="1278"/>
      <c r="BP8" s="1278"/>
      <c r="BQ8" s="1278"/>
      <c r="BR8" s="1278"/>
      <c r="BS8" s="1278"/>
      <c r="BT8" s="1278"/>
      <c r="BU8" s="1278"/>
      <c r="BV8" s="1278"/>
      <c r="BW8" s="1278"/>
      <c r="BX8" s="1278"/>
      <c r="BY8" s="1278"/>
      <c r="BZ8" s="1278"/>
      <c r="CA8" s="1278"/>
      <c r="CB8" s="1278"/>
      <c r="CC8" s="1278"/>
      <c r="CD8" s="1278"/>
      <c r="CE8" s="1278"/>
      <c r="CF8" s="1278"/>
      <c r="CG8" s="1278"/>
      <c r="CH8" s="1278"/>
      <c r="CI8" s="1278"/>
      <c r="CJ8" s="1278"/>
      <c r="CK8" s="1278"/>
      <c r="CL8" s="1278"/>
      <c r="CM8" s="1278"/>
      <c r="CN8" s="1278"/>
      <c r="CO8" s="1278"/>
      <c r="CP8" s="1278"/>
      <c r="CQ8" s="1278"/>
      <c r="CR8" s="1278"/>
      <c r="CS8" s="1278"/>
      <c r="CT8" s="1278"/>
      <c r="CU8" s="1278"/>
      <c r="CV8" s="1278"/>
      <c r="CW8" s="1278"/>
      <c r="CX8" s="1278"/>
      <c r="CY8" s="1278"/>
      <c r="CZ8" s="1278"/>
      <c r="DA8" s="1278"/>
      <c r="DB8" s="1278"/>
      <c r="DC8" s="1278"/>
      <c r="DD8" s="1278"/>
      <c r="DE8" s="1278"/>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8"/>
      <c r="B9" s="1278"/>
      <c r="C9" s="1278"/>
      <c r="D9" s="1278"/>
      <c r="E9" s="1278"/>
      <c r="F9" s="1278"/>
      <c r="G9" s="1278"/>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8"/>
      <c r="AJ9" s="1278"/>
      <c r="AK9" s="1278"/>
      <c r="AL9" s="1278"/>
      <c r="AM9" s="1278"/>
      <c r="AN9" s="1278"/>
      <c r="AO9" s="1278"/>
      <c r="AP9" s="1278"/>
      <c r="AQ9" s="1278"/>
      <c r="AR9" s="1278"/>
      <c r="AS9" s="1278"/>
      <c r="AT9" s="1278"/>
      <c r="AU9" s="1278"/>
      <c r="AV9" s="1278"/>
      <c r="AW9" s="1278"/>
      <c r="AX9" s="1278"/>
      <c r="AY9" s="1278"/>
      <c r="AZ9" s="1278"/>
      <c r="BA9" s="1278"/>
      <c r="BB9" s="1278"/>
      <c r="BC9" s="1278"/>
      <c r="BD9" s="1278"/>
      <c r="BE9" s="1278"/>
      <c r="BF9" s="1278"/>
      <c r="BG9" s="1278"/>
      <c r="BH9" s="1278"/>
      <c r="BI9" s="1278"/>
      <c r="BJ9" s="1278"/>
      <c r="BK9" s="1278"/>
      <c r="BL9" s="1278"/>
      <c r="BM9" s="1278"/>
      <c r="BN9" s="1278"/>
      <c r="BO9" s="1278"/>
      <c r="BP9" s="1278"/>
      <c r="BQ9" s="1278"/>
      <c r="BR9" s="1278"/>
      <c r="BS9" s="1278"/>
      <c r="BT9" s="1278"/>
      <c r="BU9" s="1278"/>
      <c r="BV9" s="1278"/>
      <c r="BW9" s="1278"/>
      <c r="BX9" s="1278"/>
      <c r="BY9" s="1278"/>
      <c r="BZ9" s="1278"/>
      <c r="CA9" s="1278"/>
      <c r="CB9" s="1278"/>
      <c r="CC9" s="1278"/>
      <c r="CD9" s="1278"/>
      <c r="CE9" s="1278"/>
      <c r="CF9" s="1278"/>
      <c r="CG9" s="1278"/>
      <c r="CH9" s="1278"/>
      <c r="CI9" s="1278"/>
      <c r="CJ9" s="1278"/>
      <c r="CK9" s="1278"/>
      <c r="CL9" s="1278"/>
      <c r="CM9" s="1278"/>
      <c r="CN9" s="1278"/>
      <c r="CO9" s="1278"/>
      <c r="CP9" s="1278"/>
      <c r="CQ9" s="1278"/>
      <c r="CR9" s="1278"/>
      <c r="CS9" s="1278"/>
      <c r="CT9" s="1278"/>
      <c r="CU9" s="1278"/>
      <c r="CV9" s="1278"/>
      <c r="CW9" s="1278"/>
      <c r="CX9" s="1278"/>
      <c r="CY9" s="1278"/>
      <c r="CZ9" s="1278"/>
      <c r="DA9" s="1278"/>
      <c r="DB9" s="1278"/>
      <c r="DC9" s="1278"/>
      <c r="DD9" s="1278"/>
      <c r="DE9" s="1278"/>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8"/>
      <c r="B10" s="1278"/>
      <c r="C10" s="1278"/>
      <c r="D10" s="1278"/>
      <c r="E10" s="1278"/>
      <c r="F10" s="1278"/>
      <c r="G10" s="1278"/>
      <c r="H10" s="1278"/>
      <c r="I10" s="1278"/>
      <c r="J10" s="1278"/>
      <c r="K10" s="1278"/>
      <c r="L10" s="1278"/>
      <c r="M10" s="1278"/>
      <c r="N10" s="1278"/>
      <c r="O10" s="1278"/>
      <c r="P10" s="1278"/>
      <c r="Q10" s="1278"/>
      <c r="R10" s="1278"/>
      <c r="S10" s="1278"/>
      <c r="T10" s="1278"/>
      <c r="U10" s="1278"/>
      <c r="V10" s="1278"/>
      <c r="W10" s="1278"/>
      <c r="X10" s="1278"/>
      <c r="Y10" s="1278"/>
      <c r="Z10" s="1278"/>
      <c r="AA10" s="1278"/>
      <c r="AB10" s="1278"/>
      <c r="AC10" s="1278"/>
      <c r="AD10" s="1278"/>
      <c r="AE10" s="1278"/>
      <c r="AF10" s="1278"/>
      <c r="AG10" s="1278"/>
      <c r="AH10" s="1278"/>
      <c r="AI10" s="1278"/>
      <c r="AJ10" s="1278"/>
      <c r="AK10" s="1278"/>
      <c r="AL10" s="1278"/>
      <c r="AM10" s="1278"/>
      <c r="AN10" s="1278"/>
      <c r="AO10" s="1278"/>
      <c r="AP10" s="1278"/>
      <c r="AQ10" s="1278"/>
      <c r="AR10" s="1278"/>
      <c r="AS10" s="1278"/>
      <c r="AT10" s="1278"/>
      <c r="AU10" s="1278"/>
      <c r="AV10" s="1278"/>
      <c r="AW10" s="1278"/>
      <c r="AX10" s="1278"/>
      <c r="AY10" s="1278"/>
      <c r="AZ10" s="1278"/>
      <c r="BA10" s="1278"/>
      <c r="BB10" s="1278"/>
      <c r="BC10" s="1278"/>
      <c r="BD10" s="1278"/>
      <c r="BE10" s="1278"/>
      <c r="BF10" s="1278"/>
      <c r="BG10" s="1278"/>
      <c r="BH10" s="1278"/>
      <c r="BI10" s="1278"/>
      <c r="BJ10" s="1278"/>
      <c r="BK10" s="1278"/>
      <c r="BL10" s="1278"/>
      <c r="BM10" s="1278"/>
      <c r="BN10" s="1278"/>
      <c r="BO10" s="1278"/>
      <c r="BP10" s="1278"/>
      <c r="BQ10" s="1278"/>
      <c r="BR10" s="1278"/>
      <c r="BS10" s="1278"/>
      <c r="BT10" s="1278"/>
      <c r="BU10" s="1278"/>
      <c r="BV10" s="1278"/>
      <c r="BW10" s="1278"/>
      <c r="BX10" s="1278"/>
      <c r="BY10" s="1278"/>
      <c r="BZ10" s="1278"/>
      <c r="CA10" s="1278"/>
      <c r="CB10" s="1278"/>
      <c r="CC10" s="1278"/>
      <c r="CD10" s="1278"/>
      <c r="CE10" s="1278"/>
      <c r="CF10" s="1278"/>
      <c r="CG10" s="1278"/>
      <c r="CH10" s="1278"/>
      <c r="CI10" s="1278"/>
      <c r="CJ10" s="1278"/>
      <c r="CK10" s="1278"/>
      <c r="CL10" s="1278"/>
      <c r="CM10" s="1278"/>
      <c r="CN10" s="1278"/>
      <c r="CO10" s="1278"/>
      <c r="CP10" s="1278"/>
      <c r="CQ10" s="1278"/>
      <c r="CR10" s="1278"/>
      <c r="CS10" s="1278"/>
      <c r="CT10" s="1278"/>
      <c r="CU10" s="1278"/>
      <c r="CV10" s="1278"/>
      <c r="CW10" s="1278"/>
      <c r="CX10" s="1278"/>
      <c r="CY10" s="1278"/>
      <c r="CZ10" s="1278"/>
      <c r="DA10" s="1278"/>
      <c r="DB10" s="1278"/>
      <c r="DC10" s="1278"/>
      <c r="DD10" s="1278"/>
      <c r="DE10" s="1278"/>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1278"/>
      <c r="B11" s="1278"/>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1278"/>
      <c r="AK11" s="1278"/>
      <c r="AL11" s="1278"/>
      <c r="AM11" s="1278"/>
      <c r="AN11" s="1278"/>
      <c r="AO11" s="1278"/>
      <c r="AP11" s="1278"/>
      <c r="AQ11" s="1278"/>
      <c r="AR11" s="1278"/>
      <c r="AS11" s="1278"/>
      <c r="AT11" s="1278"/>
      <c r="AU11" s="1278"/>
      <c r="AV11" s="1278"/>
      <c r="AW11" s="1278"/>
      <c r="AX11" s="1278"/>
      <c r="AY11" s="1278"/>
      <c r="AZ11" s="1278"/>
      <c r="BA11" s="1278"/>
      <c r="BB11" s="1278"/>
      <c r="BC11" s="1278"/>
      <c r="BD11" s="1278"/>
      <c r="BE11" s="1278"/>
      <c r="BF11" s="1278"/>
      <c r="BG11" s="1278"/>
      <c r="BH11" s="1278"/>
      <c r="BI11" s="1278"/>
      <c r="BJ11" s="1278"/>
      <c r="BK11" s="1278"/>
      <c r="BL11" s="1278"/>
      <c r="BM11" s="1278"/>
      <c r="BN11" s="1278"/>
      <c r="BO11" s="1278"/>
      <c r="BP11" s="1278"/>
      <c r="BQ11" s="1278"/>
      <c r="BR11" s="1278"/>
      <c r="BS11" s="1278"/>
      <c r="BT11" s="1278"/>
      <c r="BU11" s="1278"/>
      <c r="BV11" s="1278"/>
      <c r="BW11" s="1278"/>
      <c r="BX11" s="1278"/>
      <c r="BY11" s="1278"/>
      <c r="BZ11" s="1278"/>
      <c r="CA11" s="1278"/>
      <c r="CB11" s="1278"/>
      <c r="CC11" s="1278"/>
      <c r="CD11" s="1278"/>
      <c r="CE11" s="1278"/>
      <c r="CF11" s="1278"/>
      <c r="CG11" s="1278"/>
      <c r="CH11" s="1278"/>
      <c r="CI11" s="1278"/>
      <c r="CJ11" s="1278"/>
      <c r="CK11" s="1278"/>
      <c r="CL11" s="1278"/>
      <c r="CM11" s="1278"/>
      <c r="CN11" s="1278"/>
      <c r="CO11" s="1278"/>
      <c r="CP11" s="1278"/>
      <c r="CQ11" s="1278"/>
      <c r="CR11" s="1278"/>
      <c r="CS11" s="1278"/>
      <c r="CT11" s="1278"/>
      <c r="CU11" s="1278"/>
      <c r="CV11" s="1278"/>
      <c r="CW11" s="1278"/>
      <c r="CX11" s="1278"/>
      <c r="CY11" s="1278"/>
      <c r="CZ11" s="1278"/>
      <c r="DA11" s="1278"/>
      <c r="DB11" s="1278"/>
      <c r="DC11" s="1278"/>
      <c r="DD11" s="1278"/>
      <c r="DE11" s="1278"/>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8"/>
      <c r="B12" s="1278"/>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8"/>
      <c r="AI12" s="1278"/>
      <c r="AJ12" s="1278"/>
      <c r="AK12" s="1278"/>
      <c r="AL12" s="1278"/>
      <c r="AM12" s="1278"/>
      <c r="AN12" s="1278"/>
      <c r="AO12" s="1278"/>
      <c r="AP12" s="1278"/>
      <c r="AQ12" s="1278"/>
      <c r="AR12" s="1278"/>
      <c r="AS12" s="1278"/>
      <c r="AT12" s="1278"/>
      <c r="AU12" s="1278"/>
      <c r="AV12" s="1278"/>
      <c r="AW12" s="1278"/>
      <c r="AX12" s="1278"/>
      <c r="AY12" s="1278"/>
      <c r="AZ12" s="1278"/>
      <c r="BA12" s="1278"/>
      <c r="BB12" s="1278"/>
      <c r="BC12" s="1278"/>
      <c r="BD12" s="1278"/>
      <c r="BE12" s="1278"/>
      <c r="BF12" s="1278"/>
      <c r="BG12" s="1278"/>
      <c r="BH12" s="1278"/>
      <c r="BI12" s="1278"/>
      <c r="BJ12" s="1278"/>
      <c r="BK12" s="1278"/>
      <c r="BL12" s="1278"/>
      <c r="BM12" s="1278"/>
      <c r="BN12" s="1278"/>
      <c r="BO12" s="1278"/>
      <c r="BP12" s="1278"/>
      <c r="BQ12" s="1278"/>
      <c r="BR12" s="1278"/>
      <c r="BS12" s="1278"/>
      <c r="BT12" s="1278"/>
      <c r="BU12" s="1278"/>
      <c r="BV12" s="1278"/>
      <c r="BW12" s="1278"/>
      <c r="BX12" s="1278"/>
      <c r="BY12" s="1278"/>
      <c r="BZ12" s="1278"/>
      <c r="CA12" s="1278"/>
      <c r="CB12" s="1278"/>
      <c r="CC12" s="1278"/>
      <c r="CD12" s="1278"/>
      <c r="CE12" s="1278"/>
      <c r="CF12" s="1278"/>
      <c r="CG12" s="1278"/>
      <c r="CH12" s="1278"/>
      <c r="CI12" s="1278"/>
      <c r="CJ12" s="1278"/>
      <c r="CK12" s="1278"/>
      <c r="CL12" s="1278"/>
      <c r="CM12" s="1278"/>
      <c r="CN12" s="1278"/>
      <c r="CO12" s="1278"/>
      <c r="CP12" s="1278"/>
      <c r="CQ12" s="1278"/>
      <c r="CR12" s="1278"/>
      <c r="CS12" s="1278"/>
      <c r="CT12" s="1278"/>
      <c r="CU12" s="1278"/>
      <c r="CV12" s="1278"/>
      <c r="CW12" s="1278"/>
      <c r="CX12" s="1278"/>
      <c r="CY12" s="1278"/>
      <c r="CZ12" s="1278"/>
      <c r="DA12" s="1278"/>
      <c r="DB12" s="1278"/>
      <c r="DC12" s="1278"/>
      <c r="DD12" s="1278"/>
      <c r="DE12" s="1278"/>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1278"/>
      <c r="B13" s="1278"/>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8"/>
      <c r="AM13" s="1278"/>
      <c r="AN13" s="1278"/>
      <c r="AO13" s="1278"/>
      <c r="AP13" s="1278"/>
      <c r="AQ13" s="1278"/>
      <c r="AR13" s="1278"/>
      <c r="AS13" s="1278"/>
      <c r="AT13" s="1278"/>
      <c r="AU13" s="1278"/>
      <c r="AV13" s="1278"/>
      <c r="AW13" s="1278"/>
      <c r="AX13" s="1278"/>
      <c r="AY13" s="1278"/>
      <c r="AZ13" s="1278"/>
      <c r="BA13" s="1278"/>
      <c r="BB13" s="1278"/>
      <c r="BC13" s="1278"/>
      <c r="BD13" s="1278"/>
      <c r="BE13" s="1278"/>
      <c r="BF13" s="1278"/>
      <c r="BG13" s="1278"/>
      <c r="BH13" s="1278"/>
      <c r="BI13" s="1278"/>
      <c r="BJ13" s="1278"/>
      <c r="BK13" s="1278"/>
      <c r="BL13" s="1278"/>
      <c r="BM13" s="1278"/>
      <c r="BN13" s="1278"/>
      <c r="BO13" s="1278"/>
      <c r="BP13" s="1278"/>
      <c r="BQ13" s="1278"/>
      <c r="BR13" s="1278"/>
      <c r="BS13" s="1278"/>
      <c r="BT13" s="1278"/>
      <c r="BU13" s="1278"/>
      <c r="BV13" s="1278"/>
      <c r="BW13" s="1278"/>
      <c r="BX13" s="1278"/>
      <c r="BY13" s="1278"/>
      <c r="BZ13" s="1278"/>
      <c r="CA13" s="1278"/>
      <c r="CB13" s="1278"/>
      <c r="CC13" s="1278"/>
      <c r="CD13" s="1278"/>
      <c r="CE13" s="1278"/>
      <c r="CF13" s="1278"/>
      <c r="CG13" s="1278"/>
      <c r="CH13" s="1278"/>
      <c r="CI13" s="1278"/>
      <c r="CJ13" s="1278"/>
      <c r="CK13" s="1278"/>
      <c r="CL13" s="1278"/>
      <c r="CM13" s="1278"/>
      <c r="CN13" s="1278"/>
      <c r="CO13" s="1278"/>
      <c r="CP13" s="1278"/>
      <c r="CQ13" s="1278"/>
      <c r="CR13" s="1278"/>
      <c r="CS13" s="1278"/>
      <c r="CT13" s="1278"/>
      <c r="CU13" s="1278"/>
      <c r="CV13" s="1278"/>
      <c r="CW13" s="1278"/>
      <c r="CX13" s="1278"/>
      <c r="CY13" s="1278"/>
      <c r="CZ13" s="1278"/>
      <c r="DA13" s="1278"/>
      <c r="DB13" s="1278"/>
      <c r="DC13" s="1278"/>
      <c r="DD13" s="1278"/>
      <c r="DE13" s="1278"/>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8"/>
      <c r="B14" s="1278"/>
      <c r="C14" s="1278"/>
      <c r="D14" s="1278"/>
      <c r="E14" s="1278"/>
      <c r="F14" s="1278"/>
      <c r="G14" s="1278"/>
      <c r="H14" s="1278"/>
      <c r="I14" s="1278"/>
      <c r="J14" s="1278"/>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278"/>
      <c r="AG14" s="1278"/>
      <c r="AH14" s="1278"/>
      <c r="AI14" s="1278"/>
      <c r="AJ14" s="1278"/>
      <c r="AK14" s="1278"/>
      <c r="AL14" s="1278"/>
      <c r="AM14" s="1278"/>
      <c r="AN14" s="1278"/>
      <c r="AO14" s="1278"/>
      <c r="AP14" s="1278"/>
      <c r="AQ14" s="1278"/>
      <c r="AR14" s="1278"/>
      <c r="AS14" s="1278"/>
      <c r="AT14" s="1278"/>
      <c r="AU14" s="1278"/>
      <c r="AV14" s="1278"/>
      <c r="AW14" s="1278"/>
      <c r="AX14" s="1278"/>
      <c r="AY14" s="1278"/>
      <c r="AZ14" s="1278"/>
      <c r="BA14" s="1278"/>
      <c r="BB14" s="1278"/>
      <c r="BC14" s="1278"/>
      <c r="BD14" s="1278"/>
      <c r="BE14" s="1278"/>
      <c r="BF14" s="1278"/>
      <c r="BG14" s="1278"/>
      <c r="BH14" s="1278"/>
      <c r="BI14" s="1278"/>
      <c r="BJ14" s="1278"/>
      <c r="BK14" s="1278"/>
      <c r="BL14" s="1278"/>
      <c r="BM14" s="1278"/>
      <c r="BN14" s="1278"/>
      <c r="BO14" s="1278"/>
      <c r="BP14" s="1278"/>
      <c r="BQ14" s="1278"/>
      <c r="BR14" s="1278"/>
      <c r="BS14" s="1278"/>
      <c r="BT14" s="1278"/>
      <c r="BU14" s="1278"/>
      <c r="BV14" s="1278"/>
      <c r="BW14" s="1278"/>
      <c r="BX14" s="1278"/>
      <c r="BY14" s="1278"/>
      <c r="BZ14" s="1278"/>
      <c r="CA14" s="1278"/>
      <c r="CB14" s="1278"/>
      <c r="CC14" s="1278"/>
      <c r="CD14" s="1278"/>
      <c r="CE14" s="1278"/>
      <c r="CF14" s="1278"/>
      <c r="CG14" s="1278"/>
      <c r="CH14" s="1278"/>
      <c r="CI14" s="1278"/>
      <c r="CJ14" s="1278"/>
      <c r="CK14" s="1278"/>
      <c r="CL14" s="1278"/>
      <c r="CM14" s="1278"/>
      <c r="CN14" s="1278"/>
      <c r="CO14" s="1278"/>
      <c r="CP14" s="1278"/>
      <c r="CQ14" s="1278"/>
      <c r="CR14" s="1278"/>
      <c r="CS14" s="1278"/>
      <c r="CT14" s="1278"/>
      <c r="CU14" s="1278"/>
      <c r="CV14" s="1278"/>
      <c r="CW14" s="1278"/>
      <c r="CX14" s="1278"/>
      <c r="CY14" s="1278"/>
      <c r="CZ14" s="1278"/>
      <c r="DA14" s="1278"/>
      <c r="DB14" s="1278"/>
      <c r="DC14" s="1278"/>
      <c r="DD14" s="1278"/>
      <c r="DE14" s="1278"/>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7"/>
      <c r="B15" s="1278"/>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1278"/>
      <c r="BD15" s="1278"/>
      <c r="BE15" s="1278"/>
      <c r="BF15" s="1278"/>
      <c r="BG15" s="1278"/>
      <c r="BH15" s="1278"/>
      <c r="BI15" s="1278"/>
      <c r="BJ15" s="1278"/>
      <c r="BK15" s="1278"/>
      <c r="BL15" s="1278"/>
      <c r="BM15" s="1278"/>
      <c r="BN15" s="1278"/>
      <c r="BO15" s="1278"/>
      <c r="BP15" s="1278"/>
      <c r="BQ15" s="1278"/>
      <c r="BR15" s="1278"/>
      <c r="BS15" s="1278"/>
      <c r="BT15" s="1278"/>
      <c r="BU15" s="1278"/>
      <c r="BV15" s="1278"/>
      <c r="BW15" s="1278"/>
      <c r="BX15" s="1278"/>
      <c r="BY15" s="1278"/>
      <c r="BZ15" s="1278"/>
      <c r="CA15" s="1278"/>
      <c r="CB15" s="1278"/>
      <c r="CC15" s="1278"/>
      <c r="CD15" s="1278"/>
      <c r="CE15" s="1278"/>
      <c r="CF15" s="1278"/>
      <c r="CG15" s="1278"/>
      <c r="CH15" s="1278"/>
      <c r="CI15" s="1278"/>
      <c r="CJ15" s="1278"/>
      <c r="CK15" s="1278"/>
      <c r="CL15" s="1278"/>
      <c r="CM15" s="1278"/>
      <c r="CN15" s="1278"/>
      <c r="CO15" s="1278"/>
      <c r="CP15" s="1278"/>
      <c r="CQ15" s="1278"/>
      <c r="CR15" s="1278"/>
      <c r="CS15" s="1278"/>
      <c r="CT15" s="1278"/>
      <c r="CU15" s="1278"/>
      <c r="CV15" s="1278"/>
      <c r="CW15" s="1278"/>
      <c r="CX15" s="1278"/>
      <c r="CY15" s="1278"/>
      <c r="CZ15" s="1278"/>
      <c r="DA15" s="1278"/>
      <c r="DB15" s="1278"/>
      <c r="DC15" s="1278"/>
      <c r="DD15" s="1278"/>
      <c r="DE15" s="1278"/>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7"/>
      <c r="B16" s="1278"/>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8"/>
      <c r="AI16" s="1278"/>
      <c r="AJ16" s="1278"/>
      <c r="AK16" s="1278"/>
      <c r="AL16" s="1278"/>
      <c r="AM16" s="1278"/>
      <c r="AN16" s="1278"/>
      <c r="AO16" s="1278"/>
      <c r="AP16" s="1278"/>
      <c r="AQ16" s="1278"/>
      <c r="AR16" s="1278"/>
      <c r="AS16" s="1278"/>
      <c r="AT16" s="1278"/>
      <c r="AU16" s="1278"/>
      <c r="AV16" s="1278"/>
      <c r="AW16" s="1278"/>
      <c r="AX16" s="1278"/>
      <c r="AY16" s="1278"/>
      <c r="AZ16" s="1278"/>
      <c r="BA16" s="1278"/>
      <c r="BB16" s="1278"/>
      <c r="BC16" s="1278"/>
      <c r="BD16" s="1278"/>
      <c r="BE16" s="1278"/>
      <c r="BF16" s="1278"/>
      <c r="BG16" s="1278"/>
      <c r="BH16" s="1278"/>
      <c r="BI16" s="1278"/>
      <c r="BJ16" s="1278"/>
      <c r="BK16" s="1278"/>
      <c r="BL16" s="1278"/>
      <c r="BM16" s="1278"/>
      <c r="BN16" s="1278"/>
      <c r="BO16" s="1278"/>
      <c r="BP16" s="1278"/>
      <c r="BQ16" s="1278"/>
      <c r="BR16" s="1278"/>
      <c r="BS16" s="1278"/>
      <c r="BT16" s="1278"/>
      <c r="BU16" s="1278"/>
      <c r="BV16" s="1278"/>
      <c r="BW16" s="1278"/>
      <c r="BX16" s="1278"/>
      <c r="BY16" s="1278"/>
      <c r="BZ16" s="1278"/>
      <c r="CA16" s="1278"/>
      <c r="CB16" s="1278"/>
      <c r="CC16" s="1278"/>
      <c r="CD16" s="1278"/>
      <c r="CE16" s="1278"/>
      <c r="CF16" s="1278"/>
      <c r="CG16" s="1278"/>
      <c r="CH16" s="1278"/>
      <c r="CI16" s="1278"/>
      <c r="CJ16" s="1278"/>
      <c r="CK16" s="1278"/>
      <c r="CL16" s="1278"/>
      <c r="CM16" s="1278"/>
      <c r="CN16" s="1278"/>
      <c r="CO16" s="1278"/>
      <c r="CP16" s="1278"/>
      <c r="CQ16" s="1278"/>
      <c r="CR16" s="1278"/>
      <c r="CS16" s="1278"/>
      <c r="CT16" s="1278"/>
      <c r="CU16" s="1278"/>
      <c r="CV16" s="1278"/>
      <c r="CW16" s="1278"/>
      <c r="CX16" s="1278"/>
      <c r="CY16" s="1278"/>
      <c r="CZ16" s="1278"/>
      <c r="DA16" s="1278"/>
      <c r="DB16" s="1278"/>
      <c r="DC16" s="1278"/>
      <c r="DD16" s="1278"/>
      <c r="DE16" s="1278"/>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7"/>
      <c r="B17" s="1278"/>
      <c r="C17" s="1278"/>
      <c r="D17" s="1278"/>
      <c r="E17" s="1278"/>
      <c r="F17" s="1278"/>
      <c r="G17" s="1278"/>
      <c r="H17" s="1278"/>
      <c r="I17" s="1278"/>
      <c r="J17" s="1278"/>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78"/>
      <c r="AL17" s="1278"/>
      <c r="AM17" s="1278"/>
      <c r="AN17" s="1278"/>
      <c r="AO17" s="1278"/>
      <c r="AP17" s="1278"/>
      <c r="AQ17" s="1278"/>
      <c r="AR17" s="1278"/>
      <c r="AS17" s="1278"/>
      <c r="AT17" s="1278"/>
      <c r="AU17" s="1278"/>
      <c r="AV17" s="1278"/>
      <c r="AW17" s="1278"/>
      <c r="AX17" s="1278"/>
      <c r="AY17" s="1278"/>
      <c r="AZ17" s="1278"/>
      <c r="BA17" s="1278"/>
      <c r="BB17" s="1278"/>
      <c r="BC17" s="1278"/>
      <c r="BD17" s="1278"/>
      <c r="BE17" s="1278"/>
      <c r="BF17" s="1278"/>
      <c r="BG17" s="1278"/>
      <c r="BH17" s="1278"/>
      <c r="BI17" s="1278"/>
      <c r="BJ17" s="1278"/>
      <c r="BK17" s="1278"/>
      <c r="BL17" s="1278"/>
      <c r="BM17" s="1278"/>
      <c r="BN17" s="1278"/>
      <c r="BO17" s="1278"/>
      <c r="BP17" s="1278"/>
      <c r="BQ17" s="1278"/>
      <c r="BR17" s="1278"/>
      <c r="BS17" s="1278"/>
      <c r="BT17" s="1278"/>
      <c r="BU17" s="1278"/>
      <c r="BV17" s="1278"/>
      <c r="BW17" s="1278"/>
      <c r="BX17" s="1278"/>
      <c r="BY17" s="1278"/>
      <c r="BZ17" s="1278"/>
      <c r="CA17" s="1278"/>
      <c r="CB17" s="1278"/>
      <c r="CC17" s="1278"/>
      <c r="CD17" s="1278"/>
      <c r="CE17" s="1278"/>
      <c r="CF17" s="1278"/>
      <c r="CG17" s="1278"/>
      <c r="CH17" s="1278"/>
      <c r="CI17" s="1278"/>
      <c r="CJ17" s="1278"/>
      <c r="CK17" s="1278"/>
      <c r="CL17" s="1278"/>
      <c r="CM17" s="1278"/>
      <c r="CN17" s="1278"/>
      <c r="CO17" s="1278"/>
      <c r="CP17" s="1278"/>
      <c r="CQ17" s="1278"/>
      <c r="CR17" s="1278"/>
      <c r="CS17" s="1278"/>
      <c r="CT17" s="1278"/>
      <c r="CU17" s="1278"/>
      <c r="CV17" s="1278"/>
      <c r="CW17" s="1278"/>
      <c r="CX17" s="1278"/>
      <c r="CY17" s="1278"/>
      <c r="CZ17" s="1278"/>
      <c r="DA17" s="1278"/>
      <c r="DB17" s="1278"/>
      <c r="DC17" s="1278"/>
      <c r="DD17" s="1278"/>
      <c r="DE17" s="1278"/>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7"/>
      <c r="B18" s="1278"/>
      <c r="C18" s="1278"/>
      <c r="D18" s="1278"/>
      <c r="E18" s="1278"/>
      <c r="F18" s="1278"/>
      <c r="G18" s="1278"/>
      <c r="H18" s="1278"/>
      <c r="I18" s="1278"/>
      <c r="J18" s="1278"/>
      <c r="K18" s="1278"/>
      <c r="L18" s="1278"/>
      <c r="M18" s="1278"/>
      <c r="N18" s="1278"/>
      <c r="O18" s="1278"/>
      <c r="P18" s="1278"/>
      <c r="Q18" s="1278"/>
      <c r="R18" s="1278"/>
      <c r="S18" s="1278"/>
      <c r="T18" s="1278"/>
      <c r="U18" s="1278"/>
      <c r="V18" s="1278"/>
      <c r="W18" s="1278"/>
      <c r="X18" s="1278"/>
      <c r="Y18" s="1278"/>
      <c r="Z18" s="1278"/>
      <c r="AA18" s="1278"/>
      <c r="AB18" s="1278"/>
      <c r="AC18" s="1278"/>
      <c r="AD18" s="1278"/>
      <c r="AE18" s="1278"/>
      <c r="AF18" s="1278"/>
      <c r="AG18" s="1278"/>
      <c r="AH18" s="1278"/>
      <c r="AI18" s="1278"/>
      <c r="AJ18" s="1278"/>
      <c r="AK18" s="1278"/>
      <c r="AL18" s="1278"/>
      <c r="AM18" s="1278"/>
      <c r="AN18" s="1278"/>
      <c r="AO18" s="1278"/>
      <c r="AP18" s="1278"/>
      <c r="AQ18" s="1278"/>
      <c r="AR18" s="1278"/>
      <c r="AS18" s="1278"/>
      <c r="AT18" s="1278"/>
      <c r="AU18" s="1278"/>
      <c r="AV18" s="1278"/>
      <c r="AW18" s="1278"/>
      <c r="AX18" s="1278"/>
      <c r="AY18" s="1278"/>
      <c r="AZ18" s="1278"/>
      <c r="BA18" s="1278"/>
      <c r="BB18" s="1278"/>
      <c r="BC18" s="1278"/>
      <c r="BD18" s="1278"/>
      <c r="BE18" s="1278"/>
      <c r="BF18" s="1278"/>
      <c r="BG18" s="1278"/>
      <c r="BH18" s="1278"/>
      <c r="BI18" s="1278"/>
      <c r="BJ18" s="1278"/>
      <c r="BK18" s="1278"/>
      <c r="BL18" s="1278"/>
      <c r="BM18" s="1278"/>
      <c r="BN18" s="1278"/>
      <c r="BO18" s="1278"/>
      <c r="BP18" s="1278"/>
      <c r="BQ18" s="1278"/>
      <c r="BR18" s="1278"/>
      <c r="BS18" s="1278"/>
      <c r="BT18" s="1278"/>
      <c r="BU18" s="1278"/>
      <c r="BV18" s="1278"/>
      <c r="BW18" s="1278"/>
      <c r="BX18" s="1278"/>
      <c r="BY18" s="1278"/>
      <c r="BZ18" s="1278"/>
      <c r="CA18" s="1278"/>
      <c r="CB18" s="1278"/>
      <c r="CC18" s="1278"/>
      <c r="CD18" s="1278"/>
      <c r="CE18" s="1278"/>
      <c r="CF18" s="1278"/>
      <c r="CG18" s="1278"/>
      <c r="CH18" s="1278"/>
      <c r="CI18" s="1278"/>
      <c r="CJ18" s="1278"/>
      <c r="CK18" s="1278"/>
      <c r="CL18" s="1278"/>
      <c r="CM18" s="1278"/>
      <c r="CN18" s="1278"/>
      <c r="CO18" s="1278"/>
      <c r="CP18" s="1278"/>
      <c r="CQ18" s="1278"/>
      <c r="CR18" s="1278"/>
      <c r="CS18" s="1278"/>
      <c r="CT18" s="1278"/>
      <c r="CU18" s="1278"/>
      <c r="CV18" s="1278"/>
      <c r="CW18" s="1278"/>
      <c r="CX18" s="1278"/>
      <c r="CY18" s="1278"/>
      <c r="CZ18" s="1278"/>
      <c r="DA18" s="1278"/>
      <c r="DB18" s="1278"/>
      <c r="DC18" s="1278"/>
      <c r="DD18" s="1278"/>
      <c r="DE18" s="1278"/>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7"/>
      <c r="DE19" s="1277"/>
    </row>
    <row r="20" spans="1:351" x14ac:dyDescent="0.15">
      <c r="DD20" s="1277"/>
      <c r="DE20" s="1277"/>
    </row>
    <row r="21" spans="1:351" ht="17.25" x14ac:dyDescent="0.15">
      <c r="B21" s="1279"/>
      <c r="C21" s="1280"/>
      <c r="D21" s="1280"/>
      <c r="E21" s="1280"/>
      <c r="F21" s="1280"/>
      <c r="G21" s="1280"/>
      <c r="H21" s="1280"/>
      <c r="I21" s="1280"/>
      <c r="J21" s="1280"/>
      <c r="K21" s="1280"/>
      <c r="L21" s="1280"/>
      <c r="M21" s="1280"/>
      <c r="N21" s="1281"/>
      <c r="O21" s="1280"/>
      <c r="P21" s="1280"/>
      <c r="Q21" s="1280"/>
      <c r="R21" s="1280"/>
      <c r="S21" s="1280"/>
      <c r="T21" s="1280"/>
      <c r="U21" s="1280"/>
      <c r="V21" s="1280"/>
      <c r="W21" s="1280"/>
      <c r="X21" s="1280"/>
      <c r="Y21" s="1280"/>
      <c r="Z21" s="1280"/>
      <c r="AA21" s="1280"/>
      <c r="AB21" s="1280"/>
      <c r="AC21" s="1280"/>
      <c r="AD21" s="1280"/>
      <c r="AE21" s="1280"/>
      <c r="AF21" s="1280"/>
      <c r="AG21" s="1280"/>
      <c r="AH21" s="1280"/>
      <c r="AI21" s="1280"/>
      <c r="AJ21" s="1280"/>
      <c r="AK21" s="1280"/>
      <c r="AL21" s="1280"/>
      <c r="AM21" s="1280"/>
      <c r="AN21" s="1280"/>
      <c r="AO21" s="1280"/>
      <c r="AP21" s="1280"/>
      <c r="AQ21" s="1280"/>
      <c r="AR21" s="1280"/>
      <c r="AS21" s="1280"/>
      <c r="AT21" s="1281"/>
      <c r="AU21" s="1280"/>
      <c r="AV21" s="1280"/>
      <c r="AW21" s="1280"/>
      <c r="AX21" s="1280"/>
      <c r="AY21" s="1280"/>
      <c r="AZ21" s="1280"/>
      <c r="BA21" s="1280"/>
      <c r="BB21" s="1280"/>
      <c r="BC21" s="1280"/>
      <c r="BD21" s="1280"/>
      <c r="BE21" s="1280"/>
      <c r="BF21" s="1281"/>
      <c r="BG21" s="1280"/>
      <c r="BH21" s="1280"/>
      <c r="BI21" s="1280"/>
      <c r="BJ21" s="1280"/>
      <c r="BK21" s="1280"/>
      <c r="BL21" s="1280"/>
      <c r="BM21" s="1280"/>
      <c r="BN21" s="1280"/>
      <c r="BO21" s="1280"/>
      <c r="BP21" s="1280"/>
      <c r="BQ21" s="1280"/>
      <c r="BR21" s="1281"/>
      <c r="BS21" s="1280"/>
      <c r="BT21" s="1280"/>
      <c r="BU21" s="1280"/>
      <c r="BV21" s="1280"/>
      <c r="BW21" s="1280"/>
      <c r="BX21" s="1280"/>
      <c r="BY21" s="1280"/>
      <c r="BZ21" s="1280"/>
      <c r="CA21" s="1280"/>
      <c r="CB21" s="1280"/>
      <c r="CC21" s="1280"/>
      <c r="CD21" s="1281"/>
      <c r="CE21" s="1280"/>
      <c r="CF21" s="1280"/>
      <c r="CG21" s="1280"/>
      <c r="CH21" s="1280"/>
      <c r="CI21" s="1280"/>
      <c r="CJ21" s="1280"/>
      <c r="CK21" s="1280"/>
      <c r="CL21" s="1280"/>
      <c r="CM21" s="1280"/>
      <c r="CN21" s="1280"/>
      <c r="CO21" s="1280"/>
      <c r="CP21" s="1281"/>
      <c r="CQ21" s="1280"/>
      <c r="CR21" s="1280"/>
      <c r="CS21" s="1280"/>
      <c r="CT21" s="1280"/>
      <c r="CU21" s="1280"/>
      <c r="CV21" s="1280"/>
      <c r="CW21" s="1280"/>
      <c r="CX21" s="1280"/>
      <c r="CY21" s="1280"/>
      <c r="CZ21" s="1280"/>
      <c r="DA21" s="1280"/>
      <c r="DB21" s="1281"/>
      <c r="DC21" s="1280"/>
      <c r="DD21" s="1282"/>
      <c r="DE21" s="1277"/>
      <c r="MM21" s="1283"/>
    </row>
    <row r="22" spans="1:351" ht="17.25" x14ac:dyDescent="0.15">
      <c r="B22" s="1284"/>
      <c r="MM22" s="1283"/>
    </row>
    <row r="23" spans="1:351" x14ac:dyDescent="0.15">
      <c r="B23" s="1284"/>
    </row>
    <row r="24" spans="1:351" x14ac:dyDescent="0.15">
      <c r="B24" s="1284"/>
    </row>
    <row r="25" spans="1:351" x14ac:dyDescent="0.15">
      <c r="B25" s="1284"/>
    </row>
    <row r="26" spans="1:351" x14ac:dyDescent="0.15">
      <c r="B26" s="1284"/>
    </row>
    <row r="27" spans="1:351" x14ac:dyDescent="0.15">
      <c r="B27" s="1284"/>
    </row>
    <row r="28" spans="1:351" x14ac:dyDescent="0.15">
      <c r="B28" s="1284"/>
    </row>
    <row r="29" spans="1:351" x14ac:dyDescent="0.15">
      <c r="B29" s="1284"/>
    </row>
    <row r="30" spans="1:351" x14ac:dyDescent="0.15">
      <c r="B30" s="1284"/>
    </row>
    <row r="31" spans="1:351" x14ac:dyDescent="0.15">
      <c r="B31" s="1284"/>
    </row>
    <row r="32" spans="1:351" x14ac:dyDescent="0.15">
      <c r="B32" s="1284"/>
    </row>
    <row r="33" spans="2:109" x14ac:dyDescent="0.15">
      <c r="B33" s="1284"/>
    </row>
    <row r="34" spans="2:109" x14ac:dyDescent="0.15">
      <c r="B34" s="1284"/>
    </row>
    <row r="35" spans="2:109" x14ac:dyDescent="0.15">
      <c r="B35" s="1284"/>
    </row>
    <row r="36" spans="2:109" x14ac:dyDescent="0.15">
      <c r="B36" s="1284"/>
    </row>
    <row r="37" spans="2:109" x14ac:dyDescent="0.15">
      <c r="B37" s="1284"/>
    </row>
    <row r="38" spans="2:109" x14ac:dyDescent="0.15">
      <c r="B38" s="1284"/>
    </row>
    <row r="39" spans="2:109" x14ac:dyDescent="0.15">
      <c r="B39" s="1286"/>
      <c r="C39" s="1287"/>
      <c r="D39" s="1287"/>
      <c r="E39" s="1287"/>
      <c r="F39" s="1287"/>
      <c r="G39" s="1287"/>
      <c r="H39" s="1287"/>
      <c r="I39" s="1287"/>
      <c r="J39" s="1287"/>
      <c r="K39" s="1287"/>
      <c r="L39" s="1287"/>
      <c r="M39" s="1287"/>
      <c r="N39" s="1287"/>
      <c r="O39" s="1287"/>
      <c r="P39" s="1287"/>
      <c r="Q39" s="1287"/>
      <c r="R39" s="1287"/>
      <c r="S39" s="1287"/>
      <c r="T39" s="1287"/>
      <c r="U39" s="1287"/>
      <c r="V39" s="1287"/>
      <c r="W39" s="1287"/>
      <c r="X39" s="1287"/>
      <c r="Y39" s="1287"/>
      <c r="Z39" s="1287"/>
      <c r="AA39" s="1287"/>
      <c r="AB39" s="1287"/>
      <c r="AC39" s="1287"/>
      <c r="AD39" s="1287"/>
      <c r="AE39" s="1287"/>
      <c r="AF39" s="1287"/>
      <c r="AG39" s="1287"/>
      <c r="AH39" s="1287"/>
      <c r="AI39" s="1287"/>
      <c r="AJ39" s="1287"/>
      <c r="AK39" s="1287"/>
      <c r="AL39" s="1287"/>
      <c r="AM39" s="1287"/>
      <c r="AN39" s="1287"/>
      <c r="AO39" s="1287"/>
      <c r="AP39" s="1287"/>
      <c r="AQ39" s="1287"/>
      <c r="AR39" s="1287"/>
      <c r="AS39" s="1287"/>
      <c r="AT39" s="1287"/>
      <c r="AU39" s="1287"/>
      <c r="AV39" s="1287"/>
      <c r="AW39" s="1287"/>
      <c r="AX39" s="1287"/>
      <c r="AY39" s="1287"/>
      <c r="AZ39" s="1287"/>
      <c r="BA39" s="1287"/>
      <c r="BB39" s="1287"/>
      <c r="BC39" s="1287"/>
      <c r="BD39" s="1287"/>
      <c r="BE39" s="1287"/>
      <c r="BF39" s="1287"/>
      <c r="BG39" s="1287"/>
      <c r="BH39" s="1287"/>
      <c r="BI39" s="1287"/>
      <c r="BJ39" s="1287"/>
      <c r="BK39" s="1287"/>
      <c r="BL39" s="1287"/>
      <c r="BM39" s="1287"/>
      <c r="BN39" s="1287"/>
      <c r="BO39" s="1287"/>
      <c r="BP39" s="1287"/>
      <c r="BQ39" s="1287"/>
      <c r="BR39" s="1287"/>
      <c r="BS39" s="1287"/>
      <c r="BT39" s="1287"/>
      <c r="BU39" s="1287"/>
      <c r="BV39" s="1287"/>
      <c r="BW39" s="1287"/>
      <c r="BX39" s="1287"/>
      <c r="BY39" s="1287"/>
      <c r="BZ39" s="1287"/>
      <c r="CA39" s="1287"/>
      <c r="CB39" s="1287"/>
      <c r="CC39" s="1287"/>
      <c r="CD39" s="1287"/>
      <c r="CE39" s="1287"/>
      <c r="CF39" s="1287"/>
      <c r="CG39" s="1287"/>
      <c r="CH39" s="1287"/>
      <c r="CI39" s="1287"/>
      <c r="CJ39" s="1287"/>
      <c r="CK39" s="1287"/>
      <c r="CL39" s="1287"/>
      <c r="CM39" s="1287"/>
      <c r="CN39" s="1287"/>
      <c r="CO39" s="1287"/>
      <c r="CP39" s="1287"/>
      <c r="CQ39" s="1287"/>
      <c r="CR39" s="1287"/>
      <c r="CS39" s="1287"/>
      <c r="CT39" s="1287"/>
      <c r="CU39" s="1287"/>
      <c r="CV39" s="1287"/>
      <c r="CW39" s="1287"/>
      <c r="CX39" s="1287"/>
      <c r="CY39" s="1287"/>
      <c r="CZ39" s="1287"/>
      <c r="DA39" s="1287"/>
      <c r="DB39" s="1287"/>
      <c r="DC39" s="1287"/>
      <c r="DD39" s="1288"/>
    </row>
    <row r="40" spans="2:109" x14ac:dyDescent="0.15">
      <c r="B40" s="1289"/>
      <c r="DD40" s="1289"/>
      <c r="DE40" s="1277"/>
    </row>
    <row r="41" spans="2:109" ht="17.25" x14ac:dyDescent="0.15">
      <c r="B41" s="1290" t="s">
        <v>595</v>
      </c>
      <c r="C41" s="1280"/>
      <c r="D41" s="1280"/>
      <c r="E41" s="1280"/>
      <c r="F41" s="1280"/>
      <c r="G41" s="1280"/>
      <c r="H41" s="1280"/>
      <c r="I41" s="1280"/>
      <c r="J41" s="1280"/>
      <c r="K41" s="1280"/>
      <c r="L41" s="1280"/>
      <c r="M41" s="1280"/>
      <c r="N41" s="1280"/>
      <c r="O41" s="1280"/>
      <c r="P41" s="1280"/>
      <c r="Q41" s="1280"/>
      <c r="R41" s="1280"/>
      <c r="S41" s="1280"/>
      <c r="T41" s="1280"/>
      <c r="U41" s="1280"/>
      <c r="V41" s="1280"/>
      <c r="W41" s="1280"/>
      <c r="X41" s="1280"/>
      <c r="Y41" s="1280"/>
      <c r="Z41" s="1280"/>
      <c r="AA41" s="1280"/>
      <c r="AB41" s="1280"/>
      <c r="AC41" s="1280"/>
      <c r="AD41" s="1280"/>
      <c r="AE41" s="1280"/>
      <c r="AF41" s="1280"/>
      <c r="AG41" s="1280"/>
      <c r="AH41" s="1280"/>
      <c r="AI41" s="1280"/>
      <c r="AJ41" s="1280"/>
      <c r="AK41" s="1280"/>
      <c r="AL41" s="1280"/>
      <c r="AM41" s="1280"/>
      <c r="AN41" s="1280"/>
      <c r="AO41" s="1280"/>
      <c r="AP41" s="1280"/>
      <c r="AQ41" s="1280"/>
      <c r="AR41" s="1280"/>
      <c r="AS41" s="1280"/>
      <c r="AT41" s="1280"/>
      <c r="AU41" s="1280"/>
      <c r="AV41" s="1280"/>
      <c r="AW41" s="1280"/>
      <c r="AX41" s="1280"/>
      <c r="AY41" s="1280"/>
      <c r="AZ41" s="1280"/>
      <c r="BA41" s="1280"/>
      <c r="BB41" s="1280"/>
      <c r="BC41" s="1280"/>
      <c r="BD41" s="1280"/>
      <c r="BE41" s="1280"/>
      <c r="BF41" s="1280"/>
      <c r="BG41" s="1280"/>
      <c r="BH41" s="1280"/>
      <c r="BI41" s="1280"/>
      <c r="BJ41" s="1280"/>
      <c r="BK41" s="1280"/>
      <c r="BL41" s="1280"/>
      <c r="BM41" s="1280"/>
      <c r="BN41" s="1280"/>
      <c r="BO41" s="1280"/>
      <c r="BP41" s="1280"/>
      <c r="BQ41" s="1280"/>
      <c r="BR41" s="1280"/>
      <c r="BS41" s="1280"/>
      <c r="BT41" s="1280"/>
      <c r="BU41" s="1280"/>
      <c r="BV41" s="1280"/>
      <c r="BW41" s="1280"/>
      <c r="BX41" s="1280"/>
      <c r="BY41" s="1280"/>
      <c r="BZ41" s="1280"/>
      <c r="CA41" s="1280"/>
      <c r="CB41" s="1280"/>
      <c r="CC41" s="1280"/>
      <c r="CD41" s="1280"/>
      <c r="CE41" s="1280"/>
      <c r="CF41" s="1280"/>
      <c r="CG41" s="1280"/>
      <c r="CH41" s="1280"/>
      <c r="CI41" s="1280"/>
      <c r="CJ41" s="1280"/>
      <c r="CK41" s="1280"/>
      <c r="CL41" s="1280"/>
      <c r="CM41" s="1280"/>
      <c r="CN41" s="1280"/>
      <c r="CO41" s="1280"/>
      <c r="CP41" s="1280"/>
      <c r="CQ41" s="1280"/>
      <c r="CR41" s="1280"/>
      <c r="CS41" s="1280"/>
      <c r="CT41" s="1280"/>
      <c r="CU41" s="1280"/>
      <c r="CV41" s="1280"/>
      <c r="CW41" s="1280"/>
      <c r="CX41" s="1280"/>
      <c r="CY41" s="1280"/>
      <c r="CZ41" s="1280"/>
      <c r="DA41" s="1280"/>
      <c r="DB41" s="1280"/>
      <c r="DC41" s="1280"/>
      <c r="DD41" s="1282"/>
    </row>
    <row r="42" spans="2:109" x14ac:dyDescent="0.15">
      <c r="B42" s="1284"/>
      <c r="G42" s="1291"/>
      <c r="I42" s="1292"/>
      <c r="J42" s="1292"/>
      <c r="K42" s="1292"/>
      <c r="AM42" s="1291"/>
      <c r="AN42" s="1291" t="s">
        <v>596</v>
      </c>
      <c r="AP42" s="1292"/>
      <c r="AQ42" s="1292"/>
      <c r="AR42" s="1292"/>
      <c r="AY42" s="1291"/>
      <c r="BA42" s="1292"/>
      <c r="BB42" s="1292"/>
      <c r="BC42" s="1292"/>
      <c r="BK42" s="1291"/>
      <c r="BM42" s="1292"/>
      <c r="BN42" s="1292"/>
      <c r="BO42" s="1292"/>
      <c r="BW42" s="1291"/>
      <c r="BY42" s="1292"/>
      <c r="BZ42" s="1292"/>
      <c r="CA42" s="1292"/>
      <c r="CI42" s="1291"/>
      <c r="CK42" s="1292"/>
      <c r="CL42" s="1292"/>
      <c r="CM42" s="1292"/>
      <c r="CU42" s="1291"/>
      <c r="CW42" s="1292"/>
      <c r="CX42" s="1292"/>
      <c r="CY42" s="1292"/>
    </row>
    <row r="43" spans="2:109" ht="13.5" customHeight="1" x14ac:dyDescent="0.15">
      <c r="B43" s="1284"/>
      <c r="AN43" s="1293" t="s">
        <v>597</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1284"/>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1284"/>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1284"/>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1284"/>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1284"/>
      <c r="H48" s="1302"/>
      <c r="I48" s="1302"/>
      <c r="J48" s="1302"/>
      <c r="AN48" s="1302"/>
      <c r="AO48" s="1302"/>
      <c r="AP48" s="1302"/>
      <c r="AZ48" s="1302"/>
      <c r="BA48" s="1302"/>
      <c r="BB48" s="1302"/>
      <c r="BL48" s="1302"/>
      <c r="BM48" s="1302"/>
      <c r="BN48" s="1302"/>
      <c r="BX48" s="1302"/>
      <c r="BY48" s="1302"/>
      <c r="BZ48" s="1302"/>
      <c r="CJ48" s="1302"/>
      <c r="CK48" s="1302"/>
      <c r="CL48" s="1302"/>
      <c r="CV48" s="1302"/>
      <c r="CW48" s="1302"/>
      <c r="CX48" s="1302"/>
    </row>
    <row r="49" spans="1:109" x14ac:dyDescent="0.15">
      <c r="B49" s="1284"/>
      <c r="AN49" s="1277" t="s">
        <v>598</v>
      </c>
    </row>
    <row r="50" spans="1:109" x14ac:dyDescent="0.15">
      <c r="B50" s="1284"/>
      <c r="G50" s="1303"/>
      <c r="H50" s="1303"/>
      <c r="I50" s="1303"/>
      <c r="J50" s="1303"/>
      <c r="K50" s="1304"/>
      <c r="L50" s="1304"/>
      <c r="M50" s="1305"/>
      <c r="N50" s="13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552</v>
      </c>
      <c r="BQ50" s="1309"/>
      <c r="BR50" s="1309"/>
      <c r="BS50" s="1309"/>
      <c r="BT50" s="1309"/>
      <c r="BU50" s="1309"/>
      <c r="BV50" s="1309"/>
      <c r="BW50" s="1309"/>
      <c r="BX50" s="1309" t="s">
        <v>553</v>
      </c>
      <c r="BY50" s="1309"/>
      <c r="BZ50" s="1309"/>
      <c r="CA50" s="1309"/>
      <c r="CB50" s="1309"/>
      <c r="CC50" s="1309"/>
      <c r="CD50" s="1309"/>
      <c r="CE50" s="1309"/>
      <c r="CF50" s="1309" t="s">
        <v>554</v>
      </c>
      <c r="CG50" s="1309"/>
      <c r="CH50" s="1309"/>
      <c r="CI50" s="1309"/>
      <c r="CJ50" s="1309"/>
      <c r="CK50" s="1309"/>
      <c r="CL50" s="1309"/>
      <c r="CM50" s="1309"/>
      <c r="CN50" s="1309" t="s">
        <v>555</v>
      </c>
      <c r="CO50" s="1309"/>
      <c r="CP50" s="1309"/>
      <c r="CQ50" s="1309"/>
      <c r="CR50" s="1309"/>
      <c r="CS50" s="1309"/>
      <c r="CT50" s="1309"/>
      <c r="CU50" s="1309"/>
      <c r="CV50" s="1309" t="s">
        <v>556</v>
      </c>
      <c r="CW50" s="1309"/>
      <c r="CX50" s="1309"/>
      <c r="CY50" s="1309"/>
      <c r="CZ50" s="1309"/>
      <c r="DA50" s="1309"/>
      <c r="DB50" s="1309"/>
      <c r="DC50" s="1309"/>
    </row>
    <row r="51" spans="1:109" ht="13.5" customHeight="1" x14ac:dyDescent="0.15">
      <c r="B51" s="1284"/>
      <c r="G51" s="1310"/>
      <c r="H51" s="1310"/>
      <c r="I51" s="1311"/>
      <c r="J51" s="1311"/>
      <c r="K51" s="1312"/>
      <c r="L51" s="1312"/>
      <c r="M51" s="1312"/>
      <c r="N51" s="1312"/>
      <c r="AM51" s="1302"/>
      <c r="AN51" s="1313" t="s">
        <v>599</v>
      </c>
      <c r="AO51" s="1313"/>
      <c r="AP51" s="1313"/>
      <c r="AQ51" s="1313"/>
      <c r="AR51" s="1313"/>
      <c r="AS51" s="1313"/>
      <c r="AT51" s="1313"/>
      <c r="AU51" s="1313"/>
      <c r="AV51" s="1313"/>
      <c r="AW51" s="1313"/>
      <c r="AX51" s="1313"/>
      <c r="AY51" s="1313"/>
      <c r="AZ51" s="1313"/>
      <c r="BA51" s="1313"/>
      <c r="BB51" s="1313" t="s">
        <v>600</v>
      </c>
      <c r="BC51" s="1313"/>
      <c r="BD51" s="1313"/>
      <c r="BE51" s="1313"/>
      <c r="BF51" s="1313"/>
      <c r="BG51" s="1313"/>
      <c r="BH51" s="1313"/>
      <c r="BI51" s="1313"/>
      <c r="BJ51" s="1313"/>
      <c r="BK51" s="1313"/>
      <c r="BL51" s="1313"/>
      <c r="BM51" s="1313"/>
      <c r="BN51" s="1313"/>
      <c r="BO51" s="1313"/>
      <c r="BP51" s="1314">
        <v>157.19999999999999</v>
      </c>
      <c r="BQ51" s="1314"/>
      <c r="BR51" s="1314"/>
      <c r="BS51" s="1314"/>
      <c r="BT51" s="1314"/>
      <c r="BU51" s="1314"/>
      <c r="BV51" s="1314"/>
      <c r="BW51" s="1314"/>
      <c r="BX51" s="1314">
        <v>165.2</v>
      </c>
      <c r="BY51" s="1314"/>
      <c r="BZ51" s="1314"/>
      <c r="CA51" s="1314"/>
      <c r="CB51" s="1314"/>
      <c r="CC51" s="1314"/>
      <c r="CD51" s="1314"/>
      <c r="CE51" s="1314"/>
      <c r="CF51" s="1314">
        <v>174.4</v>
      </c>
      <c r="CG51" s="1314"/>
      <c r="CH51" s="1314"/>
      <c r="CI51" s="1314"/>
      <c r="CJ51" s="1314"/>
      <c r="CK51" s="1314"/>
      <c r="CL51" s="1314"/>
      <c r="CM51" s="1314"/>
      <c r="CN51" s="1314">
        <v>192.6</v>
      </c>
      <c r="CO51" s="1314"/>
      <c r="CP51" s="1314"/>
      <c r="CQ51" s="1314"/>
      <c r="CR51" s="1314"/>
      <c r="CS51" s="1314"/>
      <c r="CT51" s="1314"/>
      <c r="CU51" s="1314"/>
      <c r="CV51" s="1314">
        <v>196.7</v>
      </c>
      <c r="CW51" s="1314"/>
      <c r="CX51" s="1314"/>
      <c r="CY51" s="1314"/>
      <c r="CZ51" s="1314"/>
      <c r="DA51" s="1314"/>
      <c r="DB51" s="1314"/>
      <c r="DC51" s="1314"/>
    </row>
    <row r="52" spans="1:109" x14ac:dyDescent="0.15">
      <c r="B52" s="1284"/>
      <c r="G52" s="1310"/>
      <c r="H52" s="1310"/>
      <c r="I52" s="1311"/>
      <c r="J52" s="1311"/>
      <c r="K52" s="1312"/>
      <c r="L52" s="1312"/>
      <c r="M52" s="1312"/>
      <c r="N52" s="1312"/>
      <c r="AM52" s="1302"/>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1292"/>
      <c r="B53" s="1284"/>
      <c r="G53" s="1310"/>
      <c r="H53" s="1310"/>
      <c r="I53" s="1303"/>
      <c r="J53" s="1303"/>
      <c r="K53" s="1312"/>
      <c r="L53" s="1312"/>
      <c r="M53" s="1312"/>
      <c r="N53" s="1312"/>
      <c r="AM53" s="1302"/>
      <c r="AN53" s="1313"/>
      <c r="AO53" s="1313"/>
      <c r="AP53" s="1313"/>
      <c r="AQ53" s="1313"/>
      <c r="AR53" s="1313"/>
      <c r="AS53" s="1313"/>
      <c r="AT53" s="1313"/>
      <c r="AU53" s="1313"/>
      <c r="AV53" s="1313"/>
      <c r="AW53" s="1313"/>
      <c r="AX53" s="1313"/>
      <c r="AY53" s="1313"/>
      <c r="AZ53" s="1313"/>
      <c r="BA53" s="1313"/>
      <c r="BB53" s="1313" t="s">
        <v>601</v>
      </c>
      <c r="BC53" s="1313"/>
      <c r="BD53" s="1313"/>
      <c r="BE53" s="1313"/>
      <c r="BF53" s="1313"/>
      <c r="BG53" s="1313"/>
      <c r="BH53" s="1313"/>
      <c r="BI53" s="1313"/>
      <c r="BJ53" s="1313"/>
      <c r="BK53" s="1313"/>
      <c r="BL53" s="1313"/>
      <c r="BM53" s="1313"/>
      <c r="BN53" s="1313"/>
      <c r="BO53" s="1313"/>
      <c r="BP53" s="1314">
        <v>68.7</v>
      </c>
      <c r="BQ53" s="1314"/>
      <c r="BR53" s="1314"/>
      <c r="BS53" s="1314"/>
      <c r="BT53" s="1314"/>
      <c r="BU53" s="1314"/>
      <c r="BV53" s="1314"/>
      <c r="BW53" s="1314"/>
      <c r="BX53" s="1314">
        <v>70</v>
      </c>
      <c r="BY53" s="1314"/>
      <c r="BZ53" s="1314"/>
      <c r="CA53" s="1314"/>
      <c r="CB53" s="1314"/>
      <c r="CC53" s="1314"/>
      <c r="CD53" s="1314"/>
      <c r="CE53" s="1314"/>
      <c r="CF53" s="1314">
        <v>70.7</v>
      </c>
      <c r="CG53" s="1314"/>
      <c r="CH53" s="1314"/>
      <c r="CI53" s="1314"/>
      <c r="CJ53" s="1314"/>
      <c r="CK53" s="1314"/>
      <c r="CL53" s="1314"/>
      <c r="CM53" s="1314"/>
      <c r="CN53" s="1314">
        <v>70.400000000000006</v>
      </c>
      <c r="CO53" s="1314"/>
      <c r="CP53" s="1314"/>
      <c r="CQ53" s="1314"/>
      <c r="CR53" s="1314"/>
      <c r="CS53" s="1314"/>
      <c r="CT53" s="1314"/>
      <c r="CU53" s="1314"/>
      <c r="CV53" s="1314">
        <v>71.2</v>
      </c>
      <c r="CW53" s="1314"/>
      <c r="CX53" s="1314"/>
      <c r="CY53" s="1314"/>
      <c r="CZ53" s="1314"/>
      <c r="DA53" s="1314"/>
      <c r="DB53" s="1314"/>
      <c r="DC53" s="1314"/>
    </row>
    <row r="54" spans="1:109" x14ac:dyDescent="0.15">
      <c r="A54" s="1292"/>
      <c r="B54" s="1284"/>
      <c r="G54" s="1310"/>
      <c r="H54" s="1310"/>
      <c r="I54" s="1303"/>
      <c r="J54" s="1303"/>
      <c r="K54" s="1312"/>
      <c r="L54" s="1312"/>
      <c r="M54" s="1312"/>
      <c r="N54" s="1312"/>
      <c r="AM54" s="1302"/>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1292"/>
      <c r="B55" s="1284"/>
      <c r="G55" s="1303"/>
      <c r="H55" s="1303"/>
      <c r="I55" s="1303"/>
      <c r="J55" s="1303"/>
      <c r="K55" s="1312"/>
      <c r="L55" s="1312"/>
      <c r="M55" s="1312"/>
      <c r="N55" s="1312"/>
      <c r="AN55" s="1309" t="s">
        <v>602</v>
      </c>
      <c r="AO55" s="1309"/>
      <c r="AP55" s="1309"/>
      <c r="AQ55" s="1309"/>
      <c r="AR55" s="1309"/>
      <c r="AS55" s="1309"/>
      <c r="AT55" s="1309"/>
      <c r="AU55" s="1309"/>
      <c r="AV55" s="1309"/>
      <c r="AW55" s="1309"/>
      <c r="AX55" s="1309"/>
      <c r="AY55" s="1309"/>
      <c r="AZ55" s="1309"/>
      <c r="BA55" s="1309"/>
      <c r="BB55" s="1313" t="s">
        <v>600</v>
      </c>
      <c r="BC55" s="1313"/>
      <c r="BD55" s="1313"/>
      <c r="BE55" s="1313"/>
      <c r="BF55" s="1313"/>
      <c r="BG55" s="1313"/>
      <c r="BH55" s="1313"/>
      <c r="BI55" s="1313"/>
      <c r="BJ55" s="1313"/>
      <c r="BK55" s="1313"/>
      <c r="BL55" s="1313"/>
      <c r="BM55" s="1313"/>
      <c r="BN55" s="1313"/>
      <c r="BO55" s="1313"/>
      <c r="BP55" s="1314">
        <v>52.3</v>
      </c>
      <c r="BQ55" s="1314"/>
      <c r="BR55" s="1314"/>
      <c r="BS55" s="1314"/>
      <c r="BT55" s="1314"/>
      <c r="BU55" s="1314"/>
      <c r="BV55" s="1314"/>
      <c r="BW55" s="1314"/>
      <c r="BX55" s="1314">
        <v>55.4</v>
      </c>
      <c r="BY55" s="1314"/>
      <c r="BZ55" s="1314"/>
      <c r="CA55" s="1314"/>
      <c r="CB55" s="1314"/>
      <c r="CC55" s="1314"/>
      <c r="CD55" s="1314"/>
      <c r="CE55" s="1314"/>
      <c r="CF55" s="1314">
        <v>52.7</v>
      </c>
      <c r="CG55" s="1314"/>
      <c r="CH55" s="1314"/>
      <c r="CI55" s="1314"/>
      <c r="CJ55" s="1314"/>
      <c r="CK55" s="1314"/>
      <c r="CL55" s="1314"/>
      <c r="CM55" s="1314"/>
      <c r="CN55" s="1314">
        <v>49.7</v>
      </c>
      <c r="CO55" s="1314"/>
      <c r="CP55" s="1314"/>
      <c r="CQ55" s="1314"/>
      <c r="CR55" s="1314"/>
      <c r="CS55" s="1314"/>
      <c r="CT55" s="1314"/>
      <c r="CU55" s="1314"/>
      <c r="CV55" s="1314">
        <v>37.299999999999997</v>
      </c>
      <c r="CW55" s="1314"/>
      <c r="CX55" s="1314"/>
      <c r="CY55" s="1314"/>
      <c r="CZ55" s="1314"/>
      <c r="DA55" s="1314"/>
      <c r="DB55" s="1314"/>
      <c r="DC55" s="1314"/>
    </row>
    <row r="56" spans="1:109" x14ac:dyDescent="0.15">
      <c r="A56" s="1292"/>
      <c r="B56" s="1284"/>
      <c r="G56" s="1303"/>
      <c r="H56" s="1303"/>
      <c r="I56" s="1303"/>
      <c r="J56" s="1303"/>
      <c r="K56" s="1312"/>
      <c r="L56" s="1312"/>
      <c r="M56" s="1312"/>
      <c r="N56" s="1312"/>
      <c r="AN56" s="1309"/>
      <c r="AO56" s="1309"/>
      <c r="AP56" s="1309"/>
      <c r="AQ56" s="1309"/>
      <c r="AR56" s="1309"/>
      <c r="AS56" s="1309"/>
      <c r="AT56" s="1309"/>
      <c r="AU56" s="1309"/>
      <c r="AV56" s="1309"/>
      <c r="AW56" s="1309"/>
      <c r="AX56" s="1309"/>
      <c r="AY56" s="1309"/>
      <c r="AZ56" s="1309"/>
      <c r="BA56" s="1309"/>
      <c r="BB56" s="1313"/>
      <c r="BC56" s="1313"/>
      <c r="BD56" s="1313"/>
      <c r="BE56" s="1313"/>
      <c r="BF56" s="1313"/>
      <c r="BG56" s="1313"/>
      <c r="BH56" s="1313"/>
      <c r="BI56" s="1313"/>
      <c r="BJ56" s="1313"/>
      <c r="BK56" s="1313"/>
      <c r="BL56" s="1313"/>
      <c r="BM56" s="1313"/>
      <c r="BN56" s="1313"/>
      <c r="BO56" s="1313"/>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1292" customFormat="1" x14ac:dyDescent="0.15">
      <c r="B57" s="1315"/>
      <c r="G57" s="1303"/>
      <c r="H57" s="1303"/>
      <c r="I57" s="1316"/>
      <c r="J57" s="1316"/>
      <c r="K57" s="1312"/>
      <c r="L57" s="1312"/>
      <c r="M57" s="1312"/>
      <c r="N57" s="1312"/>
      <c r="AM57" s="1277"/>
      <c r="AN57" s="1309"/>
      <c r="AO57" s="1309"/>
      <c r="AP57" s="1309"/>
      <c r="AQ57" s="1309"/>
      <c r="AR57" s="1309"/>
      <c r="AS57" s="1309"/>
      <c r="AT57" s="1309"/>
      <c r="AU57" s="1309"/>
      <c r="AV57" s="1309"/>
      <c r="AW57" s="1309"/>
      <c r="AX57" s="1309"/>
      <c r="AY57" s="1309"/>
      <c r="AZ57" s="1309"/>
      <c r="BA57" s="1309"/>
      <c r="BB57" s="1313" t="s">
        <v>601</v>
      </c>
      <c r="BC57" s="1313"/>
      <c r="BD57" s="1313"/>
      <c r="BE57" s="1313"/>
      <c r="BF57" s="1313"/>
      <c r="BG57" s="1313"/>
      <c r="BH57" s="1313"/>
      <c r="BI57" s="1313"/>
      <c r="BJ57" s="1313"/>
      <c r="BK57" s="1313"/>
      <c r="BL57" s="1313"/>
      <c r="BM57" s="1313"/>
      <c r="BN57" s="1313"/>
      <c r="BO57" s="1313"/>
      <c r="BP57" s="1314">
        <v>57.1</v>
      </c>
      <c r="BQ57" s="1314"/>
      <c r="BR57" s="1314"/>
      <c r="BS57" s="1314"/>
      <c r="BT57" s="1314"/>
      <c r="BU57" s="1314"/>
      <c r="BV57" s="1314"/>
      <c r="BW57" s="1314"/>
      <c r="BX57" s="1314">
        <v>58.7</v>
      </c>
      <c r="BY57" s="1314"/>
      <c r="BZ57" s="1314"/>
      <c r="CA57" s="1314"/>
      <c r="CB57" s="1314"/>
      <c r="CC57" s="1314"/>
      <c r="CD57" s="1314"/>
      <c r="CE57" s="1314"/>
      <c r="CF57" s="1314">
        <v>59.9</v>
      </c>
      <c r="CG57" s="1314"/>
      <c r="CH57" s="1314"/>
      <c r="CI57" s="1314"/>
      <c r="CJ57" s="1314"/>
      <c r="CK57" s="1314"/>
      <c r="CL57" s="1314"/>
      <c r="CM57" s="1314"/>
      <c r="CN57" s="1314">
        <v>60.1</v>
      </c>
      <c r="CO57" s="1314"/>
      <c r="CP57" s="1314"/>
      <c r="CQ57" s="1314"/>
      <c r="CR57" s="1314"/>
      <c r="CS57" s="1314"/>
      <c r="CT57" s="1314"/>
      <c r="CU57" s="1314"/>
      <c r="CV57" s="1314">
        <v>61.8</v>
      </c>
      <c r="CW57" s="1314"/>
      <c r="CX57" s="1314"/>
      <c r="CY57" s="1314"/>
      <c r="CZ57" s="1314"/>
      <c r="DA57" s="1314"/>
      <c r="DB57" s="1314"/>
      <c r="DC57" s="1314"/>
      <c r="DD57" s="1317"/>
      <c r="DE57" s="1315"/>
    </row>
    <row r="58" spans="1:109" s="1292" customFormat="1" x14ac:dyDescent="0.15">
      <c r="A58" s="1277"/>
      <c r="B58" s="1315"/>
      <c r="G58" s="1303"/>
      <c r="H58" s="1303"/>
      <c r="I58" s="1316"/>
      <c r="J58" s="1316"/>
      <c r="K58" s="1312"/>
      <c r="L58" s="1312"/>
      <c r="M58" s="1312"/>
      <c r="N58" s="1312"/>
      <c r="AM58" s="1277"/>
      <c r="AN58" s="1309"/>
      <c r="AO58" s="1309"/>
      <c r="AP58" s="1309"/>
      <c r="AQ58" s="1309"/>
      <c r="AR58" s="1309"/>
      <c r="AS58" s="1309"/>
      <c r="AT58" s="1309"/>
      <c r="AU58" s="1309"/>
      <c r="AV58" s="1309"/>
      <c r="AW58" s="1309"/>
      <c r="AX58" s="1309"/>
      <c r="AY58" s="1309"/>
      <c r="AZ58" s="1309"/>
      <c r="BA58" s="1309"/>
      <c r="BB58" s="1313"/>
      <c r="BC58" s="1313"/>
      <c r="BD58" s="1313"/>
      <c r="BE58" s="1313"/>
      <c r="BF58" s="1313"/>
      <c r="BG58" s="1313"/>
      <c r="BH58" s="1313"/>
      <c r="BI58" s="1313"/>
      <c r="BJ58" s="1313"/>
      <c r="BK58" s="1313"/>
      <c r="BL58" s="1313"/>
      <c r="BM58" s="1313"/>
      <c r="BN58" s="1313"/>
      <c r="BO58" s="1313"/>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1317"/>
      <c r="DE58" s="1315"/>
    </row>
    <row r="59" spans="1:109" s="1292" customFormat="1" x14ac:dyDescent="0.15">
      <c r="A59" s="1277"/>
      <c r="B59" s="1315"/>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5"/>
    </row>
    <row r="60" spans="1:109" s="1292" customFormat="1" x14ac:dyDescent="0.15">
      <c r="A60" s="1277"/>
      <c r="B60" s="1315"/>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5"/>
    </row>
    <row r="61" spans="1:109" s="1292" customFormat="1" x14ac:dyDescent="0.15">
      <c r="A61" s="1277"/>
      <c r="B61" s="1319"/>
      <c r="C61" s="1320"/>
      <c r="D61" s="1320"/>
      <c r="E61" s="1320"/>
      <c r="F61" s="1320"/>
      <c r="G61" s="1320"/>
      <c r="H61" s="1320"/>
      <c r="I61" s="1320"/>
      <c r="J61" s="1320"/>
      <c r="K61" s="1320"/>
      <c r="L61" s="1320"/>
      <c r="M61" s="1321"/>
      <c r="N61" s="1321"/>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21"/>
      <c r="AT61" s="1321"/>
      <c r="AU61" s="1320"/>
      <c r="AV61" s="1320"/>
      <c r="AW61" s="1320"/>
      <c r="AX61" s="1320"/>
      <c r="AY61" s="1320"/>
      <c r="AZ61" s="1320"/>
      <c r="BA61" s="1320"/>
      <c r="BB61" s="1320"/>
      <c r="BC61" s="1320"/>
      <c r="BD61" s="1320"/>
      <c r="BE61" s="1321"/>
      <c r="BF61" s="1321"/>
      <c r="BG61" s="1320"/>
      <c r="BH61" s="1320"/>
      <c r="BI61" s="1320"/>
      <c r="BJ61" s="1320"/>
      <c r="BK61" s="1320"/>
      <c r="BL61" s="1320"/>
      <c r="BM61" s="1320"/>
      <c r="BN61" s="1320"/>
      <c r="BO61" s="1320"/>
      <c r="BP61" s="1320"/>
      <c r="BQ61" s="1321"/>
      <c r="BR61" s="1321"/>
      <c r="BS61" s="1320"/>
      <c r="BT61" s="1320"/>
      <c r="BU61" s="1320"/>
      <c r="BV61" s="1320"/>
      <c r="BW61" s="1320"/>
      <c r="BX61" s="1320"/>
      <c r="BY61" s="1320"/>
      <c r="BZ61" s="1320"/>
      <c r="CA61" s="1320"/>
      <c r="CB61" s="1320"/>
      <c r="CC61" s="1321"/>
      <c r="CD61" s="1321"/>
      <c r="CE61" s="1320"/>
      <c r="CF61" s="1320"/>
      <c r="CG61" s="1320"/>
      <c r="CH61" s="1320"/>
      <c r="CI61" s="1320"/>
      <c r="CJ61" s="1320"/>
      <c r="CK61" s="1320"/>
      <c r="CL61" s="1320"/>
      <c r="CM61" s="1320"/>
      <c r="CN61" s="1320"/>
      <c r="CO61" s="1321"/>
      <c r="CP61" s="1321"/>
      <c r="CQ61" s="1320"/>
      <c r="CR61" s="1320"/>
      <c r="CS61" s="1320"/>
      <c r="CT61" s="1320"/>
      <c r="CU61" s="1320"/>
      <c r="CV61" s="1320"/>
      <c r="CW61" s="1320"/>
      <c r="CX61" s="1320"/>
      <c r="CY61" s="1320"/>
      <c r="CZ61" s="1320"/>
      <c r="DA61" s="1321"/>
      <c r="DB61" s="1321"/>
      <c r="DC61" s="1321"/>
      <c r="DD61" s="1322"/>
      <c r="DE61" s="1315"/>
    </row>
    <row r="62" spans="1:109" x14ac:dyDescent="0.15">
      <c r="B62" s="1289"/>
      <c r="C62" s="1289"/>
      <c r="D62" s="1289"/>
      <c r="E62" s="1289"/>
      <c r="F62" s="1289"/>
      <c r="G62" s="1289"/>
      <c r="H62" s="1289"/>
      <c r="I62" s="1289"/>
      <c r="J62" s="1289"/>
      <c r="K62" s="1289"/>
      <c r="L62" s="1289"/>
      <c r="M62" s="1289"/>
      <c r="N62" s="1289"/>
      <c r="O62" s="1289"/>
      <c r="P62" s="1289"/>
      <c r="Q62" s="1289"/>
      <c r="R62" s="1289"/>
      <c r="S62" s="1289"/>
      <c r="T62" s="1289"/>
      <c r="U62" s="1289"/>
      <c r="V62" s="1289"/>
      <c r="W62" s="1289"/>
      <c r="X62" s="1289"/>
      <c r="Y62" s="1289"/>
      <c r="Z62" s="1289"/>
      <c r="AA62" s="1289"/>
      <c r="AB62" s="1289"/>
      <c r="AC62" s="1289"/>
      <c r="AD62" s="1289"/>
      <c r="AE62" s="1289"/>
      <c r="AF62" s="1289"/>
      <c r="AG62" s="1289"/>
      <c r="AH62" s="1289"/>
      <c r="AI62" s="1289"/>
      <c r="AJ62" s="1289"/>
      <c r="AK62" s="1289"/>
      <c r="AL62" s="1289"/>
      <c r="AM62" s="1289"/>
      <c r="AN62" s="1289"/>
      <c r="AO62" s="1289"/>
      <c r="AP62" s="1289"/>
      <c r="AQ62" s="1289"/>
      <c r="AR62" s="1289"/>
      <c r="AS62" s="1289"/>
      <c r="AT62" s="1289"/>
      <c r="AU62" s="1289"/>
      <c r="AV62" s="1289"/>
      <c r="AW62" s="1289"/>
      <c r="AX62" s="1289"/>
      <c r="AY62" s="1289"/>
      <c r="AZ62" s="1289"/>
      <c r="BA62" s="1289"/>
      <c r="BB62" s="1289"/>
      <c r="BC62" s="1289"/>
      <c r="BD62" s="1289"/>
      <c r="BE62" s="1289"/>
      <c r="BF62" s="1289"/>
      <c r="BG62" s="1289"/>
      <c r="BH62" s="1289"/>
      <c r="BI62" s="1289"/>
      <c r="BJ62" s="1289"/>
      <c r="BK62" s="1289"/>
      <c r="BL62" s="1289"/>
      <c r="BM62" s="1289"/>
      <c r="BN62" s="1289"/>
      <c r="BO62" s="1289"/>
      <c r="BP62" s="1289"/>
      <c r="BQ62" s="1289"/>
      <c r="BR62" s="1289"/>
      <c r="BS62" s="1289"/>
      <c r="BT62" s="1289"/>
      <c r="BU62" s="1289"/>
      <c r="BV62" s="1289"/>
      <c r="BW62" s="1289"/>
      <c r="BX62" s="1289"/>
      <c r="BY62" s="1289"/>
      <c r="BZ62" s="1289"/>
      <c r="CA62" s="1289"/>
      <c r="CB62" s="1289"/>
      <c r="CC62" s="1289"/>
      <c r="CD62" s="1289"/>
      <c r="CE62" s="1289"/>
      <c r="CF62" s="1289"/>
      <c r="CG62" s="1289"/>
      <c r="CH62" s="1289"/>
      <c r="CI62" s="1289"/>
      <c r="CJ62" s="1289"/>
      <c r="CK62" s="1289"/>
      <c r="CL62" s="1289"/>
      <c r="CM62" s="1289"/>
      <c r="CN62" s="1289"/>
      <c r="CO62" s="1289"/>
      <c r="CP62" s="1289"/>
      <c r="CQ62" s="1289"/>
      <c r="CR62" s="1289"/>
      <c r="CS62" s="1289"/>
      <c r="CT62" s="1289"/>
      <c r="CU62" s="1289"/>
      <c r="CV62" s="1289"/>
      <c r="CW62" s="1289"/>
      <c r="CX62" s="1289"/>
      <c r="CY62" s="1289"/>
      <c r="CZ62" s="1289"/>
      <c r="DA62" s="1289"/>
      <c r="DB62" s="1289"/>
      <c r="DC62" s="1289"/>
      <c r="DD62" s="1289"/>
      <c r="DE62" s="1277"/>
    </row>
    <row r="63" spans="1:109" ht="17.25" x14ac:dyDescent="0.15">
      <c r="B63" s="1323" t="s">
        <v>603</v>
      </c>
    </row>
    <row r="64" spans="1:109" x14ac:dyDescent="0.15">
      <c r="B64" s="1284"/>
      <c r="G64" s="1291"/>
      <c r="I64" s="1324"/>
      <c r="J64" s="1324"/>
      <c r="K64" s="1324"/>
      <c r="L64" s="1324"/>
      <c r="M64" s="1324"/>
      <c r="N64" s="1325"/>
      <c r="AM64" s="1291"/>
      <c r="AN64" s="1291" t="s">
        <v>596</v>
      </c>
      <c r="AP64" s="1292"/>
      <c r="AQ64" s="1292"/>
      <c r="AR64" s="1292"/>
      <c r="AY64" s="1291"/>
      <c r="BA64" s="1292"/>
      <c r="BB64" s="1292"/>
      <c r="BC64" s="1292"/>
      <c r="BK64" s="1291"/>
      <c r="BM64" s="1292"/>
      <c r="BN64" s="1292"/>
      <c r="BO64" s="1292"/>
      <c r="BW64" s="1291"/>
      <c r="BY64" s="1292"/>
      <c r="BZ64" s="1292"/>
      <c r="CA64" s="1292"/>
      <c r="CI64" s="1291"/>
      <c r="CK64" s="1292"/>
      <c r="CL64" s="1292"/>
      <c r="CM64" s="1292"/>
      <c r="CU64" s="1291"/>
      <c r="CW64" s="1292"/>
      <c r="CX64" s="1292"/>
      <c r="CY64" s="1292"/>
    </row>
    <row r="65" spans="2:107" x14ac:dyDescent="0.15">
      <c r="B65" s="1284"/>
      <c r="AN65" s="1293" t="s">
        <v>604</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1284"/>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1284"/>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1284"/>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1284"/>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1284"/>
      <c r="H70" s="1326"/>
      <c r="I70" s="1326"/>
      <c r="J70" s="1327"/>
      <c r="K70" s="1327"/>
      <c r="L70" s="1328"/>
      <c r="M70" s="1327"/>
      <c r="N70" s="1328"/>
      <c r="AN70" s="1302"/>
      <c r="AO70" s="1302"/>
      <c r="AP70" s="1302"/>
      <c r="AZ70" s="1302"/>
      <c r="BA70" s="1302"/>
      <c r="BB70" s="1302"/>
      <c r="BL70" s="1302"/>
      <c r="BM70" s="1302"/>
      <c r="BN70" s="1302"/>
      <c r="BX70" s="1302"/>
      <c r="BY70" s="1302"/>
      <c r="BZ70" s="1302"/>
      <c r="CJ70" s="1302"/>
      <c r="CK70" s="1302"/>
      <c r="CL70" s="1302"/>
      <c r="CV70" s="1302"/>
      <c r="CW70" s="1302"/>
      <c r="CX70" s="1302"/>
    </row>
    <row r="71" spans="2:107" x14ac:dyDescent="0.15">
      <c r="B71" s="1284"/>
      <c r="G71" s="1329"/>
      <c r="I71" s="1330"/>
      <c r="J71" s="1327"/>
      <c r="K71" s="1327"/>
      <c r="L71" s="1328"/>
      <c r="M71" s="1327"/>
      <c r="N71" s="1328"/>
      <c r="AM71" s="1329"/>
      <c r="AN71" s="1277" t="s">
        <v>598</v>
      </c>
    </row>
    <row r="72" spans="2:107" x14ac:dyDescent="0.15">
      <c r="B72" s="1284"/>
      <c r="G72" s="1303"/>
      <c r="H72" s="1303"/>
      <c r="I72" s="1303"/>
      <c r="J72" s="1303"/>
      <c r="K72" s="1304"/>
      <c r="L72" s="1304"/>
      <c r="M72" s="1305"/>
      <c r="N72" s="13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552</v>
      </c>
      <c r="BQ72" s="1309"/>
      <c r="BR72" s="1309"/>
      <c r="BS72" s="1309"/>
      <c r="BT72" s="1309"/>
      <c r="BU72" s="1309"/>
      <c r="BV72" s="1309"/>
      <c r="BW72" s="1309"/>
      <c r="BX72" s="1309" t="s">
        <v>553</v>
      </c>
      <c r="BY72" s="1309"/>
      <c r="BZ72" s="1309"/>
      <c r="CA72" s="1309"/>
      <c r="CB72" s="1309"/>
      <c r="CC72" s="1309"/>
      <c r="CD72" s="1309"/>
      <c r="CE72" s="1309"/>
      <c r="CF72" s="1309" t="s">
        <v>554</v>
      </c>
      <c r="CG72" s="1309"/>
      <c r="CH72" s="1309"/>
      <c r="CI72" s="1309"/>
      <c r="CJ72" s="1309"/>
      <c r="CK72" s="1309"/>
      <c r="CL72" s="1309"/>
      <c r="CM72" s="1309"/>
      <c r="CN72" s="1309" t="s">
        <v>555</v>
      </c>
      <c r="CO72" s="1309"/>
      <c r="CP72" s="1309"/>
      <c r="CQ72" s="1309"/>
      <c r="CR72" s="1309"/>
      <c r="CS72" s="1309"/>
      <c r="CT72" s="1309"/>
      <c r="CU72" s="1309"/>
      <c r="CV72" s="1309" t="s">
        <v>556</v>
      </c>
      <c r="CW72" s="1309"/>
      <c r="CX72" s="1309"/>
      <c r="CY72" s="1309"/>
      <c r="CZ72" s="1309"/>
      <c r="DA72" s="1309"/>
      <c r="DB72" s="1309"/>
      <c r="DC72" s="1309"/>
    </row>
    <row r="73" spans="2:107" x14ac:dyDescent="0.15">
      <c r="B73" s="1284"/>
      <c r="G73" s="1310"/>
      <c r="H73" s="1310"/>
      <c r="I73" s="1310"/>
      <c r="J73" s="1310"/>
      <c r="K73" s="1331"/>
      <c r="L73" s="1331"/>
      <c r="M73" s="1331"/>
      <c r="N73" s="1331"/>
      <c r="AM73" s="1302"/>
      <c r="AN73" s="1313" t="s">
        <v>599</v>
      </c>
      <c r="AO73" s="1313"/>
      <c r="AP73" s="1313"/>
      <c r="AQ73" s="1313"/>
      <c r="AR73" s="1313"/>
      <c r="AS73" s="1313"/>
      <c r="AT73" s="1313"/>
      <c r="AU73" s="1313"/>
      <c r="AV73" s="1313"/>
      <c r="AW73" s="1313"/>
      <c r="AX73" s="1313"/>
      <c r="AY73" s="1313"/>
      <c r="AZ73" s="1313"/>
      <c r="BA73" s="1313"/>
      <c r="BB73" s="1313" t="s">
        <v>600</v>
      </c>
      <c r="BC73" s="1313"/>
      <c r="BD73" s="1313"/>
      <c r="BE73" s="1313"/>
      <c r="BF73" s="1313"/>
      <c r="BG73" s="1313"/>
      <c r="BH73" s="1313"/>
      <c r="BI73" s="1313"/>
      <c r="BJ73" s="1313"/>
      <c r="BK73" s="1313"/>
      <c r="BL73" s="1313"/>
      <c r="BM73" s="1313"/>
      <c r="BN73" s="1313"/>
      <c r="BO73" s="1313"/>
      <c r="BP73" s="1314">
        <v>157.19999999999999</v>
      </c>
      <c r="BQ73" s="1314"/>
      <c r="BR73" s="1314"/>
      <c r="BS73" s="1314"/>
      <c r="BT73" s="1314"/>
      <c r="BU73" s="1314"/>
      <c r="BV73" s="1314"/>
      <c r="BW73" s="1314"/>
      <c r="BX73" s="1314">
        <v>165.2</v>
      </c>
      <c r="BY73" s="1314"/>
      <c r="BZ73" s="1314"/>
      <c r="CA73" s="1314"/>
      <c r="CB73" s="1314"/>
      <c r="CC73" s="1314"/>
      <c r="CD73" s="1314"/>
      <c r="CE73" s="1314"/>
      <c r="CF73" s="1314">
        <v>174.4</v>
      </c>
      <c r="CG73" s="1314"/>
      <c r="CH73" s="1314"/>
      <c r="CI73" s="1314"/>
      <c r="CJ73" s="1314"/>
      <c r="CK73" s="1314"/>
      <c r="CL73" s="1314"/>
      <c r="CM73" s="1314"/>
      <c r="CN73" s="1314">
        <v>192.6</v>
      </c>
      <c r="CO73" s="1314"/>
      <c r="CP73" s="1314"/>
      <c r="CQ73" s="1314"/>
      <c r="CR73" s="1314"/>
      <c r="CS73" s="1314"/>
      <c r="CT73" s="1314"/>
      <c r="CU73" s="1314"/>
      <c r="CV73" s="1314">
        <v>196.7</v>
      </c>
      <c r="CW73" s="1314"/>
      <c r="CX73" s="1314"/>
      <c r="CY73" s="1314"/>
      <c r="CZ73" s="1314"/>
      <c r="DA73" s="1314"/>
      <c r="DB73" s="1314"/>
      <c r="DC73" s="1314"/>
    </row>
    <row r="74" spans="2:107" x14ac:dyDescent="0.15">
      <c r="B74" s="1284"/>
      <c r="G74" s="1310"/>
      <c r="H74" s="1310"/>
      <c r="I74" s="1310"/>
      <c r="J74" s="1310"/>
      <c r="K74" s="1331"/>
      <c r="L74" s="1331"/>
      <c r="M74" s="1331"/>
      <c r="N74" s="1331"/>
      <c r="AM74" s="1302"/>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1284"/>
      <c r="G75" s="1310"/>
      <c r="H75" s="1310"/>
      <c r="I75" s="1303"/>
      <c r="J75" s="1303"/>
      <c r="K75" s="1312"/>
      <c r="L75" s="1312"/>
      <c r="M75" s="1312"/>
      <c r="N75" s="1312"/>
      <c r="AM75" s="1302"/>
      <c r="AN75" s="1313"/>
      <c r="AO75" s="1313"/>
      <c r="AP75" s="1313"/>
      <c r="AQ75" s="1313"/>
      <c r="AR75" s="1313"/>
      <c r="AS75" s="1313"/>
      <c r="AT75" s="1313"/>
      <c r="AU75" s="1313"/>
      <c r="AV75" s="1313"/>
      <c r="AW75" s="1313"/>
      <c r="AX75" s="1313"/>
      <c r="AY75" s="1313"/>
      <c r="AZ75" s="1313"/>
      <c r="BA75" s="1313"/>
      <c r="BB75" s="1313" t="s">
        <v>605</v>
      </c>
      <c r="BC75" s="1313"/>
      <c r="BD75" s="1313"/>
      <c r="BE75" s="1313"/>
      <c r="BF75" s="1313"/>
      <c r="BG75" s="1313"/>
      <c r="BH75" s="1313"/>
      <c r="BI75" s="1313"/>
      <c r="BJ75" s="1313"/>
      <c r="BK75" s="1313"/>
      <c r="BL75" s="1313"/>
      <c r="BM75" s="1313"/>
      <c r="BN75" s="1313"/>
      <c r="BO75" s="1313"/>
      <c r="BP75" s="1314">
        <v>14.7</v>
      </c>
      <c r="BQ75" s="1314"/>
      <c r="BR75" s="1314"/>
      <c r="BS75" s="1314"/>
      <c r="BT75" s="1314"/>
      <c r="BU75" s="1314"/>
      <c r="BV75" s="1314"/>
      <c r="BW75" s="1314"/>
      <c r="BX75" s="1314">
        <v>15.1</v>
      </c>
      <c r="BY75" s="1314"/>
      <c r="BZ75" s="1314"/>
      <c r="CA75" s="1314"/>
      <c r="CB75" s="1314"/>
      <c r="CC75" s="1314"/>
      <c r="CD75" s="1314"/>
      <c r="CE75" s="1314"/>
      <c r="CF75" s="1314">
        <v>15.1</v>
      </c>
      <c r="CG75" s="1314"/>
      <c r="CH75" s="1314"/>
      <c r="CI75" s="1314"/>
      <c r="CJ75" s="1314"/>
      <c r="CK75" s="1314"/>
      <c r="CL75" s="1314"/>
      <c r="CM75" s="1314"/>
      <c r="CN75" s="1314">
        <v>15.2</v>
      </c>
      <c r="CO75" s="1314"/>
      <c r="CP75" s="1314"/>
      <c r="CQ75" s="1314"/>
      <c r="CR75" s="1314"/>
      <c r="CS75" s="1314"/>
      <c r="CT75" s="1314"/>
      <c r="CU75" s="1314"/>
      <c r="CV75" s="1314">
        <v>14.9</v>
      </c>
      <c r="CW75" s="1314"/>
      <c r="CX75" s="1314"/>
      <c r="CY75" s="1314"/>
      <c r="CZ75" s="1314"/>
      <c r="DA75" s="1314"/>
      <c r="DB75" s="1314"/>
      <c r="DC75" s="1314"/>
    </row>
    <row r="76" spans="2:107" x14ac:dyDescent="0.15">
      <c r="B76" s="1284"/>
      <c r="G76" s="1310"/>
      <c r="H76" s="1310"/>
      <c r="I76" s="1303"/>
      <c r="J76" s="1303"/>
      <c r="K76" s="1312"/>
      <c r="L76" s="1312"/>
      <c r="M76" s="1312"/>
      <c r="N76" s="1312"/>
      <c r="AM76" s="1302"/>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1284"/>
      <c r="G77" s="1303"/>
      <c r="H77" s="1303"/>
      <c r="I77" s="1303"/>
      <c r="J77" s="1303"/>
      <c r="K77" s="1331"/>
      <c r="L77" s="1331"/>
      <c r="M77" s="1331"/>
      <c r="N77" s="1331"/>
      <c r="AN77" s="1309" t="s">
        <v>602</v>
      </c>
      <c r="AO77" s="1309"/>
      <c r="AP77" s="1309"/>
      <c r="AQ77" s="1309"/>
      <c r="AR77" s="1309"/>
      <c r="AS77" s="1309"/>
      <c r="AT77" s="1309"/>
      <c r="AU77" s="1309"/>
      <c r="AV77" s="1309"/>
      <c r="AW77" s="1309"/>
      <c r="AX77" s="1309"/>
      <c r="AY77" s="1309"/>
      <c r="AZ77" s="1309"/>
      <c r="BA77" s="1309"/>
      <c r="BB77" s="1313" t="s">
        <v>600</v>
      </c>
      <c r="BC77" s="1313"/>
      <c r="BD77" s="1313"/>
      <c r="BE77" s="1313"/>
      <c r="BF77" s="1313"/>
      <c r="BG77" s="1313"/>
      <c r="BH77" s="1313"/>
      <c r="BI77" s="1313"/>
      <c r="BJ77" s="1313"/>
      <c r="BK77" s="1313"/>
      <c r="BL77" s="1313"/>
      <c r="BM77" s="1313"/>
      <c r="BN77" s="1313"/>
      <c r="BO77" s="1313"/>
      <c r="BP77" s="1314">
        <v>52.3</v>
      </c>
      <c r="BQ77" s="1314"/>
      <c r="BR77" s="1314"/>
      <c r="BS77" s="1314"/>
      <c r="BT77" s="1314"/>
      <c r="BU77" s="1314"/>
      <c r="BV77" s="1314"/>
      <c r="BW77" s="1314"/>
      <c r="BX77" s="1314">
        <v>55.4</v>
      </c>
      <c r="BY77" s="1314"/>
      <c r="BZ77" s="1314"/>
      <c r="CA77" s="1314"/>
      <c r="CB77" s="1314"/>
      <c r="CC77" s="1314"/>
      <c r="CD77" s="1314"/>
      <c r="CE77" s="1314"/>
      <c r="CF77" s="1314">
        <v>52.7</v>
      </c>
      <c r="CG77" s="1314"/>
      <c r="CH77" s="1314"/>
      <c r="CI77" s="1314"/>
      <c r="CJ77" s="1314"/>
      <c r="CK77" s="1314"/>
      <c r="CL77" s="1314"/>
      <c r="CM77" s="1314"/>
      <c r="CN77" s="1314">
        <v>49.7</v>
      </c>
      <c r="CO77" s="1314"/>
      <c r="CP77" s="1314"/>
      <c r="CQ77" s="1314"/>
      <c r="CR77" s="1314"/>
      <c r="CS77" s="1314"/>
      <c r="CT77" s="1314"/>
      <c r="CU77" s="1314"/>
      <c r="CV77" s="1314">
        <v>37.299999999999997</v>
      </c>
      <c r="CW77" s="1314"/>
      <c r="CX77" s="1314"/>
      <c r="CY77" s="1314"/>
      <c r="CZ77" s="1314"/>
      <c r="DA77" s="1314"/>
      <c r="DB77" s="1314"/>
      <c r="DC77" s="1314"/>
    </row>
    <row r="78" spans="2:107" x14ac:dyDescent="0.15">
      <c r="B78" s="1284"/>
      <c r="G78" s="1303"/>
      <c r="H78" s="1303"/>
      <c r="I78" s="1303"/>
      <c r="J78" s="1303"/>
      <c r="K78" s="1331"/>
      <c r="L78" s="1331"/>
      <c r="M78" s="1331"/>
      <c r="N78" s="1331"/>
      <c r="AN78" s="1309"/>
      <c r="AO78" s="1309"/>
      <c r="AP78" s="1309"/>
      <c r="AQ78" s="1309"/>
      <c r="AR78" s="1309"/>
      <c r="AS78" s="1309"/>
      <c r="AT78" s="1309"/>
      <c r="AU78" s="1309"/>
      <c r="AV78" s="1309"/>
      <c r="AW78" s="1309"/>
      <c r="AX78" s="1309"/>
      <c r="AY78" s="1309"/>
      <c r="AZ78" s="1309"/>
      <c r="BA78" s="1309"/>
      <c r="BB78" s="1313"/>
      <c r="BC78" s="1313"/>
      <c r="BD78" s="1313"/>
      <c r="BE78" s="1313"/>
      <c r="BF78" s="1313"/>
      <c r="BG78" s="1313"/>
      <c r="BH78" s="1313"/>
      <c r="BI78" s="1313"/>
      <c r="BJ78" s="1313"/>
      <c r="BK78" s="1313"/>
      <c r="BL78" s="1313"/>
      <c r="BM78" s="1313"/>
      <c r="BN78" s="1313"/>
      <c r="BO78" s="1313"/>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1284"/>
      <c r="G79" s="1303"/>
      <c r="H79" s="1303"/>
      <c r="I79" s="1316"/>
      <c r="J79" s="1316"/>
      <c r="K79" s="1332"/>
      <c r="L79" s="1332"/>
      <c r="M79" s="1332"/>
      <c r="N79" s="1332"/>
      <c r="AN79" s="1309"/>
      <c r="AO79" s="1309"/>
      <c r="AP79" s="1309"/>
      <c r="AQ79" s="1309"/>
      <c r="AR79" s="1309"/>
      <c r="AS79" s="1309"/>
      <c r="AT79" s="1309"/>
      <c r="AU79" s="1309"/>
      <c r="AV79" s="1309"/>
      <c r="AW79" s="1309"/>
      <c r="AX79" s="1309"/>
      <c r="AY79" s="1309"/>
      <c r="AZ79" s="1309"/>
      <c r="BA79" s="1309"/>
      <c r="BB79" s="1313" t="s">
        <v>605</v>
      </c>
      <c r="BC79" s="1313"/>
      <c r="BD79" s="1313"/>
      <c r="BE79" s="1313"/>
      <c r="BF79" s="1313"/>
      <c r="BG79" s="1313"/>
      <c r="BH79" s="1313"/>
      <c r="BI79" s="1313"/>
      <c r="BJ79" s="1313"/>
      <c r="BK79" s="1313"/>
      <c r="BL79" s="1313"/>
      <c r="BM79" s="1313"/>
      <c r="BN79" s="1313"/>
      <c r="BO79" s="1313"/>
      <c r="BP79" s="1314">
        <v>10</v>
      </c>
      <c r="BQ79" s="1314"/>
      <c r="BR79" s="1314"/>
      <c r="BS79" s="1314"/>
      <c r="BT79" s="1314"/>
      <c r="BU79" s="1314"/>
      <c r="BV79" s="1314"/>
      <c r="BW79" s="1314"/>
      <c r="BX79" s="1314">
        <v>9.6999999999999993</v>
      </c>
      <c r="BY79" s="1314"/>
      <c r="BZ79" s="1314"/>
      <c r="CA79" s="1314"/>
      <c r="CB79" s="1314"/>
      <c r="CC79" s="1314"/>
      <c r="CD79" s="1314"/>
      <c r="CE79" s="1314"/>
      <c r="CF79" s="1314">
        <v>9.5</v>
      </c>
      <c r="CG79" s="1314"/>
      <c r="CH79" s="1314"/>
      <c r="CI79" s="1314"/>
      <c r="CJ79" s="1314"/>
      <c r="CK79" s="1314"/>
      <c r="CL79" s="1314"/>
      <c r="CM79" s="1314"/>
      <c r="CN79" s="1314">
        <v>9.1999999999999993</v>
      </c>
      <c r="CO79" s="1314"/>
      <c r="CP79" s="1314"/>
      <c r="CQ79" s="1314"/>
      <c r="CR79" s="1314"/>
      <c r="CS79" s="1314"/>
      <c r="CT79" s="1314"/>
      <c r="CU79" s="1314"/>
      <c r="CV79" s="1314">
        <v>8.6</v>
      </c>
      <c r="CW79" s="1314"/>
      <c r="CX79" s="1314"/>
      <c r="CY79" s="1314"/>
      <c r="CZ79" s="1314"/>
      <c r="DA79" s="1314"/>
      <c r="DB79" s="1314"/>
      <c r="DC79" s="1314"/>
    </row>
    <row r="80" spans="2:107" x14ac:dyDescent="0.15">
      <c r="B80" s="1284"/>
      <c r="G80" s="1303"/>
      <c r="H80" s="1303"/>
      <c r="I80" s="1316"/>
      <c r="J80" s="1316"/>
      <c r="K80" s="1332"/>
      <c r="L80" s="1332"/>
      <c r="M80" s="1332"/>
      <c r="N80" s="1332"/>
      <c r="AN80" s="1309"/>
      <c r="AO80" s="1309"/>
      <c r="AP80" s="1309"/>
      <c r="AQ80" s="1309"/>
      <c r="AR80" s="1309"/>
      <c r="AS80" s="1309"/>
      <c r="AT80" s="1309"/>
      <c r="AU80" s="1309"/>
      <c r="AV80" s="1309"/>
      <c r="AW80" s="1309"/>
      <c r="AX80" s="1309"/>
      <c r="AY80" s="1309"/>
      <c r="AZ80" s="1309"/>
      <c r="BA80" s="1309"/>
      <c r="BB80" s="1313"/>
      <c r="BC80" s="1313"/>
      <c r="BD80" s="1313"/>
      <c r="BE80" s="1313"/>
      <c r="BF80" s="1313"/>
      <c r="BG80" s="1313"/>
      <c r="BH80" s="1313"/>
      <c r="BI80" s="1313"/>
      <c r="BJ80" s="1313"/>
      <c r="BK80" s="1313"/>
      <c r="BL80" s="1313"/>
      <c r="BM80" s="1313"/>
      <c r="BN80" s="1313"/>
      <c r="BO80" s="1313"/>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1284"/>
    </row>
    <row r="82" spans="2:109" ht="17.25" x14ac:dyDescent="0.15">
      <c r="B82" s="1284"/>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x14ac:dyDescent="0.15">
      <c r="B83" s="1286"/>
      <c r="C83" s="1287"/>
      <c r="D83" s="1287"/>
      <c r="E83" s="1287"/>
      <c r="F83" s="1287"/>
      <c r="G83" s="1287"/>
      <c r="H83" s="1287"/>
      <c r="I83" s="1287"/>
      <c r="J83" s="1287"/>
      <c r="K83" s="1287"/>
      <c r="L83" s="1287"/>
      <c r="M83" s="1287"/>
      <c r="N83" s="1287"/>
      <c r="O83" s="1287"/>
      <c r="P83" s="1287"/>
      <c r="Q83" s="1287"/>
      <c r="R83" s="1287"/>
      <c r="S83" s="1287"/>
      <c r="T83" s="1287"/>
      <c r="U83" s="1287"/>
      <c r="V83" s="1287"/>
      <c r="W83" s="1287"/>
      <c r="X83" s="1287"/>
      <c r="Y83" s="1287"/>
      <c r="Z83" s="1287"/>
      <c r="AA83" s="1287"/>
      <c r="AB83" s="1287"/>
      <c r="AC83" s="1287"/>
      <c r="AD83" s="1287"/>
      <c r="AE83" s="1287"/>
      <c r="AF83" s="1287"/>
      <c r="AG83" s="1287"/>
      <c r="AH83" s="1287"/>
      <c r="AI83" s="1287"/>
      <c r="AJ83" s="1287"/>
      <c r="AK83" s="1287"/>
      <c r="AL83" s="1287"/>
      <c r="AM83" s="1287"/>
      <c r="AN83" s="1287"/>
      <c r="AO83" s="1287"/>
      <c r="AP83" s="1287"/>
      <c r="AQ83" s="1287"/>
      <c r="AR83" s="1287"/>
      <c r="AS83" s="1287"/>
      <c r="AT83" s="1287"/>
      <c r="AU83" s="1287"/>
      <c r="AV83" s="1287"/>
      <c r="AW83" s="1287"/>
      <c r="AX83" s="1287"/>
      <c r="AY83" s="1287"/>
      <c r="AZ83" s="1287"/>
      <c r="BA83" s="1287"/>
      <c r="BB83" s="1287"/>
      <c r="BC83" s="1287"/>
      <c r="BD83" s="1287"/>
      <c r="BE83" s="1287"/>
      <c r="BF83" s="1287"/>
      <c r="BG83" s="1287"/>
      <c r="BH83" s="1287"/>
      <c r="BI83" s="1287"/>
      <c r="BJ83" s="1287"/>
      <c r="BK83" s="1287"/>
      <c r="BL83" s="1287"/>
      <c r="BM83" s="1287"/>
      <c r="BN83" s="1287"/>
      <c r="BO83" s="1287"/>
      <c r="BP83" s="1287"/>
      <c r="BQ83" s="1287"/>
      <c r="BR83" s="1287"/>
      <c r="BS83" s="1287"/>
      <c r="BT83" s="1287"/>
      <c r="BU83" s="1287"/>
      <c r="BV83" s="1287"/>
      <c r="BW83" s="1287"/>
      <c r="BX83" s="1287"/>
      <c r="BY83" s="1287"/>
      <c r="BZ83" s="1287"/>
      <c r="CA83" s="1287"/>
      <c r="CB83" s="1287"/>
      <c r="CC83" s="1287"/>
      <c r="CD83" s="1287"/>
      <c r="CE83" s="1287"/>
      <c r="CF83" s="1287"/>
      <c r="CG83" s="1287"/>
      <c r="CH83" s="1287"/>
      <c r="CI83" s="1287"/>
      <c r="CJ83" s="1287"/>
      <c r="CK83" s="1287"/>
      <c r="CL83" s="1287"/>
      <c r="CM83" s="1287"/>
      <c r="CN83" s="1287"/>
      <c r="CO83" s="1287"/>
      <c r="CP83" s="1287"/>
      <c r="CQ83" s="1287"/>
      <c r="CR83" s="1287"/>
      <c r="CS83" s="1287"/>
      <c r="CT83" s="1287"/>
      <c r="CU83" s="1287"/>
      <c r="CV83" s="1287"/>
      <c r="CW83" s="1287"/>
      <c r="CX83" s="1287"/>
      <c r="CY83" s="1287"/>
      <c r="CZ83" s="1287"/>
      <c r="DA83" s="1287"/>
      <c r="DB83" s="1287"/>
      <c r="DC83" s="1287"/>
      <c r="DD83" s="1288"/>
    </row>
    <row r="84" spans="2:109" x14ac:dyDescent="0.15">
      <c r="DD84" s="1277"/>
      <c r="DE84" s="1277"/>
    </row>
    <row r="85" spans="2:109" x14ac:dyDescent="0.15">
      <c r="DD85" s="1277"/>
      <c r="DE85" s="1277"/>
    </row>
    <row r="86" spans="2:109" hidden="1" x14ac:dyDescent="0.15">
      <c r="DD86" s="1277"/>
      <c r="DE86" s="1277"/>
    </row>
    <row r="87" spans="2:109" hidden="1" x14ac:dyDescent="0.15">
      <c r="K87" s="1334"/>
      <c r="AQ87" s="1334"/>
      <c r="BC87" s="1334"/>
      <c r="BO87" s="1334"/>
      <c r="CA87" s="1334"/>
      <c r="CM87" s="1334"/>
      <c r="CY87" s="1334"/>
      <c r="DD87" s="1277"/>
      <c r="DE87" s="1277"/>
    </row>
    <row r="88" spans="2:109" hidden="1" x14ac:dyDescent="0.15">
      <c r="DD88" s="1277"/>
      <c r="DE88" s="1277"/>
    </row>
    <row r="89" spans="2:109" hidden="1" x14ac:dyDescent="0.15">
      <c r="DD89" s="1277"/>
      <c r="DE89" s="1277"/>
    </row>
    <row r="90" spans="2:109" hidden="1" x14ac:dyDescent="0.15">
      <c r="DD90" s="1277"/>
      <c r="DE90" s="1277"/>
    </row>
    <row r="91" spans="2:109" hidden="1" x14ac:dyDescent="0.15">
      <c r="DD91" s="1277"/>
      <c r="DE91" s="1277"/>
    </row>
    <row r="92" spans="2:109" ht="13.5" hidden="1" customHeight="1" x14ac:dyDescent="0.15">
      <c r="DD92" s="1277"/>
      <c r="DE92" s="1277"/>
    </row>
    <row r="93" spans="2:109" ht="13.5" hidden="1" customHeight="1" x14ac:dyDescent="0.15">
      <c r="DD93" s="1277"/>
      <c r="DE93" s="1277"/>
    </row>
    <row r="94" spans="2:109" ht="13.5" hidden="1" customHeight="1" x14ac:dyDescent="0.15">
      <c r="DD94" s="1277"/>
      <c r="DE94" s="1277"/>
    </row>
    <row r="95" spans="2:109" ht="13.5" hidden="1" customHeight="1" x14ac:dyDescent="0.15">
      <c r="DD95" s="1277"/>
      <c r="DE95" s="1277"/>
    </row>
    <row r="96" spans="2:109" ht="13.5" hidden="1" customHeight="1" x14ac:dyDescent="0.15">
      <c r="DD96" s="1277"/>
      <c r="DE96" s="1277"/>
    </row>
    <row r="97" s="1277" customFormat="1" ht="13.5" hidden="1" customHeight="1" x14ac:dyDescent="0.15"/>
    <row r="98" s="1277" customFormat="1" ht="13.5" hidden="1" customHeight="1" x14ac:dyDescent="0.15"/>
    <row r="99" s="1277" customFormat="1" ht="13.5" hidden="1" customHeight="1" x14ac:dyDescent="0.15"/>
    <row r="100" s="1277" customFormat="1" ht="13.5" hidden="1" customHeight="1" x14ac:dyDescent="0.15"/>
    <row r="101" s="1277" customFormat="1" ht="13.5" hidden="1" customHeight="1" x14ac:dyDescent="0.15"/>
    <row r="102" s="1277" customFormat="1" ht="13.5" hidden="1" customHeight="1" x14ac:dyDescent="0.15"/>
    <row r="103" s="1277" customFormat="1" ht="13.5" hidden="1" customHeight="1" x14ac:dyDescent="0.15"/>
    <row r="104" s="1277" customFormat="1" ht="13.5" hidden="1" customHeight="1" x14ac:dyDescent="0.15"/>
    <row r="105" s="1277" customFormat="1" ht="13.5" hidden="1" customHeight="1" x14ac:dyDescent="0.15"/>
    <row r="106" s="1277" customFormat="1" ht="13.5" hidden="1" customHeight="1" x14ac:dyDescent="0.15"/>
    <row r="107" s="1277" customFormat="1" ht="13.5" hidden="1" customHeight="1" x14ac:dyDescent="0.15"/>
    <row r="108" s="1277" customFormat="1" ht="13.5" hidden="1" customHeight="1" x14ac:dyDescent="0.15"/>
    <row r="109" s="1277" customFormat="1" ht="13.5" hidden="1" customHeight="1" x14ac:dyDescent="0.15"/>
    <row r="110" s="1277" customFormat="1" ht="13.5" hidden="1" customHeight="1" x14ac:dyDescent="0.15"/>
    <row r="111" s="1277" customFormat="1" ht="13.5" hidden="1" customHeight="1" x14ac:dyDescent="0.15"/>
    <row r="112" s="1277" customFormat="1" ht="13.5" hidden="1" customHeight="1" x14ac:dyDescent="0.15"/>
    <row r="113" s="1277" customFormat="1" ht="13.5" hidden="1" customHeight="1" x14ac:dyDescent="0.15"/>
    <row r="114" s="1277" customFormat="1" ht="13.5" hidden="1" customHeight="1" x14ac:dyDescent="0.15"/>
    <row r="115" s="1277" customFormat="1" ht="13.5" hidden="1" customHeight="1" x14ac:dyDescent="0.15"/>
    <row r="116" s="1277" customFormat="1" ht="13.5" hidden="1" customHeight="1" x14ac:dyDescent="0.15"/>
    <row r="117" s="1277" customFormat="1" ht="13.5" hidden="1" customHeight="1" x14ac:dyDescent="0.15"/>
    <row r="118" s="1277" customFormat="1" ht="13.5" hidden="1" customHeight="1" x14ac:dyDescent="0.15"/>
    <row r="119" s="1277" customFormat="1" ht="13.5" hidden="1" customHeight="1" x14ac:dyDescent="0.15"/>
    <row r="120" s="1277" customFormat="1" ht="13.5" hidden="1" customHeight="1" x14ac:dyDescent="0.15"/>
    <row r="121" s="1277" customFormat="1" ht="13.5" hidden="1" customHeight="1" x14ac:dyDescent="0.15"/>
    <row r="122" s="1277" customFormat="1" ht="13.5" hidden="1" customHeight="1" x14ac:dyDescent="0.15"/>
    <row r="123" s="1277" customFormat="1" ht="13.5" hidden="1" customHeight="1" x14ac:dyDescent="0.15"/>
    <row r="124" s="1277" customFormat="1" ht="13.5" hidden="1" customHeight="1" x14ac:dyDescent="0.15"/>
    <row r="125" s="1277" customFormat="1" ht="13.5" hidden="1" customHeight="1" x14ac:dyDescent="0.15"/>
    <row r="126" s="1277" customFormat="1" ht="13.5" hidden="1" customHeight="1" x14ac:dyDescent="0.15"/>
    <row r="127" s="1277" customFormat="1" ht="13.5" hidden="1" customHeight="1" x14ac:dyDescent="0.15"/>
    <row r="128" s="1277" customFormat="1" ht="13.5" hidden="1" customHeight="1" x14ac:dyDescent="0.15"/>
    <row r="129" s="1277" customFormat="1" ht="13.5" hidden="1" customHeight="1" x14ac:dyDescent="0.15"/>
    <row r="130" s="1277" customFormat="1" ht="13.5" hidden="1" customHeight="1" x14ac:dyDescent="0.15"/>
    <row r="131" s="1277" customFormat="1" ht="13.5" hidden="1" customHeight="1" x14ac:dyDescent="0.15"/>
    <row r="132" s="1277" customFormat="1" ht="13.5" hidden="1" customHeight="1" x14ac:dyDescent="0.15"/>
    <row r="133" s="1277" customFormat="1" ht="13.5" hidden="1" customHeight="1" x14ac:dyDescent="0.15"/>
    <row r="134" s="1277" customFormat="1" ht="13.5" hidden="1" customHeight="1" x14ac:dyDescent="0.15"/>
    <row r="135" s="1277" customFormat="1" ht="13.5" hidden="1" customHeight="1" x14ac:dyDescent="0.15"/>
    <row r="136" s="1277" customFormat="1" ht="13.5" hidden="1" customHeight="1" x14ac:dyDescent="0.15"/>
    <row r="137" s="1277" customFormat="1" ht="13.5" hidden="1" customHeight="1" x14ac:dyDescent="0.15"/>
    <row r="138" s="1277" customFormat="1" ht="13.5" hidden="1" customHeight="1" x14ac:dyDescent="0.15"/>
    <row r="139" s="1277" customFormat="1" ht="13.5" hidden="1" customHeight="1" x14ac:dyDescent="0.15"/>
    <row r="140" s="1277" customFormat="1" ht="13.5" hidden="1" customHeight="1" x14ac:dyDescent="0.15"/>
    <row r="141" s="1277" customFormat="1" ht="13.5" hidden="1" customHeight="1" x14ac:dyDescent="0.15"/>
    <row r="142" s="1277" customFormat="1" ht="13.5" hidden="1" customHeight="1" x14ac:dyDescent="0.15"/>
    <row r="143" s="1277" customFormat="1" ht="13.5" hidden="1" customHeight="1" x14ac:dyDescent="0.15"/>
    <row r="144" s="1277" customFormat="1" ht="13.5" hidden="1" customHeight="1" x14ac:dyDescent="0.15"/>
    <row r="145" s="1277" customFormat="1" ht="13.5" hidden="1" customHeight="1" x14ac:dyDescent="0.15"/>
    <row r="146" s="1277" customFormat="1" ht="13.5" hidden="1" customHeight="1" x14ac:dyDescent="0.15"/>
    <row r="147" s="1277" customFormat="1" ht="13.5" hidden="1" customHeight="1" x14ac:dyDescent="0.15"/>
    <row r="148" s="1277" customFormat="1" ht="13.5" hidden="1" customHeight="1" x14ac:dyDescent="0.15"/>
    <row r="149" s="1277" customFormat="1" ht="13.5" hidden="1" customHeight="1" x14ac:dyDescent="0.15"/>
    <row r="150" s="1277" customFormat="1" ht="13.5" hidden="1" customHeight="1" x14ac:dyDescent="0.15"/>
    <row r="151" s="1277" customFormat="1" ht="13.5" hidden="1" customHeight="1" x14ac:dyDescent="0.15"/>
    <row r="152" s="1277" customFormat="1" ht="13.5" hidden="1" customHeight="1" x14ac:dyDescent="0.15"/>
    <row r="153" s="1277" customFormat="1" ht="13.5" hidden="1" customHeight="1" x14ac:dyDescent="0.15"/>
    <row r="154" s="1277" customFormat="1" ht="13.5" hidden="1" customHeight="1" x14ac:dyDescent="0.15"/>
    <row r="155" s="1277" customFormat="1" ht="13.5" hidden="1" customHeight="1" x14ac:dyDescent="0.15"/>
    <row r="156" s="1277" customFormat="1" ht="13.5" hidden="1" customHeight="1" x14ac:dyDescent="0.15"/>
    <row r="157" s="1277" customFormat="1" ht="13.5" hidden="1" customHeight="1" x14ac:dyDescent="0.15"/>
    <row r="158" s="1277" customFormat="1" ht="13.5" hidden="1" customHeight="1" x14ac:dyDescent="0.15"/>
    <row r="159" s="1277" customFormat="1" ht="13.5" hidden="1" customHeight="1" x14ac:dyDescent="0.15"/>
    <row r="160" s="1277" customFormat="1" ht="13.5" hidden="1" customHeight="1" x14ac:dyDescent="0.15"/>
  </sheetData>
  <sheetProtection algorithmName="SHA-512" hashValue="eL8EvjMW+bM3W8xJRBP7n9JafDtZcgOnFDb+ZQlCcgFBDqBcEAcRjNUliYR3dIw87QG1ZXPuQwv7kJvBsFu9cQ==" saltValue="FvMitltwpEpiGogLp0OL+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rhCzWmJjgyHMMvD1Ux1awlVh7rRsjpP4saNhVX28QsGNwcqZp1gsv5I/8mPEgisdZvyLJn4NUoodgfeDUGAHug==" saltValue="N4nWH+Mbcsn7O+Dzfg7NM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wLrkVYAdhmWXLXAczOnpAb9RO2QOVPKJCo1dmHqdl3ttuBG/5yTpnsmwTpOssTLdMhZCPzeMFH6FucQ2pSHqQ==" saltValue="QugqjagoV5N92G/iSdf9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51367</v>
      </c>
      <c r="E3" s="162"/>
      <c r="F3" s="163">
        <v>65876</v>
      </c>
      <c r="G3" s="164"/>
      <c r="H3" s="165"/>
    </row>
    <row r="4" spans="1:8" x14ac:dyDescent="0.15">
      <c r="A4" s="166"/>
      <c r="B4" s="167"/>
      <c r="C4" s="168"/>
      <c r="D4" s="169">
        <v>20047</v>
      </c>
      <c r="E4" s="170"/>
      <c r="F4" s="171">
        <v>36484</v>
      </c>
      <c r="G4" s="172"/>
      <c r="H4" s="173"/>
    </row>
    <row r="5" spans="1:8" x14ac:dyDescent="0.15">
      <c r="A5" s="154" t="s">
        <v>544</v>
      </c>
      <c r="B5" s="159"/>
      <c r="C5" s="160"/>
      <c r="D5" s="161">
        <v>76604</v>
      </c>
      <c r="E5" s="162"/>
      <c r="F5" s="163">
        <v>68468</v>
      </c>
      <c r="G5" s="164"/>
      <c r="H5" s="165"/>
    </row>
    <row r="6" spans="1:8" x14ac:dyDescent="0.15">
      <c r="A6" s="166"/>
      <c r="B6" s="167"/>
      <c r="C6" s="168"/>
      <c r="D6" s="169">
        <v>32001</v>
      </c>
      <c r="E6" s="170"/>
      <c r="F6" s="171">
        <v>34140</v>
      </c>
      <c r="G6" s="172"/>
      <c r="H6" s="173"/>
    </row>
    <row r="7" spans="1:8" x14ac:dyDescent="0.15">
      <c r="A7" s="154" t="s">
        <v>545</v>
      </c>
      <c r="B7" s="159"/>
      <c r="C7" s="160"/>
      <c r="D7" s="161">
        <v>142721</v>
      </c>
      <c r="E7" s="162"/>
      <c r="F7" s="163">
        <v>69729</v>
      </c>
      <c r="G7" s="164"/>
      <c r="H7" s="165"/>
    </row>
    <row r="8" spans="1:8" x14ac:dyDescent="0.15">
      <c r="A8" s="166"/>
      <c r="B8" s="167"/>
      <c r="C8" s="168"/>
      <c r="D8" s="169">
        <v>63168</v>
      </c>
      <c r="E8" s="170"/>
      <c r="F8" s="171">
        <v>38908</v>
      </c>
      <c r="G8" s="172"/>
      <c r="H8" s="173"/>
    </row>
    <row r="9" spans="1:8" x14ac:dyDescent="0.15">
      <c r="A9" s="154" t="s">
        <v>546</v>
      </c>
      <c r="B9" s="159"/>
      <c r="C9" s="160"/>
      <c r="D9" s="161">
        <v>149748</v>
      </c>
      <c r="E9" s="162"/>
      <c r="F9" s="163">
        <v>74581</v>
      </c>
      <c r="G9" s="164"/>
      <c r="H9" s="165"/>
    </row>
    <row r="10" spans="1:8" x14ac:dyDescent="0.15">
      <c r="A10" s="166"/>
      <c r="B10" s="167"/>
      <c r="C10" s="168"/>
      <c r="D10" s="169">
        <v>80682</v>
      </c>
      <c r="E10" s="170"/>
      <c r="F10" s="171">
        <v>41563</v>
      </c>
      <c r="G10" s="172"/>
      <c r="H10" s="173"/>
    </row>
    <row r="11" spans="1:8" x14ac:dyDescent="0.15">
      <c r="A11" s="154" t="s">
        <v>547</v>
      </c>
      <c r="B11" s="159"/>
      <c r="C11" s="160"/>
      <c r="D11" s="161">
        <v>105602</v>
      </c>
      <c r="E11" s="162"/>
      <c r="F11" s="163">
        <v>76347</v>
      </c>
      <c r="G11" s="164"/>
      <c r="H11" s="165"/>
    </row>
    <row r="12" spans="1:8" x14ac:dyDescent="0.15">
      <c r="A12" s="166"/>
      <c r="B12" s="167"/>
      <c r="C12" s="174"/>
      <c r="D12" s="169">
        <v>53064</v>
      </c>
      <c r="E12" s="170"/>
      <c r="F12" s="171">
        <v>41762</v>
      </c>
      <c r="G12" s="172"/>
      <c r="H12" s="173"/>
    </row>
    <row r="13" spans="1:8" x14ac:dyDescent="0.15">
      <c r="A13" s="154"/>
      <c r="B13" s="159"/>
      <c r="C13" s="175"/>
      <c r="D13" s="176">
        <v>105208</v>
      </c>
      <c r="E13" s="177"/>
      <c r="F13" s="178">
        <v>71000</v>
      </c>
      <c r="G13" s="179"/>
      <c r="H13" s="165"/>
    </row>
    <row r="14" spans="1:8" x14ac:dyDescent="0.15">
      <c r="A14" s="166"/>
      <c r="B14" s="167"/>
      <c r="C14" s="168"/>
      <c r="D14" s="169">
        <v>49792</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5.0999999999999996</v>
      </c>
      <c r="C19" s="180">
        <f>ROUND(VALUE(SUBSTITUTE(実質収支比率等に係る経年分析!G$48,"▲","-")),2)</f>
        <v>2.58</v>
      </c>
      <c r="D19" s="180">
        <f>ROUND(VALUE(SUBSTITUTE(実質収支比率等に係る経年分析!H$48,"▲","-")),2)</f>
        <v>1.25</v>
      </c>
      <c r="E19" s="180">
        <f>ROUND(VALUE(SUBSTITUTE(実質収支比率等に係る経年分析!I$48,"▲","-")),2)</f>
        <v>1.59</v>
      </c>
      <c r="F19" s="180">
        <f>ROUND(VALUE(SUBSTITUTE(実質収支比率等に係る経年分析!J$48,"▲","-")),2)</f>
        <v>3.75</v>
      </c>
    </row>
    <row r="20" spans="1:11" x14ac:dyDescent="0.15">
      <c r="A20" s="180" t="s">
        <v>55</v>
      </c>
      <c r="B20" s="180">
        <f>ROUND(VALUE(SUBSTITUTE(実質収支比率等に係る経年分析!F$47,"▲","-")),2)</f>
        <v>10.37</v>
      </c>
      <c r="C20" s="180">
        <f>ROUND(VALUE(SUBSTITUTE(実質収支比率等に係る経年分析!G$47,"▲","-")),2)</f>
        <v>9.65</v>
      </c>
      <c r="D20" s="180">
        <f>ROUND(VALUE(SUBSTITUTE(実質収支比率等に係る経年分析!H$47,"▲","-")),2)</f>
        <v>7.17</v>
      </c>
      <c r="E20" s="180">
        <f>ROUND(VALUE(SUBSTITUTE(実質収支比率等に係る経年分析!I$47,"▲","-")),2)</f>
        <v>4.9400000000000004</v>
      </c>
      <c r="F20" s="180">
        <f>ROUND(VALUE(SUBSTITUTE(実質収支比率等に係る経年分析!J$47,"▲","-")),2)</f>
        <v>5.91</v>
      </c>
    </row>
    <row r="21" spans="1:11" x14ac:dyDescent="0.15">
      <c r="A21" s="180" t="s">
        <v>56</v>
      </c>
      <c r="B21" s="180">
        <f>IF(ISNUMBER(VALUE(SUBSTITUTE(実質収支比率等に係る経年分析!F$49,"▲","-"))),ROUND(VALUE(SUBSTITUTE(実質収支比率等に係る経年分析!F$49,"▲","-")),2),NA())</f>
        <v>-0.28000000000000003</v>
      </c>
      <c r="C21" s="180">
        <f>IF(ISNUMBER(VALUE(SUBSTITUTE(実質収支比率等に係る経年分析!G$49,"▲","-"))),ROUND(VALUE(SUBSTITUTE(実質収支比率等に係る経年分析!G$49,"▲","-")),2),NA())</f>
        <v>-3.07</v>
      </c>
      <c r="D21" s="180">
        <f>IF(ISNUMBER(VALUE(SUBSTITUTE(実質収支比率等に係る経年分析!H$49,"▲","-"))),ROUND(VALUE(SUBSTITUTE(実質収支比率等に係る経年分析!H$49,"▲","-")),2),NA())</f>
        <v>-3.72</v>
      </c>
      <c r="E21" s="180">
        <f>IF(ISNUMBER(VALUE(SUBSTITUTE(実質収支比率等に係る経年分析!I$49,"▲","-"))),ROUND(VALUE(SUBSTITUTE(実質収支比率等に係る経年分析!I$49,"▲","-")),2),NA())</f>
        <v>-1.86</v>
      </c>
      <c r="F21" s="180">
        <f>IF(ISNUMBER(VALUE(SUBSTITUTE(実質収支比率等に係る経年分析!J$49,"▲","-"))),ROUND(VALUE(SUBSTITUTE(実質収支比率等に係る経年分析!J$49,"▲","-")),2),NA())</f>
        <v>3.32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東部産業団地事業特別会計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公共用地先行取得事業特別会計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0.66</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4.7699999999999996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1358</v>
      </c>
      <c r="E42" s="182"/>
      <c r="F42" s="182"/>
      <c r="G42" s="182">
        <f>'実質公債費比率（分子）の構造'!L$52</f>
        <v>1378</v>
      </c>
      <c r="H42" s="182"/>
      <c r="I42" s="182"/>
      <c r="J42" s="182">
        <f>'実質公債費比率（分子）の構造'!M$52</f>
        <v>1395</v>
      </c>
      <c r="K42" s="182"/>
      <c r="L42" s="182"/>
      <c r="M42" s="182">
        <f>'実質公債費比率（分子）の構造'!N$52</f>
        <v>1407</v>
      </c>
      <c r="N42" s="182"/>
      <c r="O42" s="182"/>
      <c r="P42" s="182">
        <f>'実質公債費比率（分子）の構造'!O$52</f>
        <v>1401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1</v>
      </c>
      <c r="I43" s="182"/>
      <c r="J43" s="182"/>
      <c r="K43" s="182">
        <f>'実質公債費比率（分子）の構造'!N$51</f>
        <v>1</v>
      </c>
      <c r="L43" s="182"/>
      <c r="M43" s="182"/>
      <c r="N43" s="182">
        <f>'実質公債費比率（分子）の構造'!O$51</f>
        <v>0</v>
      </c>
      <c r="O43" s="182"/>
      <c r="P43" s="182"/>
    </row>
    <row r="44" spans="1:16" x14ac:dyDescent="0.15">
      <c r="A44" s="182" t="s">
        <v>65</v>
      </c>
      <c r="B44" s="182">
        <f>'実質公債費比率（分子）の構造'!K$50</f>
        <v>107</v>
      </c>
      <c r="C44" s="182"/>
      <c r="D44" s="182"/>
      <c r="E44" s="182">
        <f>'実質公債費比率（分子）の構造'!L$50</f>
        <v>103</v>
      </c>
      <c r="F44" s="182"/>
      <c r="G44" s="182"/>
      <c r="H44" s="182">
        <f>'実質公債費比率（分子）の構造'!M$50</f>
        <v>103</v>
      </c>
      <c r="I44" s="182"/>
      <c r="J44" s="182"/>
      <c r="K44" s="182">
        <f>'実質公債費比率（分子）の構造'!N$50</f>
        <v>100</v>
      </c>
      <c r="L44" s="182"/>
      <c r="M44" s="182"/>
      <c r="N44" s="182">
        <f>'実質公債費比率（分子）の構造'!O$50</f>
        <v>95</v>
      </c>
      <c r="O44" s="182"/>
      <c r="P44" s="182"/>
    </row>
    <row r="45" spans="1:16" x14ac:dyDescent="0.15">
      <c r="A45" s="182" t="s">
        <v>66</v>
      </c>
      <c r="B45" s="182">
        <f>'実質公債費比率（分子）の構造'!K$49</f>
        <v>87</v>
      </c>
      <c r="C45" s="182"/>
      <c r="D45" s="182"/>
      <c r="E45" s="182">
        <f>'実質公債費比率（分子）の構造'!L$49</f>
        <v>92</v>
      </c>
      <c r="F45" s="182"/>
      <c r="G45" s="182"/>
      <c r="H45" s="182">
        <f>'実質公債費比率（分子）の構造'!M$49</f>
        <v>99</v>
      </c>
      <c r="I45" s="182"/>
      <c r="J45" s="182"/>
      <c r="K45" s="182">
        <f>'実質公債費比率（分子）の構造'!N$49</f>
        <v>110</v>
      </c>
      <c r="L45" s="182"/>
      <c r="M45" s="182"/>
      <c r="N45" s="182">
        <f>'実質公債費比率（分子）の構造'!O$49</f>
        <v>96</v>
      </c>
      <c r="O45" s="182"/>
      <c r="P45" s="182"/>
    </row>
    <row r="46" spans="1:16" x14ac:dyDescent="0.15">
      <c r="A46" s="182" t="s">
        <v>67</v>
      </c>
      <c r="B46" s="182">
        <f>'実質公債費比率（分子）の構造'!K$48</f>
        <v>953</v>
      </c>
      <c r="C46" s="182"/>
      <c r="D46" s="182"/>
      <c r="E46" s="182">
        <f>'実質公債費比率（分子）の構造'!L$48</f>
        <v>915</v>
      </c>
      <c r="F46" s="182"/>
      <c r="G46" s="182"/>
      <c r="H46" s="182">
        <f>'実質公債費比率（分子）の構造'!M$48</f>
        <v>930</v>
      </c>
      <c r="I46" s="182"/>
      <c r="J46" s="182"/>
      <c r="K46" s="182">
        <f>'実質公債費比率（分子）の構造'!N$48</f>
        <v>906</v>
      </c>
      <c r="L46" s="182"/>
      <c r="M46" s="182"/>
      <c r="N46" s="182">
        <f>'実質公債費比率（分子）の構造'!O$48</f>
        <v>821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1270</v>
      </c>
      <c r="C49" s="182"/>
      <c r="D49" s="182"/>
      <c r="E49" s="182">
        <f>'実質公債費比率（分子）の構造'!L$45</f>
        <v>1316</v>
      </c>
      <c r="F49" s="182"/>
      <c r="G49" s="182"/>
      <c r="H49" s="182">
        <f>'実質公債費比率（分子）の構造'!M$45</f>
        <v>1338</v>
      </c>
      <c r="I49" s="182"/>
      <c r="J49" s="182"/>
      <c r="K49" s="182">
        <f>'実質公債費比率（分子）の構造'!N$45</f>
        <v>1374</v>
      </c>
      <c r="L49" s="182"/>
      <c r="M49" s="182"/>
      <c r="N49" s="182">
        <f>'実質公債費比率（分子）の構造'!O$45</f>
        <v>1411</v>
      </c>
      <c r="O49" s="182"/>
      <c r="P49" s="182"/>
    </row>
    <row r="50" spans="1:16" x14ac:dyDescent="0.15">
      <c r="A50" s="182" t="s">
        <v>71</v>
      </c>
      <c r="B50" s="182" t="e">
        <f>NA()</f>
        <v>#N/A</v>
      </c>
      <c r="C50" s="182">
        <f>IF(ISNUMBER('実質公債費比率（分子）の構造'!K$53),'実質公債費比率（分子）の構造'!K$53,NA())</f>
        <v>1059</v>
      </c>
      <c r="D50" s="182" t="e">
        <f>NA()</f>
        <v>#N/A</v>
      </c>
      <c r="E50" s="182" t="e">
        <f>NA()</f>
        <v>#N/A</v>
      </c>
      <c r="F50" s="182">
        <f>IF(ISNUMBER('実質公債費比率（分子）の構造'!L$53),'実質公債費比率（分子）の構造'!L$53,NA())</f>
        <v>1048</v>
      </c>
      <c r="G50" s="182" t="e">
        <f>NA()</f>
        <v>#N/A</v>
      </c>
      <c r="H50" s="182" t="e">
        <f>NA()</f>
        <v>#N/A</v>
      </c>
      <c r="I50" s="182">
        <f>IF(ISNUMBER('実質公債費比率（分子）の構造'!M$53),'実質公債費比率（分子）の構造'!M$53,NA())</f>
        <v>1076</v>
      </c>
      <c r="J50" s="182" t="e">
        <f>NA()</f>
        <v>#N/A</v>
      </c>
      <c r="K50" s="182" t="e">
        <f>NA()</f>
        <v>#N/A</v>
      </c>
      <c r="L50" s="182">
        <f>IF(ISNUMBER('実質公債費比率（分子）の構造'!N$53),'実質公債費比率（分子）の構造'!N$53,NA())</f>
        <v>1084</v>
      </c>
      <c r="M50" s="182" t="e">
        <f>NA()</f>
        <v>#N/A</v>
      </c>
      <c r="N50" s="182" t="e">
        <f>NA()</f>
        <v>#N/A</v>
      </c>
      <c r="O50" s="182">
        <f>IF(ISNUMBER('実質公債費比率（分子）の構造'!O$53),'実質公債費比率（分子）の構造'!O$53,NA())</f>
        <v>1022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17532</v>
      </c>
      <c r="E56" s="181"/>
      <c r="F56" s="181"/>
      <c r="G56" s="181">
        <f>'将来負担比率（分子）の構造'!J$52</f>
        <v>17365</v>
      </c>
      <c r="H56" s="181"/>
      <c r="I56" s="181"/>
      <c r="J56" s="181">
        <f>'将来負担比率（分子）の構造'!K$52</f>
        <v>17960</v>
      </c>
      <c r="K56" s="181"/>
      <c r="L56" s="181"/>
      <c r="M56" s="181">
        <f>'将来負担比率（分子）の構造'!L$52</f>
        <v>18704</v>
      </c>
      <c r="N56" s="181"/>
      <c r="O56" s="181"/>
      <c r="P56" s="181">
        <f>'将来負担比率（分子）の構造'!M$52</f>
        <v>18613</v>
      </c>
    </row>
    <row r="57" spans="1:16" x14ac:dyDescent="0.15">
      <c r="A57" s="181" t="s">
        <v>42</v>
      </c>
      <c r="B57" s="181"/>
      <c r="C57" s="181"/>
      <c r="D57" s="181">
        <f>'将来負担比率（分子）の構造'!I$51</f>
        <v>2417</v>
      </c>
      <c r="E57" s="181"/>
      <c r="F57" s="181"/>
      <c r="G57" s="181">
        <f>'将来負担比率（分子）の構造'!J$51</f>
        <v>2232</v>
      </c>
      <c r="H57" s="181"/>
      <c r="I57" s="181"/>
      <c r="J57" s="181">
        <f>'将来負担比率（分子）の構造'!K$51</f>
        <v>2290</v>
      </c>
      <c r="K57" s="181"/>
      <c r="L57" s="181"/>
      <c r="M57" s="181">
        <f>'将来負担比率（分子）の構造'!L$51</f>
        <v>2194</v>
      </c>
      <c r="N57" s="181"/>
      <c r="O57" s="181"/>
      <c r="P57" s="181">
        <f>'将来負担比率（分子）の構造'!M$51</f>
        <v>2117</v>
      </c>
    </row>
    <row r="58" spans="1:16" x14ac:dyDescent="0.15">
      <c r="A58" s="181" t="s">
        <v>41</v>
      </c>
      <c r="B58" s="181"/>
      <c r="C58" s="181"/>
      <c r="D58" s="181">
        <f>'将来負担比率（分子）の構造'!I$50</f>
        <v>1647</v>
      </c>
      <c r="E58" s="181"/>
      <c r="F58" s="181"/>
      <c r="G58" s="181">
        <f>'将来負担比率（分子）の構造'!J$50</f>
        <v>1581</v>
      </c>
      <c r="H58" s="181"/>
      <c r="I58" s="181"/>
      <c r="J58" s="181">
        <f>'将来負担比率（分子）の構造'!K$50</f>
        <v>1411</v>
      </c>
      <c r="K58" s="181"/>
      <c r="L58" s="181"/>
      <c r="M58" s="181">
        <f>'将来負担比率（分子）の構造'!L$50</f>
        <v>1054</v>
      </c>
      <c r="N58" s="181"/>
      <c r="O58" s="181"/>
      <c r="P58" s="181">
        <f>'将来負担比率（分子）の構造'!M$50</f>
        <v>977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86</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2085</v>
      </c>
      <c r="C62" s="181"/>
      <c r="D62" s="181"/>
      <c r="E62" s="181">
        <f>'将来負担比率（分子）の構造'!J$45</f>
        <v>2121</v>
      </c>
      <c r="F62" s="181"/>
      <c r="G62" s="181"/>
      <c r="H62" s="181">
        <f>'将来負担比率（分子）の構造'!K$45</f>
        <v>1825</v>
      </c>
      <c r="I62" s="181"/>
      <c r="J62" s="181"/>
      <c r="K62" s="181">
        <f>'将来負担比率（分子）の構造'!L$45</f>
        <v>1737</v>
      </c>
      <c r="L62" s="181"/>
      <c r="M62" s="181"/>
      <c r="N62" s="181">
        <f>'将来負担比率（分子）の構造'!M$45</f>
        <v>1615</v>
      </c>
      <c r="O62" s="181"/>
      <c r="P62" s="181"/>
    </row>
    <row r="63" spans="1:16" x14ac:dyDescent="0.15">
      <c r="A63" s="181" t="s">
        <v>34</v>
      </c>
      <c r="B63" s="181">
        <f>'将来負担比率（分子）の構造'!I$44</f>
        <v>670</v>
      </c>
      <c r="C63" s="181"/>
      <c r="D63" s="181"/>
      <c r="E63" s="181">
        <f>'将来負担比率（分子）の構造'!J$44</f>
        <v>671</v>
      </c>
      <c r="F63" s="181"/>
      <c r="G63" s="181"/>
      <c r="H63" s="181">
        <f>'将来負担比率（分子）の構造'!K$44</f>
        <v>710</v>
      </c>
      <c r="I63" s="181"/>
      <c r="J63" s="181"/>
      <c r="K63" s="181">
        <f>'将来負担比率（分子）の構造'!L$44</f>
        <v>648</v>
      </c>
      <c r="L63" s="181"/>
      <c r="M63" s="181"/>
      <c r="N63" s="181">
        <f>'将来負担比率（分子）の構造'!M$44</f>
        <v>588</v>
      </c>
      <c r="O63" s="181"/>
      <c r="P63" s="181"/>
    </row>
    <row r="64" spans="1:16" x14ac:dyDescent="0.15">
      <c r="A64" s="181" t="s">
        <v>33</v>
      </c>
      <c r="B64" s="181">
        <f>'将来負担比率（分子）の構造'!I$43</f>
        <v>12608</v>
      </c>
      <c r="C64" s="181"/>
      <c r="D64" s="181"/>
      <c r="E64" s="181">
        <f>'将来負担比率（分子）の構造'!J$43</f>
        <v>12633</v>
      </c>
      <c r="F64" s="181"/>
      <c r="G64" s="181"/>
      <c r="H64" s="181">
        <f>'将来負担比率（分子）の構造'!K$43</f>
        <v>12410</v>
      </c>
      <c r="I64" s="181"/>
      <c r="J64" s="181"/>
      <c r="K64" s="181">
        <f>'将来負担比率（分子）の構造'!L$43</f>
        <v>12495</v>
      </c>
      <c r="L64" s="181"/>
      <c r="M64" s="181"/>
      <c r="N64" s="181">
        <f>'将来負担比率（分子）の構造'!M$43</f>
        <v>12712</v>
      </c>
      <c r="O64" s="181"/>
      <c r="P64" s="181"/>
    </row>
    <row r="65" spans="1:16" x14ac:dyDescent="0.15">
      <c r="A65" s="181" t="s">
        <v>32</v>
      </c>
      <c r="B65" s="181">
        <f>'将来負担比率（分子）の構造'!I$42</f>
        <v>3119</v>
      </c>
      <c r="C65" s="181"/>
      <c r="D65" s="181"/>
      <c r="E65" s="181">
        <f>'将来負担比率（分子）の構造'!J$42</f>
        <v>2982</v>
      </c>
      <c r="F65" s="181"/>
      <c r="G65" s="181"/>
      <c r="H65" s="181">
        <f>'将来負担比率（分子）の構造'!K$42</f>
        <v>2801</v>
      </c>
      <c r="I65" s="181"/>
      <c r="J65" s="181"/>
      <c r="K65" s="181">
        <f>'将来負担比率（分子）の構造'!L$42</f>
        <v>2649</v>
      </c>
      <c r="L65" s="181"/>
      <c r="M65" s="181"/>
      <c r="N65" s="181">
        <f>'将来負担比率（分子）の構造'!M$42</f>
        <v>2502</v>
      </c>
      <c r="O65" s="181"/>
      <c r="P65" s="181"/>
    </row>
    <row r="66" spans="1:16" x14ac:dyDescent="0.15">
      <c r="A66" s="181" t="s">
        <v>31</v>
      </c>
      <c r="B66" s="181">
        <f>'将来負担比率（分子）の構造'!I$41</f>
        <v>14052</v>
      </c>
      <c r="C66" s="181"/>
      <c r="D66" s="181"/>
      <c r="E66" s="181">
        <f>'将来負担比率（分子）の構造'!J$41</f>
        <v>14313</v>
      </c>
      <c r="F66" s="181"/>
      <c r="G66" s="181"/>
      <c r="H66" s="181">
        <f>'将来負担比率（分子）の構造'!K$41</f>
        <v>16101</v>
      </c>
      <c r="I66" s="181"/>
      <c r="J66" s="181"/>
      <c r="K66" s="181">
        <f>'将来負担比率（分子）の構造'!L$41</f>
        <v>18000</v>
      </c>
      <c r="L66" s="181"/>
      <c r="M66" s="181"/>
      <c r="N66" s="181">
        <f>'将来負担比率（分子）の構造'!M$41</f>
        <v>18656</v>
      </c>
      <c r="O66" s="181"/>
      <c r="P66" s="181"/>
    </row>
    <row r="67" spans="1:16" x14ac:dyDescent="0.15">
      <c r="A67" s="181" t="s">
        <v>75</v>
      </c>
      <c r="B67" s="181" t="e">
        <f>NA()</f>
        <v>#N/A</v>
      </c>
      <c r="C67" s="181">
        <f>IF(ISNUMBER('将来負担比率（分子）の構造'!I$53), IF('将来負担比率（分子）の構造'!I$53 &lt; 0, 0, '将来負担比率（分子）の構造'!I$53), NA())</f>
        <v>10937</v>
      </c>
      <c r="D67" s="181" t="e">
        <f>NA()</f>
        <v>#N/A</v>
      </c>
      <c r="E67" s="181" t="e">
        <f>NA()</f>
        <v>#N/A</v>
      </c>
      <c r="F67" s="181">
        <f>IF(ISNUMBER('将来負担比率（分子）の構造'!J$53), IF('将来負担比率（分子）の構造'!J$53 &lt; 0, 0, '将来負担比率（分子）の構造'!J$53), NA())</f>
        <v>11543</v>
      </c>
      <c r="G67" s="181" t="e">
        <f>NA()</f>
        <v>#N/A</v>
      </c>
      <c r="H67" s="181" t="e">
        <f>NA()</f>
        <v>#N/A</v>
      </c>
      <c r="I67" s="181">
        <f>IF(ISNUMBER('将来負担比率（分子）の構造'!K$53), IF('将来負担比率（分子）の構造'!K$53 &lt; 0, 0, '将来負担比率（分子）の構造'!K$53), NA())</f>
        <v>12271</v>
      </c>
      <c r="J67" s="181" t="e">
        <f>NA()</f>
        <v>#N/A</v>
      </c>
      <c r="K67" s="181" t="e">
        <f>NA()</f>
        <v>#N/A</v>
      </c>
      <c r="L67" s="181">
        <f>IF(ISNUMBER('将来負担比率（分子）の構造'!L$53), IF('将来負担比率（分子）の構造'!L$53 &lt; 0, 0, '将来負担比率（分子）の構造'!L$53), NA())</f>
        <v>13579</v>
      </c>
      <c r="M67" s="181" t="e">
        <f>NA()</f>
        <v>#N/A</v>
      </c>
      <c r="N67" s="181" t="e">
        <f>NA()</f>
        <v>#N/A</v>
      </c>
      <c r="O67" s="181">
        <f>IF(ISNUMBER('将来負担比率（分子）の構造'!M$53), IF('将来負担比率（分子）の構造'!M$53 &lt; 0, 0, '将来負担比率（分子）の構造'!M$53), NA())</f>
        <v>14367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602</v>
      </c>
      <c r="C72" s="185">
        <f>基金残高に係る経年分析!G55</f>
        <v>416</v>
      </c>
      <c r="D72" s="185">
        <f>基金残高に係る経年分析!H55</f>
        <v>513</v>
      </c>
    </row>
    <row r="73" spans="1:16" x14ac:dyDescent="0.15">
      <c r="A73" s="184" t="s">
        <v>78</v>
      </c>
      <c r="B73" s="185">
        <f>基金残高に係る経年分析!F56</f>
        <v>26</v>
      </c>
      <c r="C73" s="185">
        <f>基金残高に係る経年分析!G56</f>
        <v>26</v>
      </c>
      <c r="D73" s="185">
        <f>基金残高に係る経年分析!H56</f>
        <v>26</v>
      </c>
    </row>
    <row r="74" spans="1:16" x14ac:dyDescent="0.15">
      <c r="A74" s="184" t="s">
        <v>79</v>
      </c>
      <c r="B74" s="185">
        <f>基金残高に係る経年分析!F57</f>
        <v>419</v>
      </c>
      <c r="C74" s="185">
        <f>基金残高に係る経年分析!G57</f>
        <v>386</v>
      </c>
      <c r="D74" s="185">
        <f>基金残高に係る経年分析!H57</f>
        <v>242</v>
      </c>
    </row>
  </sheetData>
  <sheetProtection algorithmName="SHA-512" hashValue="YP97puflrThZkC4YoMwOACMq3vtuAh7VZZuxcGpoCnGyOAn/ksNkA4F34/zlWz66dUft6YJ5KK0+RUj5BdKEjg==" saltValue="UPzSOmatC/fGBdB/zk2I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4616017</v>
      </c>
      <c r="S5" s="637"/>
      <c r="T5" s="637"/>
      <c r="U5" s="637"/>
      <c r="V5" s="637"/>
      <c r="W5" s="637"/>
      <c r="X5" s="637"/>
      <c r="Y5" s="638"/>
      <c r="Z5" s="639">
        <v>24.5</v>
      </c>
      <c r="AA5" s="639"/>
      <c r="AB5" s="639"/>
      <c r="AC5" s="639"/>
      <c r="AD5" s="640">
        <v>4616017</v>
      </c>
      <c r="AE5" s="640"/>
      <c r="AF5" s="640"/>
      <c r="AG5" s="640"/>
      <c r="AH5" s="640"/>
      <c r="AI5" s="640"/>
      <c r="AJ5" s="640"/>
      <c r="AK5" s="640"/>
      <c r="AL5" s="641">
        <v>54.4</v>
      </c>
      <c r="AM5" s="642"/>
      <c r="AN5" s="642"/>
      <c r="AO5" s="643"/>
      <c r="AP5" s="633" t="s">
        <v>225</v>
      </c>
      <c r="AQ5" s="634"/>
      <c r="AR5" s="634"/>
      <c r="AS5" s="634"/>
      <c r="AT5" s="634"/>
      <c r="AU5" s="634"/>
      <c r="AV5" s="634"/>
      <c r="AW5" s="634"/>
      <c r="AX5" s="634"/>
      <c r="AY5" s="634"/>
      <c r="AZ5" s="634"/>
      <c r="BA5" s="634"/>
      <c r="BB5" s="634"/>
      <c r="BC5" s="634"/>
      <c r="BD5" s="634"/>
      <c r="BE5" s="634"/>
      <c r="BF5" s="635"/>
      <c r="BG5" s="647">
        <v>4615355</v>
      </c>
      <c r="BH5" s="648"/>
      <c r="BI5" s="648"/>
      <c r="BJ5" s="648"/>
      <c r="BK5" s="648"/>
      <c r="BL5" s="648"/>
      <c r="BM5" s="648"/>
      <c r="BN5" s="649"/>
      <c r="BO5" s="650">
        <v>100</v>
      </c>
      <c r="BP5" s="650"/>
      <c r="BQ5" s="650"/>
      <c r="BR5" s="650"/>
      <c r="BS5" s="651">
        <v>310372</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189768</v>
      </c>
      <c r="S6" s="648"/>
      <c r="T6" s="648"/>
      <c r="U6" s="648"/>
      <c r="V6" s="648"/>
      <c r="W6" s="648"/>
      <c r="X6" s="648"/>
      <c r="Y6" s="649"/>
      <c r="Z6" s="650">
        <v>1</v>
      </c>
      <c r="AA6" s="650"/>
      <c r="AB6" s="650"/>
      <c r="AC6" s="650"/>
      <c r="AD6" s="651">
        <v>189768</v>
      </c>
      <c r="AE6" s="651"/>
      <c r="AF6" s="651"/>
      <c r="AG6" s="651"/>
      <c r="AH6" s="651"/>
      <c r="AI6" s="651"/>
      <c r="AJ6" s="651"/>
      <c r="AK6" s="651"/>
      <c r="AL6" s="652">
        <v>2.2000000000000002</v>
      </c>
      <c r="AM6" s="653"/>
      <c r="AN6" s="653"/>
      <c r="AO6" s="654"/>
      <c r="AP6" s="644" t="s">
        <v>230</v>
      </c>
      <c r="AQ6" s="645"/>
      <c r="AR6" s="645"/>
      <c r="AS6" s="645"/>
      <c r="AT6" s="645"/>
      <c r="AU6" s="645"/>
      <c r="AV6" s="645"/>
      <c r="AW6" s="645"/>
      <c r="AX6" s="645"/>
      <c r="AY6" s="645"/>
      <c r="AZ6" s="645"/>
      <c r="BA6" s="645"/>
      <c r="BB6" s="645"/>
      <c r="BC6" s="645"/>
      <c r="BD6" s="645"/>
      <c r="BE6" s="645"/>
      <c r="BF6" s="646"/>
      <c r="BG6" s="647">
        <v>4615355</v>
      </c>
      <c r="BH6" s="648"/>
      <c r="BI6" s="648"/>
      <c r="BJ6" s="648"/>
      <c r="BK6" s="648"/>
      <c r="BL6" s="648"/>
      <c r="BM6" s="648"/>
      <c r="BN6" s="649"/>
      <c r="BO6" s="650">
        <v>100</v>
      </c>
      <c r="BP6" s="650"/>
      <c r="BQ6" s="650"/>
      <c r="BR6" s="650"/>
      <c r="BS6" s="651">
        <v>310372</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168900</v>
      </c>
      <c r="CS6" s="648"/>
      <c r="CT6" s="648"/>
      <c r="CU6" s="648"/>
      <c r="CV6" s="648"/>
      <c r="CW6" s="648"/>
      <c r="CX6" s="648"/>
      <c r="CY6" s="649"/>
      <c r="CZ6" s="641">
        <v>0.9</v>
      </c>
      <c r="DA6" s="642"/>
      <c r="DB6" s="642"/>
      <c r="DC6" s="661"/>
      <c r="DD6" s="656" t="s">
        <v>232</v>
      </c>
      <c r="DE6" s="648"/>
      <c r="DF6" s="648"/>
      <c r="DG6" s="648"/>
      <c r="DH6" s="648"/>
      <c r="DI6" s="648"/>
      <c r="DJ6" s="648"/>
      <c r="DK6" s="648"/>
      <c r="DL6" s="648"/>
      <c r="DM6" s="648"/>
      <c r="DN6" s="648"/>
      <c r="DO6" s="648"/>
      <c r="DP6" s="649"/>
      <c r="DQ6" s="656">
        <v>168398</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3948</v>
      </c>
      <c r="S7" s="648"/>
      <c r="T7" s="648"/>
      <c r="U7" s="648"/>
      <c r="V7" s="648"/>
      <c r="W7" s="648"/>
      <c r="X7" s="648"/>
      <c r="Y7" s="649"/>
      <c r="Z7" s="650">
        <v>0</v>
      </c>
      <c r="AA7" s="650"/>
      <c r="AB7" s="650"/>
      <c r="AC7" s="650"/>
      <c r="AD7" s="651">
        <v>3948</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1738452</v>
      </c>
      <c r="BH7" s="648"/>
      <c r="BI7" s="648"/>
      <c r="BJ7" s="648"/>
      <c r="BK7" s="648"/>
      <c r="BL7" s="648"/>
      <c r="BM7" s="648"/>
      <c r="BN7" s="649"/>
      <c r="BO7" s="650">
        <v>37.700000000000003</v>
      </c>
      <c r="BP7" s="650"/>
      <c r="BQ7" s="650"/>
      <c r="BR7" s="650"/>
      <c r="BS7" s="651">
        <v>60246</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4623627</v>
      </c>
      <c r="CS7" s="648"/>
      <c r="CT7" s="648"/>
      <c r="CU7" s="648"/>
      <c r="CV7" s="648"/>
      <c r="CW7" s="648"/>
      <c r="CX7" s="648"/>
      <c r="CY7" s="649"/>
      <c r="CZ7" s="650">
        <v>25.1</v>
      </c>
      <c r="DA7" s="650"/>
      <c r="DB7" s="650"/>
      <c r="DC7" s="650"/>
      <c r="DD7" s="656">
        <v>22762</v>
      </c>
      <c r="DE7" s="648"/>
      <c r="DF7" s="648"/>
      <c r="DG7" s="648"/>
      <c r="DH7" s="648"/>
      <c r="DI7" s="648"/>
      <c r="DJ7" s="648"/>
      <c r="DK7" s="648"/>
      <c r="DL7" s="648"/>
      <c r="DM7" s="648"/>
      <c r="DN7" s="648"/>
      <c r="DO7" s="648"/>
      <c r="DP7" s="649"/>
      <c r="DQ7" s="656">
        <v>1388546</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16826</v>
      </c>
      <c r="S8" s="648"/>
      <c r="T8" s="648"/>
      <c r="U8" s="648"/>
      <c r="V8" s="648"/>
      <c r="W8" s="648"/>
      <c r="X8" s="648"/>
      <c r="Y8" s="649"/>
      <c r="Z8" s="650">
        <v>0.1</v>
      </c>
      <c r="AA8" s="650"/>
      <c r="AB8" s="650"/>
      <c r="AC8" s="650"/>
      <c r="AD8" s="651">
        <v>16826</v>
      </c>
      <c r="AE8" s="651"/>
      <c r="AF8" s="651"/>
      <c r="AG8" s="651"/>
      <c r="AH8" s="651"/>
      <c r="AI8" s="651"/>
      <c r="AJ8" s="651"/>
      <c r="AK8" s="651"/>
      <c r="AL8" s="652">
        <v>0.2</v>
      </c>
      <c r="AM8" s="653"/>
      <c r="AN8" s="653"/>
      <c r="AO8" s="654"/>
      <c r="AP8" s="644" t="s">
        <v>237</v>
      </c>
      <c r="AQ8" s="645"/>
      <c r="AR8" s="645"/>
      <c r="AS8" s="645"/>
      <c r="AT8" s="645"/>
      <c r="AU8" s="645"/>
      <c r="AV8" s="645"/>
      <c r="AW8" s="645"/>
      <c r="AX8" s="645"/>
      <c r="AY8" s="645"/>
      <c r="AZ8" s="645"/>
      <c r="BA8" s="645"/>
      <c r="BB8" s="645"/>
      <c r="BC8" s="645"/>
      <c r="BD8" s="645"/>
      <c r="BE8" s="645"/>
      <c r="BF8" s="646"/>
      <c r="BG8" s="647">
        <v>58595</v>
      </c>
      <c r="BH8" s="648"/>
      <c r="BI8" s="648"/>
      <c r="BJ8" s="648"/>
      <c r="BK8" s="648"/>
      <c r="BL8" s="648"/>
      <c r="BM8" s="648"/>
      <c r="BN8" s="649"/>
      <c r="BO8" s="650">
        <v>1.3</v>
      </c>
      <c r="BP8" s="650"/>
      <c r="BQ8" s="650"/>
      <c r="BR8" s="650"/>
      <c r="BS8" s="656" t="s">
        <v>137</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4515614</v>
      </c>
      <c r="CS8" s="648"/>
      <c r="CT8" s="648"/>
      <c r="CU8" s="648"/>
      <c r="CV8" s="648"/>
      <c r="CW8" s="648"/>
      <c r="CX8" s="648"/>
      <c r="CY8" s="649"/>
      <c r="CZ8" s="650">
        <v>24.5</v>
      </c>
      <c r="DA8" s="650"/>
      <c r="DB8" s="650"/>
      <c r="DC8" s="650"/>
      <c r="DD8" s="656">
        <v>212342</v>
      </c>
      <c r="DE8" s="648"/>
      <c r="DF8" s="648"/>
      <c r="DG8" s="648"/>
      <c r="DH8" s="648"/>
      <c r="DI8" s="648"/>
      <c r="DJ8" s="648"/>
      <c r="DK8" s="648"/>
      <c r="DL8" s="648"/>
      <c r="DM8" s="648"/>
      <c r="DN8" s="648"/>
      <c r="DO8" s="648"/>
      <c r="DP8" s="649"/>
      <c r="DQ8" s="656">
        <v>2466758</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18916</v>
      </c>
      <c r="S9" s="648"/>
      <c r="T9" s="648"/>
      <c r="U9" s="648"/>
      <c r="V9" s="648"/>
      <c r="W9" s="648"/>
      <c r="X9" s="648"/>
      <c r="Y9" s="649"/>
      <c r="Z9" s="650">
        <v>0.1</v>
      </c>
      <c r="AA9" s="650"/>
      <c r="AB9" s="650"/>
      <c r="AC9" s="650"/>
      <c r="AD9" s="651">
        <v>18916</v>
      </c>
      <c r="AE9" s="651"/>
      <c r="AF9" s="651"/>
      <c r="AG9" s="651"/>
      <c r="AH9" s="651"/>
      <c r="AI9" s="651"/>
      <c r="AJ9" s="651"/>
      <c r="AK9" s="651"/>
      <c r="AL9" s="652">
        <v>0.2</v>
      </c>
      <c r="AM9" s="653"/>
      <c r="AN9" s="653"/>
      <c r="AO9" s="654"/>
      <c r="AP9" s="644" t="s">
        <v>240</v>
      </c>
      <c r="AQ9" s="645"/>
      <c r="AR9" s="645"/>
      <c r="AS9" s="645"/>
      <c r="AT9" s="645"/>
      <c r="AU9" s="645"/>
      <c r="AV9" s="645"/>
      <c r="AW9" s="645"/>
      <c r="AX9" s="645"/>
      <c r="AY9" s="645"/>
      <c r="AZ9" s="645"/>
      <c r="BA9" s="645"/>
      <c r="BB9" s="645"/>
      <c r="BC9" s="645"/>
      <c r="BD9" s="645"/>
      <c r="BE9" s="645"/>
      <c r="BF9" s="646"/>
      <c r="BG9" s="647">
        <v>1386083</v>
      </c>
      <c r="BH9" s="648"/>
      <c r="BI9" s="648"/>
      <c r="BJ9" s="648"/>
      <c r="BK9" s="648"/>
      <c r="BL9" s="648"/>
      <c r="BM9" s="648"/>
      <c r="BN9" s="649"/>
      <c r="BO9" s="650">
        <v>30</v>
      </c>
      <c r="BP9" s="650"/>
      <c r="BQ9" s="650"/>
      <c r="BR9" s="650"/>
      <c r="BS9" s="656" t="s">
        <v>137</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908696</v>
      </c>
      <c r="CS9" s="648"/>
      <c r="CT9" s="648"/>
      <c r="CU9" s="648"/>
      <c r="CV9" s="648"/>
      <c r="CW9" s="648"/>
      <c r="CX9" s="648"/>
      <c r="CY9" s="649"/>
      <c r="CZ9" s="650">
        <v>4.9000000000000004</v>
      </c>
      <c r="DA9" s="650"/>
      <c r="DB9" s="650"/>
      <c r="DC9" s="650"/>
      <c r="DD9" s="656">
        <v>46648</v>
      </c>
      <c r="DE9" s="648"/>
      <c r="DF9" s="648"/>
      <c r="DG9" s="648"/>
      <c r="DH9" s="648"/>
      <c r="DI9" s="648"/>
      <c r="DJ9" s="648"/>
      <c r="DK9" s="648"/>
      <c r="DL9" s="648"/>
      <c r="DM9" s="648"/>
      <c r="DN9" s="648"/>
      <c r="DO9" s="648"/>
      <c r="DP9" s="649"/>
      <c r="DQ9" s="656">
        <v>728334</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137</v>
      </c>
      <c r="S10" s="648"/>
      <c r="T10" s="648"/>
      <c r="U10" s="648"/>
      <c r="V10" s="648"/>
      <c r="W10" s="648"/>
      <c r="X10" s="648"/>
      <c r="Y10" s="649"/>
      <c r="Z10" s="650" t="s">
        <v>137</v>
      </c>
      <c r="AA10" s="650"/>
      <c r="AB10" s="650"/>
      <c r="AC10" s="650"/>
      <c r="AD10" s="651" t="s">
        <v>137</v>
      </c>
      <c r="AE10" s="651"/>
      <c r="AF10" s="651"/>
      <c r="AG10" s="651"/>
      <c r="AH10" s="651"/>
      <c r="AI10" s="651"/>
      <c r="AJ10" s="651"/>
      <c r="AK10" s="651"/>
      <c r="AL10" s="652" t="s">
        <v>232</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135821</v>
      </c>
      <c r="BH10" s="648"/>
      <c r="BI10" s="648"/>
      <c r="BJ10" s="648"/>
      <c r="BK10" s="648"/>
      <c r="BL10" s="648"/>
      <c r="BM10" s="648"/>
      <c r="BN10" s="649"/>
      <c r="BO10" s="650">
        <v>2.9</v>
      </c>
      <c r="BP10" s="650"/>
      <c r="BQ10" s="650"/>
      <c r="BR10" s="650"/>
      <c r="BS10" s="656">
        <v>22646</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22120</v>
      </c>
      <c r="CS10" s="648"/>
      <c r="CT10" s="648"/>
      <c r="CU10" s="648"/>
      <c r="CV10" s="648"/>
      <c r="CW10" s="648"/>
      <c r="CX10" s="648"/>
      <c r="CY10" s="649"/>
      <c r="CZ10" s="650">
        <v>0.1</v>
      </c>
      <c r="DA10" s="650"/>
      <c r="DB10" s="650"/>
      <c r="DC10" s="650"/>
      <c r="DD10" s="656" t="s">
        <v>137</v>
      </c>
      <c r="DE10" s="648"/>
      <c r="DF10" s="648"/>
      <c r="DG10" s="648"/>
      <c r="DH10" s="648"/>
      <c r="DI10" s="648"/>
      <c r="DJ10" s="648"/>
      <c r="DK10" s="648"/>
      <c r="DL10" s="648"/>
      <c r="DM10" s="648"/>
      <c r="DN10" s="648"/>
      <c r="DO10" s="648"/>
      <c r="DP10" s="649"/>
      <c r="DQ10" s="656">
        <v>7120</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684657</v>
      </c>
      <c r="S11" s="648"/>
      <c r="T11" s="648"/>
      <c r="U11" s="648"/>
      <c r="V11" s="648"/>
      <c r="W11" s="648"/>
      <c r="X11" s="648"/>
      <c r="Y11" s="649"/>
      <c r="Z11" s="652">
        <v>3.6</v>
      </c>
      <c r="AA11" s="653"/>
      <c r="AB11" s="653"/>
      <c r="AC11" s="665"/>
      <c r="AD11" s="656">
        <v>684657</v>
      </c>
      <c r="AE11" s="648"/>
      <c r="AF11" s="648"/>
      <c r="AG11" s="648"/>
      <c r="AH11" s="648"/>
      <c r="AI11" s="648"/>
      <c r="AJ11" s="648"/>
      <c r="AK11" s="649"/>
      <c r="AL11" s="652">
        <v>8.1</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157953</v>
      </c>
      <c r="BH11" s="648"/>
      <c r="BI11" s="648"/>
      <c r="BJ11" s="648"/>
      <c r="BK11" s="648"/>
      <c r="BL11" s="648"/>
      <c r="BM11" s="648"/>
      <c r="BN11" s="649"/>
      <c r="BO11" s="650">
        <v>3.4</v>
      </c>
      <c r="BP11" s="650"/>
      <c r="BQ11" s="650"/>
      <c r="BR11" s="650"/>
      <c r="BS11" s="656">
        <v>37600</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1423117</v>
      </c>
      <c r="CS11" s="648"/>
      <c r="CT11" s="648"/>
      <c r="CU11" s="648"/>
      <c r="CV11" s="648"/>
      <c r="CW11" s="648"/>
      <c r="CX11" s="648"/>
      <c r="CY11" s="649"/>
      <c r="CZ11" s="650">
        <v>7.7</v>
      </c>
      <c r="DA11" s="650"/>
      <c r="DB11" s="650"/>
      <c r="DC11" s="650"/>
      <c r="DD11" s="656">
        <v>873750</v>
      </c>
      <c r="DE11" s="648"/>
      <c r="DF11" s="648"/>
      <c r="DG11" s="648"/>
      <c r="DH11" s="648"/>
      <c r="DI11" s="648"/>
      <c r="DJ11" s="648"/>
      <c r="DK11" s="648"/>
      <c r="DL11" s="648"/>
      <c r="DM11" s="648"/>
      <c r="DN11" s="648"/>
      <c r="DO11" s="648"/>
      <c r="DP11" s="649"/>
      <c r="DQ11" s="656">
        <v>237366</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21694</v>
      </c>
      <c r="S12" s="648"/>
      <c r="T12" s="648"/>
      <c r="U12" s="648"/>
      <c r="V12" s="648"/>
      <c r="W12" s="648"/>
      <c r="X12" s="648"/>
      <c r="Y12" s="649"/>
      <c r="Z12" s="650">
        <v>0.1</v>
      </c>
      <c r="AA12" s="650"/>
      <c r="AB12" s="650"/>
      <c r="AC12" s="650"/>
      <c r="AD12" s="651">
        <v>21694</v>
      </c>
      <c r="AE12" s="651"/>
      <c r="AF12" s="651"/>
      <c r="AG12" s="651"/>
      <c r="AH12" s="651"/>
      <c r="AI12" s="651"/>
      <c r="AJ12" s="651"/>
      <c r="AK12" s="651"/>
      <c r="AL12" s="652">
        <v>0.3</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2600614</v>
      </c>
      <c r="BH12" s="648"/>
      <c r="BI12" s="648"/>
      <c r="BJ12" s="648"/>
      <c r="BK12" s="648"/>
      <c r="BL12" s="648"/>
      <c r="BM12" s="648"/>
      <c r="BN12" s="649"/>
      <c r="BO12" s="650">
        <v>56.3</v>
      </c>
      <c r="BP12" s="650"/>
      <c r="BQ12" s="650"/>
      <c r="BR12" s="650"/>
      <c r="BS12" s="656">
        <v>250126</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367358</v>
      </c>
      <c r="CS12" s="648"/>
      <c r="CT12" s="648"/>
      <c r="CU12" s="648"/>
      <c r="CV12" s="648"/>
      <c r="CW12" s="648"/>
      <c r="CX12" s="648"/>
      <c r="CY12" s="649"/>
      <c r="CZ12" s="650">
        <v>2</v>
      </c>
      <c r="DA12" s="650"/>
      <c r="DB12" s="650"/>
      <c r="DC12" s="650"/>
      <c r="DD12" s="656">
        <v>36574</v>
      </c>
      <c r="DE12" s="648"/>
      <c r="DF12" s="648"/>
      <c r="DG12" s="648"/>
      <c r="DH12" s="648"/>
      <c r="DI12" s="648"/>
      <c r="DJ12" s="648"/>
      <c r="DK12" s="648"/>
      <c r="DL12" s="648"/>
      <c r="DM12" s="648"/>
      <c r="DN12" s="648"/>
      <c r="DO12" s="648"/>
      <c r="DP12" s="649"/>
      <c r="DQ12" s="656">
        <v>239993</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232</v>
      </c>
      <c r="S13" s="648"/>
      <c r="T13" s="648"/>
      <c r="U13" s="648"/>
      <c r="V13" s="648"/>
      <c r="W13" s="648"/>
      <c r="X13" s="648"/>
      <c r="Y13" s="649"/>
      <c r="Z13" s="650" t="s">
        <v>137</v>
      </c>
      <c r="AA13" s="650"/>
      <c r="AB13" s="650"/>
      <c r="AC13" s="650"/>
      <c r="AD13" s="651" t="s">
        <v>232</v>
      </c>
      <c r="AE13" s="651"/>
      <c r="AF13" s="651"/>
      <c r="AG13" s="651"/>
      <c r="AH13" s="651"/>
      <c r="AI13" s="651"/>
      <c r="AJ13" s="651"/>
      <c r="AK13" s="651"/>
      <c r="AL13" s="652" t="s">
        <v>232</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2592356</v>
      </c>
      <c r="BH13" s="648"/>
      <c r="BI13" s="648"/>
      <c r="BJ13" s="648"/>
      <c r="BK13" s="648"/>
      <c r="BL13" s="648"/>
      <c r="BM13" s="648"/>
      <c r="BN13" s="649"/>
      <c r="BO13" s="650">
        <v>56.2</v>
      </c>
      <c r="BP13" s="650"/>
      <c r="BQ13" s="650"/>
      <c r="BR13" s="650"/>
      <c r="BS13" s="656">
        <v>250126</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1994576</v>
      </c>
      <c r="CS13" s="648"/>
      <c r="CT13" s="648"/>
      <c r="CU13" s="648"/>
      <c r="CV13" s="648"/>
      <c r="CW13" s="648"/>
      <c r="CX13" s="648"/>
      <c r="CY13" s="649"/>
      <c r="CZ13" s="650">
        <v>10.8</v>
      </c>
      <c r="DA13" s="650"/>
      <c r="DB13" s="650"/>
      <c r="DC13" s="650"/>
      <c r="DD13" s="656">
        <v>629599</v>
      </c>
      <c r="DE13" s="648"/>
      <c r="DF13" s="648"/>
      <c r="DG13" s="648"/>
      <c r="DH13" s="648"/>
      <c r="DI13" s="648"/>
      <c r="DJ13" s="648"/>
      <c r="DK13" s="648"/>
      <c r="DL13" s="648"/>
      <c r="DM13" s="648"/>
      <c r="DN13" s="648"/>
      <c r="DO13" s="648"/>
      <c r="DP13" s="649"/>
      <c r="DQ13" s="656">
        <v>1352215</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232</v>
      </c>
      <c r="S14" s="648"/>
      <c r="T14" s="648"/>
      <c r="U14" s="648"/>
      <c r="V14" s="648"/>
      <c r="W14" s="648"/>
      <c r="X14" s="648"/>
      <c r="Y14" s="649"/>
      <c r="Z14" s="650" t="s">
        <v>136</v>
      </c>
      <c r="AA14" s="650"/>
      <c r="AB14" s="650"/>
      <c r="AC14" s="650"/>
      <c r="AD14" s="651" t="s">
        <v>232</v>
      </c>
      <c r="AE14" s="651"/>
      <c r="AF14" s="651"/>
      <c r="AG14" s="651"/>
      <c r="AH14" s="651"/>
      <c r="AI14" s="651"/>
      <c r="AJ14" s="651"/>
      <c r="AK14" s="651"/>
      <c r="AL14" s="652" t="s">
        <v>232</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105436</v>
      </c>
      <c r="BH14" s="648"/>
      <c r="BI14" s="648"/>
      <c r="BJ14" s="648"/>
      <c r="BK14" s="648"/>
      <c r="BL14" s="648"/>
      <c r="BM14" s="648"/>
      <c r="BN14" s="649"/>
      <c r="BO14" s="650">
        <v>2.2999999999999998</v>
      </c>
      <c r="BP14" s="650"/>
      <c r="BQ14" s="650"/>
      <c r="BR14" s="650"/>
      <c r="BS14" s="656" t="s">
        <v>232</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593729</v>
      </c>
      <c r="CS14" s="648"/>
      <c r="CT14" s="648"/>
      <c r="CU14" s="648"/>
      <c r="CV14" s="648"/>
      <c r="CW14" s="648"/>
      <c r="CX14" s="648"/>
      <c r="CY14" s="649"/>
      <c r="CZ14" s="650">
        <v>3.2</v>
      </c>
      <c r="DA14" s="650"/>
      <c r="DB14" s="650"/>
      <c r="DC14" s="650"/>
      <c r="DD14" s="656">
        <v>62031</v>
      </c>
      <c r="DE14" s="648"/>
      <c r="DF14" s="648"/>
      <c r="DG14" s="648"/>
      <c r="DH14" s="648"/>
      <c r="DI14" s="648"/>
      <c r="DJ14" s="648"/>
      <c r="DK14" s="648"/>
      <c r="DL14" s="648"/>
      <c r="DM14" s="648"/>
      <c r="DN14" s="648"/>
      <c r="DO14" s="648"/>
      <c r="DP14" s="649"/>
      <c r="DQ14" s="656">
        <v>518692</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232</v>
      </c>
      <c r="S15" s="648"/>
      <c r="T15" s="648"/>
      <c r="U15" s="648"/>
      <c r="V15" s="648"/>
      <c r="W15" s="648"/>
      <c r="X15" s="648"/>
      <c r="Y15" s="649"/>
      <c r="Z15" s="650" t="s">
        <v>137</v>
      </c>
      <c r="AA15" s="650"/>
      <c r="AB15" s="650"/>
      <c r="AC15" s="650"/>
      <c r="AD15" s="651" t="s">
        <v>137</v>
      </c>
      <c r="AE15" s="651"/>
      <c r="AF15" s="651"/>
      <c r="AG15" s="651"/>
      <c r="AH15" s="651"/>
      <c r="AI15" s="651"/>
      <c r="AJ15" s="651"/>
      <c r="AK15" s="651"/>
      <c r="AL15" s="652" t="s">
        <v>137</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170772</v>
      </c>
      <c r="BH15" s="648"/>
      <c r="BI15" s="648"/>
      <c r="BJ15" s="648"/>
      <c r="BK15" s="648"/>
      <c r="BL15" s="648"/>
      <c r="BM15" s="648"/>
      <c r="BN15" s="649"/>
      <c r="BO15" s="650">
        <v>3.7</v>
      </c>
      <c r="BP15" s="650"/>
      <c r="BQ15" s="650"/>
      <c r="BR15" s="650"/>
      <c r="BS15" s="656" t="s">
        <v>137</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2387566</v>
      </c>
      <c r="CS15" s="648"/>
      <c r="CT15" s="648"/>
      <c r="CU15" s="648"/>
      <c r="CV15" s="648"/>
      <c r="CW15" s="648"/>
      <c r="CX15" s="648"/>
      <c r="CY15" s="649"/>
      <c r="CZ15" s="650">
        <v>12.9</v>
      </c>
      <c r="DA15" s="650"/>
      <c r="DB15" s="650"/>
      <c r="DC15" s="650"/>
      <c r="DD15" s="656">
        <v>1227218</v>
      </c>
      <c r="DE15" s="648"/>
      <c r="DF15" s="648"/>
      <c r="DG15" s="648"/>
      <c r="DH15" s="648"/>
      <c r="DI15" s="648"/>
      <c r="DJ15" s="648"/>
      <c r="DK15" s="648"/>
      <c r="DL15" s="648"/>
      <c r="DM15" s="648"/>
      <c r="DN15" s="648"/>
      <c r="DO15" s="648"/>
      <c r="DP15" s="649"/>
      <c r="DQ15" s="656">
        <v>1279535</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14993</v>
      </c>
      <c r="S16" s="648"/>
      <c r="T16" s="648"/>
      <c r="U16" s="648"/>
      <c r="V16" s="648"/>
      <c r="W16" s="648"/>
      <c r="X16" s="648"/>
      <c r="Y16" s="649"/>
      <c r="Z16" s="650">
        <v>0.1</v>
      </c>
      <c r="AA16" s="650"/>
      <c r="AB16" s="650"/>
      <c r="AC16" s="650"/>
      <c r="AD16" s="651">
        <v>14993</v>
      </c>
      <c r="AE16" s="651"/>
      <c r="AF16" s="651"/>
      <c r="AG16" s="651"/>
      <c r="AH16" s="651"/>
      <c r="AI16" s="651"/>
      <c r="AJ16" s="651"/>
      <c r="AK16" s="651"/>
      <c r="AL16" s="652">
        <v>0.2</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v>81</v>
      </c>
      <c r="BH16" s="648"/>
      <c r="BI16" s="648"/>
      <c r="BJ16" s="648"/>
      <c r="BK16" s="648"/>
      <c r="BL16" s="648"/>
      <c r="BM16" s="648"/>
      <c r="BN16" s="649"/>
      <c r="BO16" s="650">
        <v>0</v>
      </c>
      <c r="BP16" s="650"/>
      <c r="BQ16" s="650"/>
      <c r="BR16" s="650"/>
      <c r="BS16" s="656" t="s">
        <v>137</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28403</v>
      </c>
      <c r="CS16" s="648"/>
      <c r="CT16" s="648"/>
      <c r="CU16" s="648"/>
      <c r="CV16" s="648"/>
      <c r="CW16" s="648"/>
      <c r="CX16" s="648"/>
      <c r="CY16" s="649"/>
      <c r="CZ16" s="650">
        <v>0.2</v>
      </c>
      <c r="DA16" s="650"/>
      <c r="DB16" s="650"/>
      <c r="DC16" s="650"/>
      <c r="DD16" s="656" t="s">
        <v>136</v>
      </c>
      <c r="DE16" s="648"/>
      <c r="DF16" s="648"/>
      <c r="DG16" s="648"/>
      <c r="DH16" s="648"/>
      <c r="DI16" s="648"/>
      <c r="DJ16" s="648"/>
      <c r="DK16" s="648"/>
      <c r="DL16" s="648"/>
      <c r="DM16" s="648"/>
      <c r="DN16" s="648"/>
      <c r="DO16" s="648"/>
      <c r="DP16" s="649"/>
      <c r="DQ16" s="656">
        <v>3874</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22138</v>
      </c>
      <c r="S17" s="648"/>
      <c r="T17" s="648"/>
      <c r="U17" s="648"/>
      <c r="V17" s="648"/>
      <c r="W17" s="648"/>
      <c r="X17" s="648"/>
      <c r="Y17" s="649"/>
      <c r="Z17" s="650">
        <v>0.1</v>
      </c>
      <c r="AA17" s="650"/>
      <c r="AB17" s="650"/>
      <c r="AC17" s="650"/>
      <c r="AD17" s="651">
        <v>22138</v>
      </c>
      <c r="AE17" s="651"/>
      <c r="AF17" s="651"/>
      <c r="AG17" s="651"/>
      <c r="AH17" s="651"/>
      <c r="AI17" s="651"/>
      <c r="AJ17" s="651"/>
      <c r="AK17" s="651"/>
      <c r="AL17" s="652">
        <v>0.3</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137</v>
      </c>
      <c r="BH17" s="648"/>
      <c r="BI17" s="648"/>
      <c r="BJ17" s="648"/>
      <c r="BK17" s="648"/>
      <c r="BL17" s="648"/>
      <c r="BM17" s="648"/>
      <c r="BN17" s="649"/>
      <c r="BO17" s="650" t="s">
        <v>232</v>
      </c>
      <c r="BP17" s="650"/>
      <c r="BQ17" s="650"/>
      <c r="BR17" s="650"/>
      <c r="BS17" s="656" t="s">
        <v>232</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1412084</v>
      </c>
      <c r="CS17" s="648"/>
      <c r="CT17" s="648"/>
      <c r="CU17" s="648"/>
      <c r="CV17" s="648"/>
      <c r="CW17" s="648"/>
      <c r="CX17" s="648"/>
      <c r="CY17" s="649"/>
      <c r="CZ17" s="650">
        <v>7.7</v>
      </c>
      <c r="DA17" s="650"/>
      <c r="DB17" s="650"/>
      <c r="DC17" s="650"/>
      <c r="DD17" s="656" t="s">
        <v>137</v>
      </c>
      <c r="DE17" s="648"/>
      <c r="DF17" s="648"/>
      <c r="DG17" s="648"/>
      <c r="DH17" s="648"/>
      <c r="DI17" s="648"/>
      <c r="DJ17" s="648"/>
      <c r="DK17" s="648"/>
      <c r="DL17" s="648"/>
      <c r="DM17" s="648"/>
      <c r="DN17" s="648"/>
      <c r="DO17" s="648"/>
      <c r="DP17" s="649"/>
      <c r="DQ17" s="656">
        <v>1378544</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24740</v>
      </c>
      <c r="S18" s="648"/>
      <c r="T18" s="648"/>
      <c r="U18" s="648"/>
      <c r="V18" s="648"/>
      <c r="W18" s="648"/>
      <c r="X18" s="648"/>
      <c r="Y18" s="649"/>
      <c r="Z18" s="650">
        <v>0.1</v>
      </c>
      <c r="AA18" s="650"/>
      <c r="AB18" s="650"/>
      <c r="AC18" s="650"/>
      <c r="AD18" s="651">
        <v>24740</v>
      </c>
      <c r="AE18" s="651"/>
      <c r="AF18" s="651"/>
      <c r="AG18" s="651"/>
      <c r="AH18" s="651"/>
      <c r="AI18" s="651"/>
      <c r="AJ18" s="651"/>
      <c r="AK18" s="651"/>
      <c r="AL18" s="652">
        <v>0.3</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137</v>
      </c>
      <c r="BH18" s="648"/>
      <c r="BI18" s="648"/>
      <c r="BJ18" s="648"/>
      <c r="BK18" s="648"/>
      <c r="BL18" s="648"/>
      <c r="BM18" s="648"/>
      <c r="BN18" s="649"/>
      <c r="BO18" s="650" t="s">
        <v>137</v>
      </c>
      <c r="BP18" s="650"/>
      <c r="BQ18" s="650"/>
      <c r="BR18" s="650"/>
      <c r="BS18" s="656" t="s">
        <v>232</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232</v>
      </c>
      <c r="CS18" s="648"/>
      <c r="CT18" s="648"/>
      <c r="CU18" s="648"/>
      <c r="CV18" s="648"/>
      <c r="CW18" s="648"/>
      <c r="CX18" s="648"/>
      <c r="CY18" s="649"/>
      <c r="CZ18" s="650" t="s">
        <v>232</v>
      </c>
      <c r="DA18" s="650"/>
      <c r="DB18" s="650"/>
      <c r="DC18" s="650"/>
      <c r="DD18" s="656" t="s">
        <v>232</v>
      </c>
      <c r="DE18" s="648"/>
      <c r="DF18" s="648"/>
      <c r="DG18" s="648"/>
      <c r="DH18" s="648"/>
      <c r="DI18" s="648"/>
      <c r="DJ18" s="648"/>
      <c r="DK18" s="648"/>
      <c r="DL18" s="648"/>
      <c r="DM18" s="648"/>
      <c r="DN18" s="648"/>
      <c r="DO18" s="648"/>
      <c r="DP18" s="649"/>
      <c r="DQ18" s="656" t="s">
        <v>232</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18691</v>
      </c>
      <c r="S19" s="648"/>
      <c r="T19" s="648"/>
      <c r="U19" s="648"/>
      <c r="V19" s="648"/>
      <c r="W19" s="648"/>
      <c r="X19" s="648"/>
      <c r="Y19" s="649"/>
      <c r="Z19" s="650">
        <v>0.1</v>
      </c>
      <c r="AA19" s="650"/>
      <c r="AB19" s="650"/>
      <c r="AC19" s="650"/>
      <c r="AD19" s="651">
        <v>18691</v>
      </c>
      <c r="AE19" s="651"/>
      <c r="AF19" s="651"/>
      <c r="AG19" s="651"/>
      <c r="AH19" s="651"/>
      <c r="AI19" s="651"/>
      <c r="AJ19" s="651"/>
      <c r="AK19" s="651"/>
      <c r="AL19" s="652">
        <v>0.2</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662</v>
      </c>
      <c r="BH19" s="648"/>
      <c r="BI19" s="648"/>
      <c r="BJ19" s="648"/>
      <c r="BK19" s="648"/>
      <c r="BL19" s="648"/>
      <c r="BM19" s="648"/>
      <c r="BN19" s="649"/>
      <c r="BO19" s="650">
        <v>0</v>
      </c>
      <c r="BP19" s="650"/>
      <c r="BQ19" s="650"/>
      <c r="BR19" s="650"/>
      <c r="BS19" s="656" t="s">
        <v>137</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232</v>
      </c>
      <c r="CS19" s="648"/>
      <c r="CT19" s="648"/>
      <c r="CU19" s="648"/>
      <c r="CV19" s="648"/>
      <c r="CW19" s="648"/>
      <c r="CX19" s="648"/>
      <c r="CY19" s="649"/>
      <c r="CZ19" s="650" t="s">
        <v>137</v>
      </c>
      <c r="DA19" s="650"/>
      <c r="DB19" s="650"/>
      <c r="DC19" s="650"/>
      <c r="DD19" s="656" t="s">
        <v>137</v>
      </c>
      <c r="DE19" s="648"/>
      <c r="DF19" s="648"/>
      <c r="DG19" s="648"/>
      <c r="DH19" s="648"/>
      <c r="DI19" s="648"/>
      <c r="DJ19" s="648"/>
      <c r="DK19" s="648"/>
      <c r="DL19" s="648"/>
      <c r="DM19" s="648"/>
      <c r="DN19" s="648"/>
      <c r="DO19" s="648"/>
      <c r="DP19" s="649"/>
      <c r="DQ19" s="656" t="s">
        <v>137</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5212</v>
      </c>
      <c r="S20" s="648"/>
      <c r="T20" s="648"/>
      <c r="U20" s="648"/>
      <c r="V20" s="648"/>
      <c r="W20" s="648"/>
      <c r="X20" s="648"/>
      <c r="Y20" s="649"/>
      <c r="Z20" s="650">
        <v>0</v>
      </c>
      <c r="AA20" s="650"/>
      <c r="AB20" s="650"/>
      <c r="AC20" s="650"/>
      <c r="AD20" s="651">
        <v>5212</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662</v>
      </c>
      <c r="BH20" s="648"/>
      <c r="BI20" s="648"/>
      <c r="BJ20" s="648"/>
      <c r="BK20" s="648"/>
      <c r="BL20" s="648"/>
      <c r="BM20" s="648"/>
      <c r="BN20" s="649"/>
      <c r="BO20" s="650">
        <v>0</v>
      </c>
      <c r="BP20" s="650"/>
      <c r="BQ20" s="650"/>
      <c r="BR20" s="650"/>
      <c r="BS20" s="656" t="s">
        <v>232</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18445790</v>
      </c>
      <c r="CS20" s="648"/>
      <c r="CT20" s="648"/>
      <c r="CU20" s="648"/>
      <c r="CV20" s="648"/>
      <c r="CW20" s="648"/>
      <c r="CX20" s="648"/>
      <c r="CY20" s="649"/>
      <c r="CZ20" s="650">
        <v>100</v>
      </c>
      <c r="DA20" s="650"/>
      <c r="DB20" s="650"/>
      <c r="DC20" s="650"/>
      <c r="DD20" s="656">
        <v>3110924</v>
      </c>
      <c r="DE20" s="648"/>
      <c r="DF20" s="648"/>
      <c r="DG20" s="648"/>
      <c r="DH20" s="648"/>
      <c r="DI20" s="648"/>
      <c r="DJ20" s="648"/>
      <c r="DK20" s="648"/>
      <c r="DL20" s="648"/>
      <c r="DM20" s="648"/>
      <c r="DN20" s="648"/>
      <c r="DO20" s="648"/>
      <c r="DP20" s="649"/>
      <c r="DQ20" s="656">
        <v>9769375</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837</v>
      </c>
      <c r="S21" s="648"/>
      <c r="T21" s="648"/>
      <c r="U21" s="648"/>
      <c r="V21" s="648"/>
      <c r="W21" s="648"/>
      <c r="X21" s="648"/>
      <c r="Y21" s="649"/>
      <c r="Z21" s="650">
        <v>0</v>
      </c>
      <c r="AA21" s="650"/>
      <c r="AB21" s="650"/>
      <c r="AC21" s="650"/>
      <c r="AD21" s="651">
        <v>837</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662</v>
      </c>
      <c r="BH21" s="648"/>
      <c r="BI21" s="648"/>
      <c r="BJ21" s="648"/>
      <c r="BK21" s="648"/>
      <c r="BL21" s="648"/>
      <c r="BM21" s="648"/>
      <c r="BN21" s="649"/>
      <c r="BO21" s="650">
        <v>0</v>
      </c>
      <c r="BP21" s="650"/>
      <c r="BQ21" s="650"/>
      <c r="BR21" s="650"/>
      <c r="BS21" s="656" t="s">
        <v>137</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3605861</v>
      </c>
      <c r="S22" s="648"/>
      <c r="T22" s="648"/>
      <c r="U22" s="648"/>
      <c r="V22" s="648"/>
      <c r="W22" s="648"/>
      <c r="X22" s="648"/>
      <c r="Y22" s="649"/>
      <c r="Z22" s="650">
        <v>19.2</v>
      </c>
      <c r="AA22" s="650"/>
      <c r="AB22" s="650"/>
      <c r="AC22" s="650"/>
      <c r="AD22" s="651">
        <v>2861710</v>
      </c>
      <c r="AE22" s="651"/>
      <c r="AF22" s="651"/>
      <c r="AG22" s="651"/>
      <c r="AH22" s="651"/>
      <c r="AI22" s="651"/>
      <c r="AJ22" s="651"/>
      <c r="AK22" s="651"/>
      <c r="AL22" s="652">
        <v>33.700000000000003</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232</v>
      </c>
      <c r="BH22" s="648"/>
      <c r="BI22" s="648"/>
      <c r="BJ22" s="648"/>
      <c r="BK22" s="648"/>
      <c r="BL22" s="648"/>
      <c r="BM22" s="648"/>
      <c r="BN22" s="649"/>
      <c r="BO22" s="650" t="s">
        <v>232</v>
      </c>
      <c r="BP22" s="650"/>
      <c r="BQ22" s="650"/>
      <c r="BR22" s="650"/>
      <c r="BS22" s="656" t="s">
        <v>137</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2861710</v>
      </c>
      <c r="S23" s="648"/>
      <c r="T23" s="648"/>
      <c r="U23" s="648"/>
      <c r="V23" s="648"/>
      <c r="W23" s="648"/>
      <c r="X23" s="648"/>
      <c r="Y23" s="649"/>
      <c r="Z23" s="650">
        <v>15.2</v>
      </c>
      <c r="AA23" s="650"/>
      <c r="AB23" s="650"/>
      <c r="AC23" s="650"/>
      <c r="AD23" s="651">
        <v>2861710</v>
      </c>
      <c r="AE23" s="651"/>
      <c r="AF23" s="651"/>
      <c r="AG23" s="651"/>
      <c r="AH23" s="651"/>
      <c r="AI23" s="651"/>
      <c r="AJ23" s="651"/>
      <c r="AK23" s="651"/>
      <c r="AL23" s="652">
        <v>33.700000000000003</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137</v>
      </c>
      <c r="BH23" s="648"/>
      <c r="BI23" s="648"/>
      <c r="BJ23" s="648"/>
      <c r="BK23" s="648"/>
      <c r="BL23" s="648"/>
      <c r="BM23" s="648"/>
      <c r="BN23" s="649"/>
      <c r="BO23" s="650" t="s">
        <v>137</v>
      </c>
      <c r="BP23" s="650"/>
      <c r="BQ23" s="650"/>
      <c r="BR23" s="650"/>
      <c r="BS23" s="656" t="s">
        <v>232</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80" t="s">
        <v>285</v>
      </c>
      <c r="DM23" s="681"/>
      <c r="DN23" s="681"/>
      <c r="DO23" s="681"/>
      <c r="DP23" s="681"/>
      <c r="DQ23" s="681"/>
      <c r="DR23" s="681"/>
      <c r="DS23" s="681"/>
      <c r="DT23" s="681"/>
      <c r="DU23" s="681"/>
      <c r="DV23" s="682"/>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744151</v>
      </c>
      <c r="S24" s="648"/>
      <c r="T24" s="648"/>
      <c r="U24" s="648"/>
      <c r="V24" s="648"/>
      <c r="W24" s="648"/>
      <c r="X24" s="648"/>
      <c r="Y24" s="649"/>
      <c r="Z24" s="650">
        <v>4</v>
      </c>
      <c r="AA24" s="650"/>
      <c r="AB24" s="650"/>
      <c r="AC24" s="650"/>
      <c r="AD24" s="651" t="s">
        <v>232</v>
      </c>
      <c r="AE24" s="651"/>
      <c r="AF24" s="651"/>
      <c r="AG24" s="651"/>
      <c r="AH24" s="651"/>
      <c r="AI24" s="651"/>
      <c r="AJ24" s="651"/>
      <c r="AK24" s="651"/>
      <c r="AL24" s="652" t="s">
        <v>136</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137</v>
      </c>
      <c r="BH24" s="648"/>
      <c r="BI24" s="648"/>
      <c r="BJ24" s="648"/>
      <c r="BK24" s="648"/>
      <c r="BL24" s="648"/>
      <c r="BM24" s="648"/>
      <c r="BN24" s="649"/>
      <c r="BO24" s="650" t="s">
        <v>232</v>
      </c>
      <c r="BP24" s="650"/>
      <c r="BQ24" s="650"/>
      <c r="BR24" s="650"/>
      <c r="BS24" s="656" t="s">
        <v>137</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5553893</v>
      </c>
      <c r="CS24" s="637"/>
      <c r="CT24" s="637"/>
      <c r="CU24" s="637"/>
      <c r="CV24" s="637"/>
      <c r="CW24" s="637"/>
      <c r="CX24" s="637"/>
      <c r="CY24" s="638"/>
      <c r="CZ24" s="641">
        <v>30.1</v>
      </c>
      <c r="DA24" s="642"/>
      <c r="DB24" s="642"/>
      <c r="DC24" s="661"/>
      <c r="DD24" s="683">
        <v>3880223</v>
      </c>
      <c r="DE24" s="637"/>
      <c r="DF24" s="637"/>
      <c r="DG24" s="637"/>
      <c r="DH24" s="637"/>
      <c r="DI24" s="637"/>
      <c r="DJ24" s="637"/>
      <c r="DK24" s="638"/>
      <c r="DL24" s="683">
        <v>3656520</v>
      </c>
      <c r="DM24" s="637"/>
      <c r="DN24" s="637"/>
      <c r="DO24" s="637"/>
      <c r="DP24" s="637"/>
      <c r="DQ24" s="637"/>
      <c r="DR24" s="637"/>
      <c r="DS24" s="637"/>
      <c r="DT24" s="637"/>
      <c r="DU24" s="637"/>
      <c r="DV24" s="638"/>
      <c r="DW24" s="641">
        <v>40.9</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137</v>
      </c>
      <c r="S25" s="648"/>
      <c r="T25" s="648"/>
      <c r="U25" s="648"/>
      <c r="V25" s="648"/>
      <c r="W25" s="648"/>
      <c r="X25" s="648"/>
      <c r="Y25" s="649"/>
      <c r="Z25" s="650" t="s">
        <v>232</v>
      </c>
      <c r="AA25" s="650"/>
      <c r="AB25" s="650"/>
      <c r="AC25" s="650"/>
      <c r="AD25" s="651" t="s">
        <v>136</v>
      </c>
      <c r="AE25" s="651"/>
      <c r="AF25" s="651"/>
      <c r="AG25" s="651"/>
      <c r="AH25" s="651"/>
      <c r="AI25" s="651"/>
      <c r="AJ25" s="651"/>
      <c r="AK25" s="651"/>
      <c r="AL25" s="652" t="s">
        <v>137</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232</v>
      </c>
      <c r="BH25" s="648"/>
      <c r="BI25" s="648"/>
      <c r="BJ25" s="648"/>
      <c r="BK25" s="648"/>
      <c r="BL25" s="648"/>
      <c r="BM25" s="648"/>
      <c r="BN25" s="649"/>
      <c r="BO25" s="650" t="s">
        <v>232</v>
      </c>
      <c r="BP25" s="650"/>
      <c r="BQ25" s="650"/>
      <c r="BR25" s="650"/>
      <c r="BS25" s="656" t="s">
        <v>137</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2206746</v>
      </c>
      <c r="CS25" s="672"/>
      <c r="CT25" s="672"/>
      <c r="CU25" s="672"/>
      <c r="CV25" s="672"/>
      <c r="CW25" s="672"/>
      <c r="CX25" s="672"/>
      <c r="CY25" s="673"/>
      <c r="CZ25" s="652">
        <v>12</v>
      </c>
      <c r="DA25" s="684"/>
      <c r="DB25" s="684"/>
      <c r="DC25" s="686"/>
      <c r="DD25" s="656">
        <v>1971431</v>
      </c>
      <c r="DE25" s="672"/>
      <c r="DF25" s="672"/>
      <c r="DG25" s="672"/>
      <c r="DH25" s="672"/>
      <c r="DI25" s="672"/>
      <c r="DJ25" s="672"/>
      <c r="DK25" s="673"/>
      <c r="DL25" s="656">
        <v>1766131</v>
      </c>
      <c r="DM25" s="672"/>
      <c r="DN25" s="672"/>
      <c r="DO25" s="672"/>
      <c r="DP25" s="672"/>
      <c r="DQ25" s="672"/>
      <c r="DR25" s="672"/>
      <c r="DS25" s="672"/>
      <c r="DT25" s="672"/>
      <c r="DU25" s="672"/>
      <c r="DV25" s="673"/>
      <c r="DW25" s="652">
        <v>19.7</v>
      </c>
      <c r="DX25" s="684"/>
      <c r="DY25" s="684"/>
      <c r="DZ25" s="684"/>
      <c r="EA25" s="684"/>
      <c r="EB25" s="684"/>
      <c r="EC25" s="685"/>
    </row>
    <row r="26" spans="2:133" ht="11.25" customHeight="1" x14ac:dyDescent="0.15">
      <c r="B26" s="644" t="s">
        <v>293</v>
      </c>
      <c r="C26" s="645"/>
      <c r="D26" s="645"/>
      <c r="E26" s="645"/>
      <c r="F26" s="645"/>
      <c r="G26" s="645"/>
      <c r="H26" s="645"/>
      <c r="I26" s="645"/>
      <c r="J26" s="645"/>
      <c r="K26" s="645"/>
      <c r="L26" s="645"/>
      <c r="M26" s="645"/>
      <c r="N26" s="645"/>
      <c r="O26" s="645"/>
      <c r="P26" s="645"/>
      <c r="Q26" s="646"/>
      <c r="R26" s="647">
        <v>9219558</v>
      </c>
      <c r="S26" s="648"/>
      <c r="T26" s="648"/>
      <c r="U26" s="648"/>
      <c r="V26" s="648"/>
      <c r="W26" s="648"/>
      <c r="X26" s="648"/>
      <c r="Y26" s="649"/>
      <c r="Z26" s="650">
        <v>49</v>
      </c>
      <c r="AA26" s="650"/>
      <c r="AB26" s="650"/>
      <c r="AC26" s="650"/>
      <c r="AD26" s="651">
        <v>8475407</v>
      </c>
      <c r="AE26" s="651"/>
      <c r="AF26" s="651"/>
      <c r="AG26" s="651"/>
      <c r="AH26" s="651"/>
      <c r="AI26" s="651"/>
      <c r="AJ26" s="651"/>
      <c r="AK26" s="651"/>
      <c r="AL26" s="652">
        <v>99.8</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137</v>
      </c>
      <c r="BH26" s="648"/>
      <c r="BI26" s="648"/>
      <c r="BJ26" s="648"/>
      <c r="BK26" s="648"/>
      <c r="BL26" s="648"/>
      <c r="BM26" s="648"/>
      <c r="BN26" s="649"/>
      <c r="BO26" s="650" t="s">
        <v>137</v>
      </c>
      <c r="BP26" s="650"/>
      <c r="BQ26" s="650"/>
      <c r="BR26" s="650"/>
      <c r="BS26" s="656" t="s">
        <v>137</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1378472</v>
      </c>
      <c r="CS26" s="648"/>
      <c r="CT26" s="648"/>
      <c r="CU26" s="648"/>
      <c r="CV26" s="648"/>
      <c r="CW26" s="648"/>
      <c r="CX26" s="648"/>
      <c r="CY26" s="649"/>
      <c r="CZ26" s="652">
        <v>7.5</v>
      </c>
      <c r="DA26" s="684"/>
      <c r="DB26" s="684"/>
      <c r="DC26" s="686"/>
      <c r="DD26" s="656">
        <v>1180264</v>
      </c>
      <c r="DE26" s="648"/>
      <c r="DF26" s="648"/>
      <c r="DG26" s="648"/>
      <c r="DH26" s="648"/>
      <c r="DI26" s="648"/>
      <c r="DJ26" s="648"/>
      <c r="DK26" s="649"/>
      <c r="DL26" s="656" t="s">
        <v>232</v>
      </c>
      <c r="DM26" s="648"/>
      <c r="DN26" s="648"/>
      <c r="DO26" s="648"/>
      <c r="DP26" s="648"/>
      <c r="DQ26" s="648"/>
      <c r="DR26" s="648"/>
      <c r="DS26" s="648"/>
      <c r="DT26" s="648"/>
      <c r="DU26" s="648"/>
      <c r="DV26" s="649"/>
      <c r="DW26" s="652" t="s">
        <v>232</v>
      </c>
      <c r="DX26" s="684"/>
      <c r="DY26" s="684"/>
      <c r="DZ26" s="684"/>
      <c r="EA26" s="684"/>
      <c r="EB26" s="684"/>
      <c r="EC26" s="685"/>
    </row>
    <row r="27" spans="2:133" ht="11.25" customHeight="1" x14ac:dyDescent="0.15">
      <c r="B27" s="644" t="s">
        <v>296</v>
      </c>
      <c r="C27" s="645"/>
      <c r="D27" s="645"/>
      <c r="E27" s="645"/>
      <c r="F27" s="645"/>
      <c r="G27" s="645"/>
      <c r="H27" s="645"/>
      <c r="I27" s="645"/>
      <c r="J27" s="645"/>
      <c r="K27" s="645"/>
      <c r="L27" s="645"/>
      <c r="M27" s="645"/>
      <c r="N27" s="645"/>
      <c r="O27" s="645"/>
      <c r="P27" s="645"/>
      <c r="Q27" s="646"/>
      <c r="R27" s="647">
        <v>4267</v>
      </c>
      <c r="S27" s="648"/>
      <c r="T27" s="648"/>
      <c r="U27" s="648"/>
      <c r="V27" s="648"/>
      <c r="W27" s="648"/>
      <c r="X27" s="648"/>
      <c r="Y27" s="649"/>
      <c r="Z27" s="650">
        <v>0</v>
      </c>
      <c r="AA27" s="650"/>
      <c r="AB27" s="650"/>
      <c r="AC27" s="650"/>
      <c r="AD27" s="651">
        <v>4267</v>
      </c>
      <c r="AE27" s="651"/>
      <c r="AF27" s="651"/>
      <c r="AG27" s="651"/>
      <c r="AH27" s="651"/>
      <c r="AI27" s="651"/>
      <c r="AJ27" s="651"/>
      <c r="AK27" s="651"/>
      <c r="AL27" s="652">
        <v>0.1</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4616017</v>
      </c>
      <c r="BH27" s="648"/>
      <c r="BI27" s="648"/>
      <c r="BJ27" s="648"/>
      <c r="BK27" s="648"/>
      <c r="BL27" s="648"/>
      <c r="BM27" s="648"/>
      <c r="BN27" s="649"/>
      <c r="BO27" s="650">
        <v>100</v>
      </c>
      <c r="BP27" s="650"/>
      <c r="BQ27" s="650"/>
      <c r="BR27" s="650"/>
      <c r="BS27" s="656">
        <v>310372</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1935066</v>
      </c>
      <c r="CS27" s="672"/>
      <c r="CT27" s="672"/>
      <c r="CU27" s="672"/>
      <c r="CV27" s="672"/>
      <c r="CW27" s="672"/>
      <c r="CX27" s="672"/>
      <c r="CY27" s="673"/>
      <c r="CZ27" s="652">
        <v>10.5</v>
      </c>
      <c r="DA27" s="684"/>
      <c r="DB27" s="684"/>
      <c r="DC27" s="686"/>
      <c r="DD27" s="656">
        <v>530251</v>
      </c>
      <c r="DE27" s="672"/>
      <c r="DF27" s="672"/>
      <c r="DG27" s="672"/>
      <c r="DH27" s="672"/>
      <c r="DI27" s="672"/>
      <c r="DJ27" s="672"/>
      <c r="DK27" s="673"/>
      <c r="DL27" s="656">
        <v>511848</v>
      </c>
      <c r="DM27" s="672"/>
      <c r="DN27" s="672"/>
      <c r="DO27" s="672"/>
      <c r="DP27" s="672"/>
      <c r="DQ27" s="672"/>
      <c r="DR27" s="672"/>
      <c r="DS27" s="672"/>
      <c r="DT27" s="672"/>
      <c r="DU27" s="672"/>
      <c r="DV27" s="673"/>
      <c r="DW27" s="652">
        <v>5.7</v>
      </c>
      <c r="DX27" s="684"/>
      <c r="DY27" s="684"/>
      <c r="DZ27" s="684"/>
      <c r="EA27" s="684"/>
      <c r="EB27" s="684"/>
      <c r="EC27" s="685"/>
    </row>
    <row r="28" spans="2:133" ht="11.25" customHeight="1" x14ac:dyDescent="0.15">
      <c r="B28" s="644" t="s">
        <v>299</v>
      </c>
      <c r="C28" s="645"/>
      <c r="D28" s="645"/>
      <c r="E28" s="645"/>
      <c r="F28" s="645"/>
      <c r="G28" s="645"/>
      <c r="H28" s="645"/>
      <c r="I28" s="645"/>
      <c r="J28" s="645"/>
      <c r="K28" s="645"/>
      <c r="L28" s="645"/>
      <c r="M28" s="645"/>
      <c r="N28" s="645"/>
      <c r="O28" s="645"/>
      <c r="P28" s="645"/>
      <c r="Q28" s="646"/>
      <c r="R28" s="647">
        <v>24172</v>
      </c>
      <c r="S28" s="648"/>
      <c r="T28" s="648"/>
      <c r="U28" s="648"/>
      <c r="V28" s="648"/>
      <c r="W28" s="648"/>
      <c r="X28" s="648"/>
      <c r="Y28" s="649"/>
      <c r="Z28" s="650">
        <v>0.1</v>
      </c>
      <c r="AA28" s="650"/>
      <c r="AB28" s="650"/>
      <c r="AC28" s="650"/>
      <c r="AD28" s="651" t="s">
        <v>137</v>
      </c>
      <c r="AE28" s="651"/>
      <c r="AF28" s="651"/>
      <c r="AG28" s="651"/>
      <c r="AH28" s="651"/>
      <c r="AI28" s="651"/>
      <c r="AJ28" s="651"/>
      <c r="AK28" s="651"/>
      <c r="AL28" s="652" t="s">
        <v>137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1412081</v>
      </c>
      <c r="CS28" s="648"/>
      <c r="CT28" s="648"/>
      <c r="CU28" s="648"/>
      <c r="CV28" s="648"/>
      <c r="CW28" s="648"/>
      <c r="CX28" s="648"/>
      <c r="CY28" s="649"/>
      <c r="CZ28" s="652">
        <v>7.7</v>
      </c>
      <c r="DA28" s="684"/>
      <c r="DB28" s="684"/>
      <c r="DC28" s="686"/>
      <c r="DD28" s="656">
        <v>1378541</v>
      </c>
      <c r="DE28" s="648"/>
      <c r="DF28" s="648"/>
      <c r="DG28" s="648"/>
      <c r="DH28" s="648"/>
      <c r="DI28" s="648"/>
      <c r="DJ28" s="648"/>
      <c r="DK28" s="649"/>
      <c r="DL28" s="656">
        <v>1378541</v>
      </c>
      <c r="DM28" s="648"/>
      <c r="DN28" s="648"/>
      <c r="DO28" s="648"/>
      <c r="DP28" s="648"/>
      <c r="DQ28" s="648"/>
      <c r="DR28" s="648"/>
      <c r="DS28" s="648"/>
      <c r="DT28" s="648"/>
      <c r="DU28" s="648"/>
      <c r="DV28" s="649"/>
      <c r="DW28" s="652">
        <v>15.4</v>
      </c>
      <c r="DX28" s="684"/>
      <c r="DY28" s="684"/>
      <c r="DZ28" s="684"/>
      <c r="EA28" s="684"/>
      <c r="EB28" s="684"/>
      <c r="EC28" s="685"/>
    </row>
    <row r="29" spans="2:133" ht="11.25" customHeight="1" x14ac:dyDescent="0.15">
      <c r="B29" s="644" t="s">
        <v>301</v>
      </c>
      <c r="C29" s="645"/>
      <c r="D29" s="645"/>
      <c r="E29" s="645"/>
      <c r="F29" s="645"/>
      <c r="G29" s="645"/>
      <c r="H29" s="645"/>
      <c r="I29" s="645"/>
      <c r="J29" s="645"/>
      <c r="K29" s="645"/>
      <c r="L29" s="645"/>
      <c r="M29" s="645"/>
      <c r="N29" s="645"/>
      <c r="O29" s="645"/>
      <c r="P29" s="645"/>
      <c r="Q29" s="646"/>
      <c r="R29" s="647">
        <v>117302</v>
      </c>
      <c r="S29" s="648"/>
      <c r="T29" s="648"/>
      <c r="U29" s="648"/>
      <c r="V29" s="648"/>
      <c r="W29" s="648"/>
      <c r="X29" s="648"/>
      <c r="Y29" s="649"/>
      <c r="Z29" s="650">
        <v>0.6</v>
      </c>
      <c r="AA29" s="650"/>
      <c r="AB29" s="650"/>
      <c r="AC29" s="650"/>
      <c r="AD29" s="651" t="s">
        <v>137</v>
      </c>
      <c r="AE29" s="651"/>
      <c r="AF29" s="651"/>
      <c r="AG29" s="651"/>
      <c r="AH29" s="651"/>
      <c r="AI29" s="651"/>
      <c r="AJ29" s="651"/>
      <c r="AK29" s="651"/>
      <c r="AL29" s="652" t="s">
        <v>232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302</v>
      </c>
      <c r="CE29" s="694"/>
      <c r="CF29" s="662" t="s">
        <v>70</v>
      </c>
      <c r="CG29" s="663"/>
      <c r="CH29" s="663"/>
      <c r="CI29" s="663"/>
      <c r="CJ29" s="663"/>
      <c r="CK29" s="663"/>
      <c r="CL29" s="663"/>
      <c r="CM29" s="663"/>
      <c r="CN29" s="663"/>
      <c r="CO29" s="663"/>
      <c r="CP29" s="663"/>
      <c r="CQ29" s="664"/>
      <c r="CR29" s="647">
        <v>1411439</v>
      </c>
      <c r="CS29" s="672"/>
      <c r="CT29" s="672"/>
      <c r="CU29" s="672"/>
      <c r="CV29" s="672"/>
      <c r="CW29" s="672"/>
      <c r="CX29" s="672"/>
      <c r="CY29" s="673"/>
      <c r="CZ29" s="652">
        <v>7.7</v>
      </c>
      <c r="DA29" s="684"/>
      <c r="DB29" s="684"/>
      <c r="DC29" s="686"/>
      <c r="DD29" s="656">
        <v>1377899</v>
      </c>
      <c r="DE29" s="672"/>
      <c r="DF29" s="672"/>
      <c r="DG29" s="672"/>
      <c r="DH29" s="672"/>
      <c r="DI29" s="672"/>
      <c r="DJ29" s="672"/>
      <c r="DK29" s="673"/>
      <c r="DL29" s="656">
        <v>1377899</v>
      </c>
      <c r="DM29" s="672"/>
      <c r="DN29" s="672"/>
      <c r="DO29" s="672"/>
      <c r="DP29" s="672"/>
      <c r="DQ29" s="672"/>
      <c r="DR29" s="672"/>
      <c r="DS29" s="672"/>
      <c r="DT29" s="672"/>
      <c r="DU29" s="672"/>
      <c r="DV29" s="673"/>
      <c r="DW29" s="652">
        <v>15.4</v>
      </c>
      <c r="DX29" s="684"/>
      <c r="DY29" s="684"/>
      <c r="DZ29" s="684"/>
      <c r="EA29" s="684"/>
      <c r="EB29" s="684"/>
      <c r="EC29" s="685"/>
    </row>
    <row r="30" spans="2:133" ht="11.25" customHeight="1" x14ac:dyDescent="0.15">
      <c r="B30" s="644" t="s">
        <v>303</v>
      </c>
      <c r="C30" s="645"/>
      <c r="D30" s="645"/>
      <c r="E30" s="645"/>
      <c r="F30" s="645"/>
      <c r="G30" s="645"/>
      <c r="H30" s="645"/>
      <c r="I30" s="645"/>
      <c r="J30" s="645"/>
      <c r="K30" s="645"/>
      <c r="L30" s="645"/>
      <c r="M30" s="645"/>
      <c r="N30" s="645"/>
      <c r="O30" s="645"/>
      <c r="P30" s="645"/>
      <c r="Q30" s="646"/>
      <c r="R30" s="647">
        <v>69648</v>
      </c>
      <c r="S30" s="648"/>
      <c r="T30" s="648"/>
      <c r="U30" s="648"/>
      <c r="V30" s="648"/>
      <c r="W30" s="648"/>
      <c r="X30" s="648"/>
      <c r="Y30" s="649"/>
      <c r="Z30" s="650">
        <v>0.4</v>
      </c>
      <c r="AA30" s="650"/>
      <c r="AB30" s="650"/>
      <c r="AC30" s="650"/>
      <c r="AD30" s="651">
        <v>7</v>
      </c>
      <c r="AE30" s="651"/>
      <c r="AF30" s="651"/>
      <c r="AG30" s="651"/>
      <c r="AH30" s="651"/>
      <c r="AI30" s="651"/>
      <c r="AJ30" s="651"/>
      <c r="AK30" s="651"/>
      <c r="AL30" s="652">
        <v>0</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304</v>
      </c>
      <c r="BH30" s="691"/>
      <c r="BI30" s="691"/>
      <c r="BJ30" s="691"/>
      <c r="BK30" s="691"/>
      <c r="BL30" s="691"/>
      <c r="BM30" s="691"/>
      <c r="BN30" s="691"/>
      <c r="BO30" s="691"/>
      <c r="BP30" s="691"/>
      <c r="BQ30" s="692"/>
      <c r="BR30" s="626" t="s">
        <v>305</v>
      </c>
      <c r="BS30" s="691"/>
      <c r="BT30" s="691"/>
      <c r="BU30" s="691"/>
      <c r="BV30" s="691"/>
      <c r="BW30" s="691"/>
      <c r="BX30" s="691"/>
      <c r="BY30" s="691"/>
      <c r="BZ30" s="691"/>
      <c r="CA30" s="691"/>
      <c r="CB30" s="692"/>
      <c r="CD30" s="695"/>
      <c r="CE30" s="696"/>
      <c r="CF30" s="662" t="s">
        <v>306</v>
      </c>
      <c r="CG30" s="663"/>
      <c r="CH30" s="663"/>
      <c r="CI30" s="663"/>
      <c r="CJ30" s="663"/>
      <c r="CK30" s="663"/>
      <c r="CL30" s="663"/>
      <c r="CM30" s="663"/>
      <c r="CN30" s="663"/>
      <c r="CO30" s="663"/>
      <c r="CP30" s="663"/>
      <c r="CQ30" s="664"/>
      <c r="CR30" s="647">
        <v>1322708</v>
      </c>
      <c r="CS30" s="648"/>
      <c r="CT30" s="648"/>
      <c r="CU30" s="648"/>
      <c r="CV30" s="648"/>
      <c r="CW30" s="648"/>
      <c r="CX30" s="648"/>
      <c r="CY30" s="649"/>
      <c r="CZ30" s="652">
        <v>7.2</v>
      </c>
      <c r="DA30" s="684"/>
      <c r="DB30" s="684"/>
      <c r="DC30" s="686"/>
      <c r="DD30" s="656">
        <v>1289183</v>
      </c>
      <c r="DE30" s="648"/>
      <c r="DF30" s="648"/>
      <c r="DG30" s="648"/>
      <c r="DH30" s="648"/>
      <c r="DI30" s="648"/>
      <c r="DJ30" s="648"/>
      <c r="DK30" s="649"/>
      <c r="DL30" s="656">
        <v>1289183</v>
      </c>
      <c r="DM30" s="648"/>
      <c r="DN30" s="648"/>
      <c r="DO30" s="648"/>
      <c r="DP30" s="648"/>
      <c r="DQ30" s="648"/>
      <c r="DR30" s="648"/>
      <c r="DS30" s="648"/>
      <c r="DT30" s="648"/>
      <c r="DU30" s="648"/>
      <c r="DV30" s="649"/>
      <c r="DW30" s="652">
        <v>14.4</v>
      </c>
      <c r="DX30" s="684"/>
      <c r="DY30" s="684"/>
      <c r="DZ30" s="684"/>
      <c r="EA30" s="684"/>
      <c r="EB30" s="684"/>
      <c r="EC30" s="685"/>
    </row>
    <row r="31" spans="2:133" ht="11.25" customHeight="1" x14ac:dyDescent="0.15">
      <c r="B31" s="644" t="s">
        <v>307</v>
      </c>
      <c r="C31" s="645"/>
      <c r="D31" s="645"/>
      <c r="E31" s="645"/>
      <c r="F31" s="645"/>
      <c r="G31" s="645"/>
      <c r="H31" s="645"/>
      <c r="I31" s="645"/>
      <c r="J31" s="645"/>
      <c r="K31" s="645"/>
      <c r="L31" s="645"/>
      <c r="M31" s="645"/>
      <c r="N31" s="645"/>
      <c r="O31" s="645"/>
      <c r="P31" s="645"/>
      <c r="Q31" s="646"/>
      <c r="R31" s="647">
        <v>4819227</v>
      </c>
      <c r="S31" s="648"/>
      <c r="T31" s="648"/>
      <c r="U31" s="648"/>
      <c r="V31" s="648"/>
      <c r="W31" s="648"/>
      <c r="X31" s="648"/>
      <c r="Y31" s="649"/>
      <c r="Z31" s="650">
        <v>25.6</v>
      </c>
      <c r="AA31" s="650"/>
      <c r="AB31" s="650"/>
      <c r="AC31" s="650"/>
      <c r="AD31" s="651" t="s">
        <v>137</v>
      </c>
      <c r="AE31" s="651"/>
      <c r="AF31" s="651"/>
      <c r="AG31" s="651"/>
      <c r="AH31" s="651"/>
      <c r="AI31" s="651"/>
      <c r="AJ31" s="651"/>
      <c r="AK31" s="651"/>
      <c r="AL31" s="652" t="s">
        <v>137</v>
      </c>
      <c r="AM31" s="653"/>
      <c r="AN31" s="653"/>
      <c r="AO31" s="654"/>
      <c r="AP31" s="704" t="s">
        <v>308</v>
      </c>
      <c r="AQ31" s="705"/>
      <c r="AR31" s="705"/>
      <c r="AS31" s="705"/>
      <c r="AT31" s="710" t="s">
        <v>309</v>
      </c>
      <c r="AU31" s="231"/>
      <c r="AV31" s="231"/>
      <c r="AW31" s="231"/>
      <c r="AX31" s="633" t="s">
        <v>186</v>
      </c>
      <c r="AY31" s="634"/>
      <c r="AZ31" s="634"/>
      <c r="BA31" s="634"/>
      <c r="BB31" s="634"/>
      <c r="BC31" s="634"/>
      <c r="BD31" s="634"/>
      <c r="BE31" s="634"/>
      <c r="BF31" s="635"/>
      <c r="BG31" s="703">
        <v>98.9</v>
      </c>
      <c r="BH31" s="699"/>
      <c r="BI31" s="699"/>
      <c r="BJ31" s="699"/>
      <c r="BK31" s="699"/>
      <c r="BL31" s="699"/>
      <c r="BM31" s="642">
        <v>96.8</v>
      </c>
      <c r="BN31" s="699"/>
      <c r="BO31" s="699"/>
      <c r="BP31" s="699"/>
      <c r="BQ31" s="700"/>
      <c r="BR31" s="703">
        <v>99.6</v>
      </c>
      <c r="BS31" s="699"/>
      <c r="BT31" s="699"/>
      <c r="BU31" s="699"/>
      <c r="BV31" s="699"/>
      <c r="BW31" s="699"/>
      <c r="BX31" s="642">
        <v>97.4</v>
      </c>
      <c r="BY31" s="699"/>
      <c r="BZ31" s="699"/>
      <c r="CA31" s="699"/>
      <c r="CB31" s="700"/>
      <c r="CD31" s="695"/>
      <c r="CE31" s="696"/>
      <c r="CF31" s="662" t="s">
        <v>310</v>
      </c>
      <c r="CG31" s="663"/>
      <c r="CH31" s="663"/>
      <c r="CI31" s="663"/>
      <c r="CJ31" s="663"/>
      <c r="CK31" s="663"/>
      <c r="CL31" s="663"/>
      <c r="CM31" s="663"/>
      <c r="CN31" s="663"/>
      <c r="CO31" s="663"/>
      <c r="CP31" s="663"/>
      <c r="CQ31" s="664"/>
      <c r="CR31" s="647">
        <v>88731</v>
      </c>
      <c r="CS31" s="672"/>
      <c r="CT31" s="672"/>
      <c r="CU31" s="672"/>
      <c r="CV31" s="672"/>
      <c r="CW31" s="672"/>
      <c r="CX31" s="672"/>
      <c r="CY31" s="673"/>
      <c r="CZ31" s="652">
        <v>0.5</v>
      </c>
      <c r="DA31" s="684"/>
      <c r="DB31" s="684"/>
      <c r="DC31" s="686"/>
      <c r="DD31" s="656">
        <v>88716</v>
      </c>
      <c r="DE31" s="672"/>
      <c r="DF31" s="672"/>
      <c r="DG31" s="672"/>
      <c r="DH31" s="672"/>
      <c r="DI31" s="672"/>
      <c r="DJ31" s="672"/>
      <c r="DK31" s="673"/>
      <c r="DL31" s="656">
        <v>88716</v>
      </c>
      <c r="DM31" s="672"/>
      <c r="DN31" s="672"/>
      <c r="DO31" s="672"/>
      <c r="DP31" s="672"/>
      <c r="DQ31" s="672"/>
      <c r="DR31" s="672"/>
      <c r="DS31" s="672"/>
      <c r="DT31" s="672"/>
      <c r="DU31" s="672"/>
      <c r="DV31" s="673"/>
      <c r="DW31" s="652">
        <v>1</v>
      </c>
      <c r="DX31" s="684"/>
      <c r="DY31" s="684"/>
      <c r="DZ31" s="684"/>
      <c r="EA31" s="684"/>
      <c r="EB31" s="684"/>
      <c r="EC31" s="685"/>
    </row>
    <row r="32" spans="2:133" ht="11.25" customHeight="1" x14ac:dyDescent="0.15">
      <c r="B32" s="714" t="s">
        <v>311</v>
      </c>
      <c r="C32" s="715"/>
      <c r="D32" s="715"/>
      <c r="E32" s="715"/>
      <c r="F32" s="715"/>
      <c r="G32" s="715"/>
      <c r="H32" s="715"/>
      <c r="I32" s="715"/>
      <c r="J32" s="715"/>
      <c r="K32" s="715"/>
      <c r="L32" s="715"/>
      <c r="M32" s="715"/>
      <c r="N32" s="715"/>
      <c r="O32" s="715"/>
      <c r="P32" s="715"/>
      <c r="Q32" s="716"/>
      <c r="R32" s="647" t="s">
        <v>232</v>
      </c>
      <c r="S32" s="648"/>
      <c r="T32" s="648"/>
      <c r="U32" s="648"/>
      <c r="V32" s="648"/>
      <c r="W32" s="648"/>
      <c r="X32" s="648"/>
      <c r="Y32" s="649"/>
      <c r="Z32" s="650" t="s">
        <v>137</v>
      </c>
      <c r="AA32" s="650"/>
      <c r="AB32" s="650"/>
      <c r="AC32" s="650"/>
      <c r="AD32" s="651" t="s">
        <v>137</v>
      </c>
      <c r="AE32" s="651"/>
      <c r="AF32" s="651"/>
      <c r="AG32" s="651"/>
      <c r="AH32" s="651"/>
      <c r="AI32" s="651"/>
      <c r="AJ32" s="651"/>
      <c r="AK32" s="651"/>
      <c r="AL32" s="652" t="s">
        <v>137</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3">
        <v>99.4</v>
      </c>
      <c r="BH32" s="672"/>
      <c r="BI32" s="672"/>
      <c r="BJ32" s="672"/>
      <c r="BK32" s="672"/>
      <c r="BL32" s="672"/>
      <c r="BM32" s="653">
        <v>97.7</v>
      </c>
      <c r="BN32" s="701"/>
      <c r="BO32" s="701"/>
      <c r="BP32" s="701"/>
      <c r="BQ32" s="702"/>
      <c r="BR32" s="713">
        <v>99.8</v>
      </c>
      <c r="BS32" s="672"/>
      <c r="BT32" s="672"/>
      <c r="BU32" s="672"/>
      <c r="BV32" s="672"/>
      <c r="BW32" s="672"/>
      <c r="BX32" s="653">
        <v>98</v>
      </c>
      <c r="BY32" s="701"/>
      <c r="BZ32" s="701"/>
      <c r="CA32" s="701"/>
      <c r="CB32" s="702"/>
      <c r="CD32" s="697"/>
      <c r="CE32" s="698"/>
      <c r="CF32" s="662" t="s">
        <v>314</v>
      </c>
      <c r="CG32" s="663"/>
      <c r="CH32" s="663"/>
      <c r="CI32" s="663"/>
      <c r="CJ32" s="663"/>
      <c r="CK32" s="663"/>
      <c r="CL32" s="663"/>
      <c r="CM32" s="663"/>
      <c r="CN32" s="663"/>
      <c r="CO32" s="663"/>
      <c r="CP32" s="663"/>
      <c r="CQ32" s="664"/>
      <c r="CR32" s="647">
        <v>642</v>
      </c>
      <c r="CS32" s="648"/>
      <c r="CT32" s="648"/>
      <c r="CU32" s="648"/>
      <c r="CV32" s="648"/>
      <c r="CW32" s="648"/>
      <c r="CX32" s="648"/>
      <c r="CY32" s="649"/>
      <c r="CZ32" s="652">
        <v>0</v>
      </c>
      <c r="DA32" s="684"/>
      <c r="DB32" s="684"/>
      <c r="DC32" s="686"/>
      <c r="DD32" s="656">
        <v>642</v>
      </c>
      <c r="DE32" s="648"/>
      <c r="DF32" s="648"/>
      <c r="DG32" s="648"/>
      <c r="DH32" s="648"/>
      <c r="DI32" s="648"/>
      <c r="DJ32" s="648"/>
      <c r="DK32" s="649"/>
      <c r="DL32" s="656">
        <v>642</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315</v>
      </c>
      <c r="C33" s="645"/>
      <c r="D33" s="645"/>
      <c r="E33" s="645"/>
      <c r="F33" s="645"/>
      <c r="G33" s="645"/>
      <c r="H33" s="645"/>
      <c r="I33" s="645"/>
      <c r="J33" s="645"/>
      <c r="K33" s="645"/>
      <c r="L33" s="645"/>
      <c r="M33" s="645"/>
      <c r="N33" s="645"/>
      <c r="O33" s="645"/>
      <c r="P33" s="645"/>
      <c r="Q33" s="646"/>
      <c r="R33" s="647">
        <v>1590510</v>
      </c>
      <c r="S33" s="648"/>
      <c r="T33" s="648"/>
      <c r="U33" s="648"/>
      <c r="V33" s="648"/>
      <c r="W33" s="648"/>
      <c r="X33" s="648"/>
      <c r="Y33" s="649"/>
      <c r="Z33" s="650">
        <v>8.4</v>
      </c>
      <c r="AA33" s="650"/>
      <c r="AB33" s="650"/>
      <c r="AC33" s="650"/>
      <c r="AD33" s="651" t="s">
        <v>137</v>
      </c>
      <c r="AE33" s="651"/>
      <c r="AF33" s="651"/>
      <c r="AG33" s="651"/>
      <c r="AH33" s="651"/>
      <c r="AI33" s="651"/>
      <c r="AJ33" s="651"/>
      <c r="AK33" s="651"/>
      <c r="AL33" s="652" t="s">
        <v>137</v>
      </c>
      <c r="AM33" s="653"/>
      <c r="AN33" s="653"/>
      <c r="AO33" s="654"/>
      <c r="AP33" s="708"/>
      <c r="AQ33" s="709"/>
      <c r="AR33" s="709"/>
      <c r="AS33" s="709"/>
      <c r="AT33" s="712"/>
      <c r="AU33" s="232"/>
      <c r="AV33" s="232"/>
      <c r="AW33" s="232"/>
      <c r="AX33" s="688" t="s">
        <v>316</v>
      </c>
      <c r="AY33" s="689"/>
      <c r="AZ33" s="689"/>
      <c r="BA33" s="689"/>
      <c r="BB33" s="689"/>
      <c r="BC33" s="689"/>
      <c r="BD33" s="689"/>
      <c r="BE33" s="689"/>
      <c r="BF33" s="690"/>
      <c r="BG33" s="717">
        <v>98.5</v>
      </c>
      <c r="BH33" s="718"/>
      <c r="BI33" s="718"/>
      <c r="BJ33" s="718"/>
      <c r="BK33" s="718"/>
      <c r="BL33" s="718"/>
      <c r="BM33" s="719">
        <v>96</v>
      </c>
      <c r="BN33" s="718"/>
      <c r="BO33" s="718"/>
      <c r="BP33" s="718"/>
      <c r="BQ33" s="720"/>
      <c r="BR33" s="717">
        <v>99.4</v>
      </c>
      <c r="BS33" s="718"/>
      <c r="BT33" s="718"/>
      <c r="BU33" s="718"/>
      <c r="BV33" s="718"/>
      <c r="BW33" s="718"/>
      <c r="BX33" s="719">
        <v>96.8</v>
      </c>
      <c r="BY33" s="718"/>
      <c r="BZ33" s="718"/>
      <c r="CA33" s="718"/>
      <c r="CB33" s="720"/>
      <c r="CD33" s="662" t="s">
        <v>317</v>
      </c>
      <c r="CE33" s="663"/>
      <c r="CF33" s="663"/>
      <c r="CG33" s="663"/>
      <c r="CH33" s="663"/>
      <c r="CI33" s="663"/>
      <c r="CJ33" s="663"/>
      <c r="CK33" s="663"/>
      <c r="CL33" s="663"/>
      <c r="CM33" s="663"/>
      <c r="CN33" s="663"/>
      <c r="CO33" s="663"/>
      <c r="CP33" s="663"/>
      <c r="CQ33" s="664"/>
      <c r="CR33" s="647">
        <v>9752570</v>
      </c>
      <c r="CS33" s="672"/>
      <c r="CT33" s="672"/>
      <c r="CU33" s="672"/>
      <c r="CV33" s="672"/>
      <c r="CW33" s="672"/>
      <c r="CX33" s="672"/>
      <c r="CY33" s="673"/>
      <c r="CZ33" s="652">
        <v>52.9</v>
      </c>
      <c r="DA33" s="684"/>
      <c r="DB33" s="684"/>
      <c r="DC33" s="686"/>
      <c r="DD33" s="656">
        <v>5446405</v>
      </c>
      <c r="DE33" s="672"/>
      <c r="DF33" s="672"/>
      <c r="DG33" s="672"/>
      <c r="DH33" s="672"/>
      <c r="DI33" s="672"/>
      <c r="DJ33" s="672"/>
      <c r="DK33" s="673"/>
      <c r="DL33" s="656">
        <v>4242478</v>
      </c>
      <c r="DM33" s="672"/>
      <c r="DN33" s="672"/>
      <c r="DO33" s="672"/>
      <c r="DP33" s="672"/>
      <c r="DQ33" s="672"/>
      <c r="DR33" s="672"/>
      <c r="DS33" s="672"/>
      <c r="DT33" s="672"/>
      <c r="DU33" s="672"/>
      <c r="DV33" s="673"/>
      <c r="DW33" s="652">
        <v>47.4</v>
      </c>
      <c r="DX33" s="684"/>
      <c r="DY33" s="684"/>
      <c r="DZ33" s="684"/>
      <c r="EA33" s="684"/>
      <c r="EB33" s="684"/>
      <c r="EC33" s="685"/>
    </row>
    <row r="34" spans="2:133" ht="11.25" customHeight="1" x14ac:dyDescent="0.15">
      <c r="B34" s="644" t="s">
        <v>318</v>
      </c>
      <c r="C34" s="645"/>
      <c r="D34" s="645"/>
      <c r="E34" s="645"/>
      <c r="F34" s="645"/>
      <c r="G34" s="645"/>
      <c r="H34" s="645"/>
      <c r="I34" s="645"/>
      <c r="J34" s="645"/>
      <c r="K34" s="645"/>
      <c r="L34" s="645"/>
      <c r="M34" s="645"/>
      <c r="N34" s="645"/>
      <c r="O34" s="645"/>
      <c r="P34" s="645"/>
      <c r="Q34" s="646"/>
      <c r="R34" s="647">
        <v>120066</v>
      </c>
      <c r="S34" s="648"/>
      <c r="T34" s="648"/>
      <c r="U34" s="648"/>
      <c r="V34" s="648"/>
      <c r="W34" s="648"/>
      <c r="X34" s="648"/>
      <c r="Y34" s="649"/>
      <c r="Z34" s="650">
        <v>0.6</v>
      </c>
      <c r="AA34" s="650"/>
      <c r="AB34" s="650"/>
      <c r="AC34" s="650"/>
      <c r="AD34" s="651">
        <v>8</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2025818</v>
      </c>
      <c r="CS34" s="648"/>
      <c r="CT34" s="648"/>
      <c r="CU34" s="648"/>
      <c r="CV34" s="648"/>
      <c r="CW34" s="648"/>
      <c r="CX34" s="648"/>
      <c r="CY34" s="649"/>
      <c r="CZ34" s="652">
        <v>11</v>
      </c>
      <c r="DA34" s="684"/>
      <c r="DB34" s="684"/>
      <c r="DC34" s="686"/>
      <c r="DD34" s="656">
        <v>1503950</v>
      </c>
      <c r="DE34" s="648"/>
      <c r="DF34" s="648"/>
      <c r="DG34" s="648"/>
      <c r="DH34" s="648"/>
      <c r="DI34" s="648"/>
      <c r="DJ34" s="648"/>
      <c r="DK34" s="649"/>
      <c r="DL34" s="656">
        <v>1385542</v>
      </c>
      <c r="DM34" s="648"/>
      <c r="DN34" s="648"/>
      <c r="DO34" s="648"/>
      <c r="DP34" s="648"/>
      <c r="DQ34" s="648"/>
      <c r="DR34" s="648"/>
      <c r="DS34" s="648"/>
      <c r="DT34" s="648"/>
      <c r="DU34" s="648"/>
      <c r="DV34" s="649"/>
      <c r="DW34" s="652">
        <v>15.5</v>
      </c>
      <c r="DX34" s="684"/>
      <c r="DY34" s="684"/>
      <c r="DZ34" s="684"/>
      <c r="EA34" s="684"/>
      <c r="EB34" s="684"/>
      <c r="EC34" s="685"/>
    </row>
    <row r="35" spans="2:133" ht="11.25" customHeight="1" x14ac:dyDescent="0.15">
      <c r="B35" s="644" t="s">
        <v>320</v>
      </c>
      <c r="C35" s="645"/>
      <c r="D35" s="645"/>
      <c r="E35" s="645"/>
      <c r="F35" s="645"/>
      <c r="G35" s="645"/>
      <c r="H35" s="645"/>
      <c r="I35" s="645"/>
      <c r="J35" s="645"/>
      <c r="K35" s="645"/>
      <c r="L35" s="645"/>
      <c r="M35" s="645"/>
      <c r="N35" s="645"/>
      <c r="O35" s="645"/>
      <c r="P35" s="645"/>
      <c r="Q35" s="646"/>
      <c r="R35" s="647">
        <v>66743</v>
      </c>
      <c r="S35" s="648"/>
      <c r="T35" s="648"/>
      <c r="U35" s="648"/>
      <c r="V35" s="648"/>
      <c r="W35" s="648"/>
      <c r="X35" s="648"/>
      <c r="Y35" s="649"/>
      <c r="Z35" s="650">
        <v>0.4</v>
      </c>
      <c r="AA35" s="650"/>
      <c r="AB35" s="650"/>
      <c r="AC35" s="650"/>
      <c r="AD35" s="651" t="s">
        <v>232</v>
      </c>
      <c r="AE35" s="651"/>
      <c r="AF35" s="651"/>
      <c r="AG35" s="651"/>
      <c r="AH35" s="651"/>
      <c r="AI35" s="651"/>
      <c r="AJ35" s="651"/>
      <c r="AK35" s="651"/>
      <c r="AL35" s="652" t="s">
        <v>137</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392307</v>
      </c>
      <c r="CS35" s="672"/>
      <c r="CT35" s="672"/>
      <c r="CU35" s="672"/>
      <c r="CV35" s="672"/>
      <c r="CW35" s="672"/>
      <c r="CX35" s="672"/>
      <c r="CY35" s="673"/>
      <c r="CZ35" s="652">
        <v>2.1</v>
      </c>
      <c r="DA35" s="684"/>
      <c r="DB35" s="684"/>
      <c r="DC35" s="686"/>
      <c r="DD35" s="656">
        <v>347163</v>
      </c>
      <c r="DE35" s="672"/>
      <c r="DF35" s="672"/>
      <c r="DG35" s="672"/>
      <c r="DH35" s="672"/>
      <c r="DI35" s="672"/>
      <c r="DJ35" s="672"/>
      <c r="DK35" s="673"/>
      <c r="DL35" s="656">
        <v>279396</v>
      </c>
      <c r="DM35" s="672"/>
      <c r="DN35" s="672"/>
      <c r="DO35" s="672"/>
      <c r="DP35" s="672"/>
      <c r="DQ35" s="672"/>
      <c r="DR35" s="672"/>
      <c r="DS35" s="672"/>
      <c r="DT35" s="672"/>
      <c r="DU35" s="672"/>
      <c r="DV35" s="673"/>
      <c r="DW35" s="652">
        <v>3.1</v>
      </c>
      <c r="DX35" s="684"/>
      <c r="DY35" s="684"/>
      <c r="DZ35" s="684"/>
      <c r="EA35" s="684"/>
      <c r="EB35" s="684"/>
      <c r="EC35" s="685"/>
    </row>
    <row r="36" spans="2:133" ht="11.25" customHeight="1" x14ac:dyDescent="0.15">
      <c r="B36" s="644" t="s">
        <v>324</v>
      </c>
      <c r="C36" s="645"/>
      <c r="D36" s="645"/>
      <c r="E36" s="645"/>
      <c r="F36" s="645"/>
      <c r="G36" s="645"/>
      <c r="H36" s="645"/>
      <c r="I36" s="645"/>
      <c r="J36" s="645"/>
      <c r="K36" s="645"/>
      <c r="L36" s="645"/>
      <c r="M36" s="645"/>
      <c r="N36" s="645"/>
      <c r="O36" s="645"/>
      <c r="P36" s="645"/>
      <c r="Q36" s="646"/>
      <c r="R36" s="647">
        <v>190962</v>
      </c>
      <c r="S36" s="648"/>
      <c r="T36" s="648"/>
      <c r="U36" s="648"/>
      <c r="V36" s="648"/>
      <c r="W36" s="648"/>
      <c r="X36" s="648"/>
      <c r="Y36" s="649"/>
      <c r="Z36" s="650">
        <v>1</v>
      </c>
      <c r="AA36" s="650"/>
      <c r="AB36" s="650"/>
      <c r="AC36" s="650"/>
      <c r="AD36" s="651" t="s">
        <v>232</v>
      </c>
      <c r="AE36" s="651"/>
      <c r="AF36" s="651"/>
      <c r="AG36" s="651"/>
      <c r="AH36" s="651"/>
      <c r="AI36" s="651"/>
      <c r="AJ36" s="651"/>
      <c r="AK36" s="651"/>
      <c r="AL36" s="652" t="s">
        <v>137</v>
      </c>
      <c r="AM36" s="653"/>
      <c r="AN36" s="653"/>
      <c r="AO36" s="654"/>
      <c r="AP36" s="235"/>
      <c r="AQ36" s="721" t="s">
        <v>325</v>
      </c>
      <c r="AR36" s="722"/>
      <c r="AS36" s="722"/>
      <c r="AT36" s="722"/>
      <c r="AU36" s="722"/>
      <c r="AV36" s="722"/>
      <c r="AW36" s="722"/>
      <c r="AX36" s="722"/>
      <c r="AY36" s="723"/>
      <c r="AZ36" s="636">
        <v>2194009</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57349</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5739911</v>
      </c>
      <c r="CS36" s="648"/>
      <c r="CT36" s="648"/>
      <c r="CU36" s="648"/>
      <c r="CV36" s="648"/>
      <c r="CW36" s="648"/>
      <c r="CX36" s="648"/>
      <c r="CY36" s="649"/>
      <c r="CZ36" s="652">
        <v>31.1</v>
      </c>
      <c r="DA36" s="684"/>
      <c r="DB36" s="684"/>
      <c r="DC36" s="686"/>
      <c r="DD36" s="656">
        <v>2349373</v>
      </c>
      <c r="DE36" s="648"/>
      <c r="DF36" s="648"/>
      <c r="DG36" s="648"/>
      <c r="DH36" s="648"/>
      <c r="DI36" s="648"/>
      <c r="DJ36" s="648"/>
      <c r="DK36" s="649"/>
      <c r="DL36" s="656">
        <v>1520149</v>
      </c>
      <c r="DM36" s="648"/>
      <c r="DN36" s="648"/>
      <c r="DO36" s="648"/>
      <c r="DP36" s="648"/>
      <c r="DQ36" s="648"/>
      <c r="DR36" s="648"/>
      <c r="DS36" s="648"/>
      <c r="DT36" s="648"/>
      <c r="DU36" s="648"/>
      <c r="DV36" s="649"/>
      <c r="DW36" s="652">
        <v>17</v>
      </c>
      <c r="DX36" s="684"/>
      <c r="DY36" s="684"/>
      <c r="DZ36" s="684"/>
      <c r="EA36" s="684"/>
      <c r="EB36" s="684"/>
      <c r="EC36" s="685"/>
    </row>
    <row r="37" spans="2:133" ht="11.25" customHeight="1" x14ac:dyDescent="0.15">
      <c r="B37" s="644" t="s">
        <v>328</v>
      </c>
      <c r="C37" s="645"/>
      <c r="D37" s="645"/>
      <c r="E37" s="645"/>
      <c r="F37" s="645"/>
      <c r="G37" s="645"/>
      <c r="H37" s="645"/>
      <c r="I37" s="645"/>
      <c r="J37" s="645"/>
      <c r="K37" s="645"/>
      <c r="L37" s="645"/>
      <c r="M37" s="645"/>
      <c r="N37" s="645"/>
      <c r="O37" s="645"/>
      <c r="P37" s="645"/>
      <c r="Q37" s="646"/>
      <c r="R37" s="647">
        <v>152649</v>
      </c>
      <c r="S37" s="648"/>
      <c r="T37" s="648"/>
      <c r="U37" s="648"/>
      <c r="V37" s="648"/>
      <c r="W37" s="648"/>
      <c r="X37" s="648"/>
      <c r="Y37" s="649"/>
      <c r="Z37" s="650">
        <v>0.8</v>
      </c>
      <c r="AA37" s="650"/>
      <c r="AB37" s="650"/>
      <c r="AC37" s="650"/>
      <c r="AD37" s="651" t="s">
        <v>137</v>
      </c>
      <c r="AE37" s="651"/>
      <c r="AF37" s="651"/>
      <c r="AG37" s="651"/>
      <c r="AH37" s="651"/>
      <c r="AI37" s="651"/>
      <c r="AJ37" s="651"/>
      <c r="AK37" s="651"/>
      <c r="AL37" s="652" t="s">
        <v>232</v>
      </c>
      <c r="AM37" s="653"/>
      <c r="AN37" s="653"/>
      <c r="AO37" s="654"/>
      <c r="AQ37" s="725" t="s">
        <v>329</v>
      </c>
      <c r="AR37" s="726"/>
      <c r="AS37" s="726"/>
      <c r="AT37" s="726"/>
      <c r="AU37" s="726"/>
      <c r="AV37" s="726"/>
      <c r="AW37" s="726"/>
      <c r="AX37" s="726"/>
      <c r="AY37" s="727"/>
      <c r="AZ37" s="647">
        <v>850000</v>
      </c>
      <c r="BA37" s="648"/>
      <c r="BB37" s="648"/>
      <c r="BC37" s="648"/>
      <c r="BD37" s="672"/>
      <c r="BE37" s="672"/>
      <c r="BF37" s="702"/>
      <c r="BG37" s="662" t="s">
        <v>330</v>
      </c>
      <c r="BH37" s="663"/>
      <c r="BI37" s="663"/>
      <c r="BJ37" s="663"/>
      <c r="BK37" s="663"/>
      <c r="BL37" s="663"/>
      <c r="BM37" s="663"/>
      <c r="BN37" s="663"/>
      <c r="BO37" s="663"/>
      <c r="BP37" s="663"/>
      <c r="BQ37" s="663"/>
      <c r="BR37" s="663"/>
      <c r="BS37" s="663"/>
      <c r="BT37" s="663"/>
      <c r="BU37" s="664"/>
      <c r="BV37" s="647">
        <v>45512</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655493</v>
      </c>
      <c r="CS37" s="672"/>
      <c r="CT37" s="672"/>
      <c r="CU37" s="672"/>
      <c r="CV37" s="672"/>
      <c r="CW37" s="672"/>
      <c r="CX37" s="672"/>
      <c r="CY37" s="673"/>
      <c r="CZ37" s="652">
        <v>3.6</v>
      </c>
      <c r="DA37" s="684"/>
      <c r="DB37" s="684"/>
      <c r="DC37" s="686"/>
      <c r="DD37" s="656">
        <v>642431</v>
      </c>
      <c r="DE37" s="672"/>
      <c r="DF37" s="672"/>
      <c r="DG37" s="672"/>
      <c r="DH37" s="672"/>
      <c r="DI37" s="672"/>
      <c r="DJ37" s="672"/>
      <c r="DK37" s="673"/>
      <c r="DL37" s="656">
        <v>564008</v>
      </c>
      <c r="DM37" s="672"/>
      <c r="DN37" s="672"/>
      <c r="DO37" s="672"/>
      <c r="DP37" s="672"/>
      <c r="DQ37" s="672"/>
      <c r="DR37" s="672"/>
      <c r="DS37" s="672"/>
      <c r="DT37" s="672"/>
      <c r="DU37" s="672"/>
      <c r="DV37" s="673"/>
      <c r="DW37" s="652">
        <v>6.3</v>
      </c>
      <c r="DX37" s="684"/>
      <c r="DY37" s="684"/>
      <c r="DZ37" s="684"/>
      <c r="EA37" s="684"/>
      <c r="EB37" s="684"/>
      <c r="EC37" s="685"/>
    </row>
    <row r="38" spans="2:133" ht="11.25" customHeight="1" x14ac:dyDescent="0.15">
      <c r="B38" s="644" t="s">
        <v>332</v>
      </c>
      <c r="C38" s="645"/>
      <c r="D38" s="645"/>
      <c r="E38" s="645"/>
      <c r="F38" s="645"/>
      <c r="G38" s="645"/>
      <c r="H38" s="645"/>
      <c r="I38" s="645"/>
      <c r="J38" s="645"/>
      <c r="K38" s="645"/>
      <c r="L38" s="645"/>
      <c r="M38" s="645"/>
      <c r="N38" s="645"/>
      <c r="O38" s="645"/>
      <c r="P38" s="645"/>
      <c r="Q38" s="646"/>
      <c r="R38" s="647">
        <v>471704</v>
      </c>
      <c r="S38" s="648"/>
      <c r="T38" s="648"/>
      <c r="U38" s="648"/>
      <c r="V38" s="648"/>
      <c r="W38" s="648"/>
      <c r="X38" s="648"/>
      <c r="Y38" s="649"/>
      <c r="Z38" s="650">
        <v>2.5</v>
      </c>
      <c r="AA38" s="650"/>
      <c r="AB38" s="650"/>
      <c r="AC38" s="650"/>
      <c r="AD38" s="651">
        <v>10301</v>
      </c>
      <c r="AE38" s="651"/>
      <c r="AF38" s="651"/>
      <c r="AG38" s="651"/>
      <c r="AH38" s="651"/>
      <c r="AI38" s="651"/>
      <c r="AJ38" s="651"/>
      <c r="AK38" s="651"/>
      <c r="AL38" s="652">
        <v>0.1</v>
      </c>
      <c r="AM38" s="653"/>
      <c r="AN38" s="653"/>
      <c r="AO38" s="654"/>
      <c r="AQ38" s="725" t="s">
        <v>333</v>
      </c>
      <c r="AR38" s="726"/>
      <c r="AS38" s="726"/>
      <c r="AT38" s="726"/>
      <c r="AU38" s="726"/>
      <c r="AV38" s="726"/>
      <c r="AW38" s="726"/>
      <c r="AX38" s="726"/>
      <c r="AY38" s="727"/>
      <c r="AZ38" s="647">
        <v>109345</v>
      </c>
      <c r="BA38" s="648"/>
      <c r="BB38" s="648"/>
      <c r="BC38" s="648"/>
      <c r="BD38" s="672"/>
      <c r="BE38" s="672"/>
      <c r="BF38" s="702"/>
      <c r="BG38" s="662" t="s">
        <v>334</v>
      </c>
      <c r="BH38" s="663"/>
      <c r="BI38" s="663"/>
      <c r="BJ38" s="663"/>
      <c r="BK38" s="663"/>
      <c r="BL38" s="663"/>
      <c r="BM38" s="663"/>
      <c r="BN38" s="663"/>
      <c r="BO38" s="663"/>
      <c r="BP38" s="663"/>
      <c r="BQ38" s="663"/>
      <c r="BR38" s="663"/>
      <c r="BS38" s="663"/>
      <c r="BT38" s="663"/>
      <c r="BU38" s="664"/>
      <c r="BV38" s="647">
        <v>3686</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1234664</v>
      </c>
      <c r="CS38" s="648"/>
      <c r="CT38" s="648"/>
      <c r="CU38" s="648"/>
      <c r="CV38" s="648"/>
      <c r="CW38" s="648"/>
      <c r="CX38" s="648"/>
      <c r="CY38" s="649"/>
      <c r="CZ38" s="652">
        <v>6.7</v>
      </c>
      <c r="DA38" s="684"/>
      <c r="DB38" s="684"/>
      <c r="DC38" s="686"/>
      <c r="DD38" s="656">
        <v>1076011</v>
      </c>
      <c r="DE38" s="648"/>
      <c r="DF38" s="648"/>
      <c r="DG38" s="648"/>
      <c r="DH38" s="648"/>
      <c r="DI38" s="648"/>
      <c r="DJ38" s="648"/>
      <c r="DK38" s="649"/>
      <c r="DL38" s="656">
        <v>1057391</v>
      </c>
      <c r="DM38" s="648"/>
      <c r="DN38" s="648"/>
      <c r="DO38" s="648"/>
      <c r="DP38" s="648"/>
      <c r="DQ38" s="648"/>
      <c r="DR38" s="648"/>
      <c r="DS38" s="648"/>
      <c r="DT38" s="648"/>
      <c r="DU38" s="648"/>
      <c r="DV38" s="649"/>
      <c r="DW38" s="652">
        <v>11.8</v>
      </c>
      <c r="DX38" s="684"/>
      <c r="DY38" s="684"/>
      <c r="DZ38" s="684"/>
      <c r="EA38" s="684"/>
      <c r="EB38" s="684"/>
      <c r="EC38" s="685"/>
    </row>
    <row r="39" spans="2:133" ht="11.25" customHeight="1" x14ac:dyDescent="0.15">
      <c r="B39" s="644" t="s">
        <v>336</v>
      </c>
      <c r="C39" s="645"/>
      <c r="D39" s="645"/>
      <c r="E39" s="645"/>
      <c r="F39" s="645"/>
      <c r="G39" s="645"/>
      <c r="H39" s="645"/>
      <c r="I39" s="645"/>
      <c r="J39" s="645"/>
      <c r="K39" s="645"/>
      <c r="L39" s="645"/>
      <c r="M39" s="645"/>
      <c r="N39" s="645"/>
      <c r="O39" s="645"/>
      <c r="P39" s="645"/>
      <c r="Q39" s="646"/>
      <c r="R39" s="647">
        <v>1978400</v>
      </c>
      <c r="S39" s="648"/>
      <c r="T39" s="648"/>
      <c r="U39" s="648"/>
      <c r="V39" s="648"/>
      <c r="W39" s="648"/>
      <c r="X39" s="648"/>
      <c r="Y39" s="649"/>
      <c r="Z39" s="650">
        <v>10.5</v>
      </c>
      <c r="AA39" s="650"/>
      <c r="AB39" s="650"/>
      <c r="AC39" s="650"/>
      <c r="AD39" s="651" t="s">
        <v>137</v>
      </c>
      <c r="AE39" s="651"/>
      <c r="AF39" s="651"/>
      <c r="AG39" s="651"/>
      <c r="AH39" s="651"/>
      <c r="AI39" s="651"/>
      <c r="AJ39" s="651"/>
      <c r="AK39" s="651"/>
      <c r="AL39" s="652" t="s">
        <v>137</v>
      </c>
      <c r="AM39" s="653"/>
      <c r="AN39" s="653"/>
      <c r="AO39" s="654"/>
      <c r="AQ39" s="725" t="s">
        <v>337</v>
      </c>
      <c r="AR39" s="726"/>
      <c r="AS39" s="726"/>
      <c r="AT39" s="726"/>
      <c r="AU39" s="726"/>
      <c r="AV39" s="726"/>
      <c r="AW39" s="726"/>
      <c r="AX39" s="726"/>
      <c r="AY39" s="727"/>
      <c r="AZ39" s="647" t="s">
        <v>137</v>
      </c>
      <c r="BA39" s="648"/>
      <c r="BB39" s="648"/>
      <c r="BC39" s="648"/>
      <c r="BD39" s="672"/>
      <c r="BE39" s="672"/>
      <c r="BF39" s="702"/>
      <c r="BG39" s="662" t="s">
        <v>338</v>
      </c>
      <c r="BH39" s="663"/>
      <c r="BI39" s="663"/>
      <c r="BJ39" s="663"/>
      <c r="BK39" s="663"/>
      <c r="BL39" s="663"/>
      <c r="BM39" s="663"/>
      <c r="BN39" s="663"/>
      <c r="BO39" s="663"/>
      <c r="BP39" s="663"/>
      <c r="BQ39" s="663"/>
      <c r="BR39" s="663"/>
      <c r="BS39" s="663"/>
      <c r="BT39" s="663"/>
      <c r="BU39" s="664"/>
      <c r="BV39" s="647">
        <v>5628</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142936</v>
      </c>
      <c r="CS39" s="672"/>
      <c r="CT39" s="672"/>
      <c r="CU39" s="672"/>
      <c r="CV39" s="672"/>
      <c r="CW39" s="672"/>
      <c r="CX39" s="672"/>
      <c r="CY39" s="673"/>
      <c r="CZ39" s="652">
        <v>0.8</v>
      </c>
      <c r="DA39" s="684"/>
      <c r="DB39" s="684"/>
      <c r="DC39" s="686"/>
      <c r="DD39" s="656">
        <v>99094</v>
      </c>
      <c r="DE39" s="672"/>
      <c r="DF39" s="672"/>
      <c r="DG39" s="672"/>
      <c r="DH39" s="672"/>
      <c r="DI39" s="672"/>
      <c r="DJ39" s="672"/>
      <c r="DK39" s="673"/>
      <c r="DL39" s="656" t="s">
        <v>137</v>
      </c>
      <c r="DM39" s="672"/>
      <c r="DN39" s="672"/>
      <c r="DO39" s="672"/>
      <c r="DP39" s="672"/>
      <c r="DQ39" s="672"/>
      <c r="DR39" s="672"/>
      <c r="DS39" s="672"/>
      <c r="DT39" s="672"/>
      <c r="DU39" s="672"/>
      <c r="DV39" s="673"/>
      <c r="DW39" s="652" t="s">
        <v>137</v>
      </c>
      <c r="DX39" s="684"/>
      <c r="DY39" s="684"/>
      <c r="DZ39" s="684"/>
      <c r="EA39" s="684"/>
      <c r="EB39" s="684"/>
      <c r="EC39" s="685"/>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232</v>
      </c>
      <c r="S40" s="648"/>
      <c r="T40" s="648"/>
      <c r="U40" s="648"/>
      <c r="V40" s="648"/>
      <c r="W40" s="648"/>
      <c r="X40" s="648"/>
      <c r="Y40" s="649"/>
      <c r="Z40" s="650" t="s">
        <v>137</v>
      </c>
      <c r="AA40" s="650"/>
      <c r="AB40" s="650"/>
      <c r="AC40" s="650"/>
      <c r="AD40" s="651" t="s">
        <v>232</v>
      </c>
      <c r="AE40" s="651"/>
      <c r="AF40" s="651"/>
      <c r="AG40" s="651"/>
      <c r="AH40" s="651"/>
      <c r="AI40" s="651"/>
      <c r="AJ40" s="651"/>
      <c r="AK40" s="651"/>
      <c r="AL40" s="652" t="s">
        <v>137</v>
      </c>
      <c r="AM40" s="653"/>
      <c r="AN40" s="653"/>
      <c r="AO40" s="654"/>
      <c r="AQ40" s="725" t="s">
        <v>341</v>
      </c>
      <c r="AR40" s="726"/>
      <c r="AS40" s="726"/>
      <c r="AT40" s="726"/>
      <c r="AU40" s="726"/>
      <c r="AV40" s="726"/>
      <c r="AW40" s="726"/>
      <c r="AX40" s="726"/>
      <c r="AY40" s="727"/>
      <c r="AZ40" s="647" t="s">
        <v>232</v>
      </c>
      <c r="BA40" s="648"/>
      <c r="BB40" s="648"/>
      <c r="BC40" s="648"/>
      <c r="BD40" s="672"/>
      <c r="BE40" s="672"/>
      <c r="BF40" s="702"/>
      <c r="BG40" s="728" t="s">
        <v>342</v>
      </c>
      <c r="BH40" s="729"/>
      <c r="BI40" s="729"/>
      <c r="BJ40" s="729"/>
      <c r="BK40" s="729"/>
      <c r="BL40" s="236"/>
      <c r="BM40" s="663" t="s">
        <v>343</v>
      </c>
      <c r="BN40" s="663"/>
      <c r="BO40" s="663"/>
      <c r="BP40" s="663"/>
      <c r="BQ40" s="663"/>
      <c r="BR40" s="663"/>
      <c r="BS40" s="663"/>
      <c r="BT40" s="663"/>
      <c r="BU40" s="664"/>
      <c r="BV40" s="647">
        <v>103</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216934</v>
      </c>
      <c r="CS40" s="648"/>
      <c r="CT40" s="648"/>
      <c r="CU40" s="648"/>
      <c r="CV40" s="648"/>
      <c r="CW40" s="648"/>
      <c r="CX40" s="648"/>
      <c r="CY40" s="649"/>
      <c r="CZ40" s="652">
        <v>1.2</v>
      </c>
      <c r="DA40" s="684"/>
      <c r="DB40" s="684"/>
      <c r="DC40" s="686"/>
      <c r="DD40" s="656">
        <v>70814</v>
      </c>
      <c r="DE40" s="648"/>
      <c r="DF40" s="648"/>
      <c r="DG40" s="648"/>
      <c r="DH40" s="648"/>
      <c r="DI40" s="648"/>
      <c r="DJ40" s="648"/>
      <c r="DK40" s="649"/>
      <c r="DL40" s="656" t="s">
        <v>136</v>
      </c>
      <c r="DM40" s="648"/>
      <c r="DN40" s="648"/>
      <c r="DO40" s="648"/>
      <c r="DP40" s="648"/>
      <c r="DQ40" s="648"/>
      <c r="DR40" s="648"/>
      <c r="DS40" s="648"/>
      <c r="DT40" s="648"/>
      <c r="DU40" s="648"/>
      <c r="DV40" s="649"/>
      <c r="DW40" s="652" t="s">
        <v>232</v>
      </c>
      <c r="DX40" s="684"/>
      <c r="DY40" s="684"/>
      <c r="DZ40" s="684"/>
      <c r="EA40" s="684"/>
      <c r="EB40" s="684"/>
      <c r="EC40" s="685"/>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232</v>
      </c>
      <c r="S41" s="648"/>
      <c r="T41" s="648"/>
      <c r="U41" s="648"/>
      <c r="V41" s="648"/>
      <c r="W41" s="648"/>
      <c r="X41" s="648"/>
      <c r="Y41" s="649"/>
      <c r="Z41" s="650" t="s">
        <v>232</v>
      </c>
      <c r="AA41" s="650"/>
      <c r="AB41" s="650"/>
      <c r="AC41" s="650"/>
      <c r="AD41" s="651" t="s">
        <v>232</v>
      </c>
      <c r="AE41" s="651"/>
      <c r="AF41" s="651"/>
      <c r="AG41" s="651"/>
      <c r="AH41" s="651"/>
      <c r="AI41" s="651"/>
      <c r="AJ41" s="651"/>
      <c r="AK41" s="651"/>
      <c r="AL41" s="652" t="s">
        <v>137</v>
      </c>
      <c r="AM41" s="653"/>
      <c r="AN41" s="653"/>
      <c r="AO41" s="654"/>
      <c r="AQ41" s="725" t="s">
        <v>346</v>
      </c>
      <c r="AR41" s="726"/>
      <c r="AS41" s="726"/>
      <c r="AT41" s="726"/>
      <c r="AU41" s="726"/>
      <c r="AV41" s="726"/>
      <c r="AW41" s="726"/>
      <c r="AX41" s="726"/>
      <c r="AY41" s="727"/>
      <c r="AZ41" s="647">
        <v>168780</v>
      </c>
      <c r="BA41" s="648"/>
      <c r="BB41" s="648"/>
      <c r="BC41" s="648"/>
      <c r="BD41" s="672"/>
      <c r="BE41" s="672"/>
      <c r="BF41" s="702"/>
      <c r="BG41" s="728"/>
      <c r="BH41" s="729"/>
      <c r="BI41" s="729"/>
      <c r="BJ41" s="729"/>
      <c r="BK41" s="729"/>
      <c r="BL41" s="236"/>
      <c r="BM41" s="663" t="s">
        <v>347</v>
      </c>
      <c r="BN41" s="663"/>
      <c r="BO41" s="663"/>
      <c r="BP41" s="663"/>
      <c r="BQ41" s="663"/>
      <c r="BR41" s="663"/>
      <c r="BS41" s="663"/>
      <c r="BT41" s="663"/>
      <c r="BU41" s="664"/>
      <c r="BV41" s="647">
        <v>1</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137</v>
      </c>
      <c r="CS41" s="672"/>
      <c r="CT41" s="672"/>
      <c r="CU41" s="672"/>
      <c r="CV41" s="672"/>
      <c r="CW41" s="672"/>
      <c r="CX41" s="672"/>
      <c r="CY41" s="673"/>
      <c r="CZ41" s="652" t="s">
        <v>232</v>
      </c>
      <c r="DA41" s="684"/>
      <c r="DB41" s="684"/>
      <c r="DC41" s="686"/>
      <c r="DD41" s="656" t="s">
        <v>137</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349</v>
      </c>
      <c r="C42" s="645"/>
      <c r="D42" s="645"/>
      <c r="E42" s="645"/>
      <c r="F42" s="645"/>
      <c r="G42" s="645"/>
      <c r="H42" s="645"/>
      <c r="I42" s="645"/>
      <c r="J42" s="645"/>
      <c r="K42" s="645"/>
      <c r="L42" s="645"/>
      <c r="M42" s="645"/>
      <c r="N42" s="645"/>
      <c r="O42" s="645"/>
      <c r="P42" s="645"/>
      <c r="Q42" s="646"/>
      <c r="R42" s="647">
        <v>454200</v>
      </c>
      <c r="S42" s="648"/>
      <c r="T42" s="648"/>
      <c r="U42" s="648"/>
      <c r="V42" s="648"/>
      <c r="W42" s="648"/>
      <c r="X42" s="648"/>
      <c r="Y42" s="649"/>
      <c r="Z42" s="650">
        <v>2.4</v>
      </c>
      <c r="AA42" s="650"/>
      <c r="AB42" s="650"/>
      <c r="AC42" s="650"/>
      <c r="AD42" s="651" t="s">
        <v>137</v>
      </c>
      <c r="AE42" s="651"/>
      <c r="AF42" s="651"/>
      <c r="AG42" s="651"/>
      <c r="AH42" s="651"/>
      <c r="AI42" s="651"/>
      <c r="AJ42" s="651"/>
      <c r="AK42" s="651"/>
      <c r="AL42" s="652" t="s">
        <v>137</v>
      </c>
      <c r="AM42" s="653"/>
      <c r="AN42" s="653"/>
      <c r="AO42" s="654"/>
      <c r="AQ42" s="746" t="s">
        <v>350</v>
      </c>
      <c r="AR42" s="747"/>
      <c r="AS42" s="747"/>
      <c r="AT42" s="747"/>
      <c r="AU42" s="747"/>
      <c r="AV42" s="747"/>
      <c r="AW42" s="747"/>
      <c r="AX42" s="747"/>
      <c r="AY42" s="748"/>
      <c r="AZ42" s="738">
        <v>1065884</v>
      </c>
      <c r="BA42" s="739"/>
      <c r="BB42" s="739"/>
      <c r="BC42" s="739"/>
      <c r="BD42" s="718"/>
      <c r="BE42" s="718"/>
      <c r="BF42" s="720"/>
      <c r="BG42" s="730"/>
      <c r="BH42" s="731"/>
      <c r="BI42" s="731"/>
      <c r="BJ42" s="731"/>
      <c r="BK42" s="731"/>
      <c r="BL42" s="237"/>
      <c r="BM42" s="675" t="s">
        <v>351</v>
      </c>
      <c r="BN42" s="675"/>
      <c r="BO42" s="675"/>
      <c r="BP42" s="675"/>
      <c r="BQ42" s="675"/>
      <c r="BR42" s="675"/>
      <c r="BS42" s="675"/>
      <c r="BT42" s="675"/>
      <c r="BU42" s="676"/>
      <c r="BV42" s="738">
        <v>343</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3139327</v>
      </c>
      <c r="CS42" s="648"/>
      <c r="CT42" s="648"/>
      <c r="CU42" s="648"/>
      <c r="CV42" s="648"/>
      <c r="CW42" s="648"/>
      <c r="CX42" s="648"/>
      <c r="CY42" s="649"/>
      <c r="CZ42" s="652">
        <v>17</v>
      </c>
      <c r="DA42" s="653"/>
      <c r="DB42" s="653"/>
      <c r="DC42" s="665"/>
      <c r="DD42" s="656">
        <v>442747</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353</v>
      </c>
      <c r="C43" s="689"/>
      <c r="D43" s="689"/>
      <c r="E43" s="689"/>
      <c r="F43" s="689"/>
      <c r="G43" s="689"/>
      <c r="H43" s="689"/>
      <c r="I43" s="689"/>
      <c r="J43" s="689"/>
      <c r="K43" s="689"/>
      <c r="L43" s="689"/>
      <c r="M43" s="689"/>
      <c r="N43" s="689"/>
      <c r="O43" s="689"/>
      <c r="P43" s="689"/>
      <c r="Q43" s="690"/>
      <c r="R43" s="738">
        <v>18825208</v>
      </c>
      <c r="S43" s="739"/>
      <c r="T43" s="739"/>
      <c r="U43" s="739"/>
      <c r="V43" s="739"/>
      <c r="W43" s="739"/>
      <c r="X43" s="739"/>
      <c r="Y43" s="740"/>
      <c r="Z43" s="741">
        <v>100</v>
      </c>
      <c r="AA43" s="741"/>
      <c r="AB43" s="741"/>
      <c r="AC43" s="741"/>
      <c r="AD43" s="742">
        <v>8489990</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30940</v>
      </c>
      <c r="CS43" s="672"/>
      <c r="CT43" s="672"/>
      <c r="CU43" s="672"/>
      <c r="CV43" s="672"/>
      <c r="CW43" s="672"/>
      <c r="CX43" s="672"/>
      <c r="CY43" s="673"/>
      <c r="CZ43" s="652">
        <v>0.2</v>
      </c>
      <c r="DA43" s="684"/>
      <c r="DB43" s="684"/>
      <c r="DC43" s="686"/>
      <c r="DD43" s="656">
        <v>30940</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355</v>
      </c>
      <c r="CG44" s="645"/>
      <c r="CH44" s="645"/>
      <c r="CI44" s="645"/>
      <c r="CJ44" s="645"/>
      <c r="CK44" s="645"/>
      <c r="CL44" s="645"/>
      <c r="CM44" s="645"/>
      <c r="CN44" s="645"/>
      <c r="CO44" s="645"/>
      <c r="CP44" s="645"/>
      <c r="CQ44" s="646"/>
      <c r="CR44" s="647">
        <v>3110924</v>
      </c>
      <c r="CS44" s="648"/>
      <c r="CT44" s="648"/>
      <c r="CU44" s="648"/>
      <c r="CV44" s="648"/>
      <c r="CW44" s="648"/>
      <c r="CX44" s="648"/>
      <c r="CY44" s="649"/>
      <c r="CZ44" s="652">
        <v>16.899999999999999</v>
      </c>
      <c r="DA44" s="653"/>
      <c r="DB44" s="653"/>
      <c r="DC44" s="665"/>
      <c r="DD44" s="656">
        <v>438873</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1223193</v>
      </c>
      <c r="CS45" s="672"/>
      <c r="CT45" s="672"/>
      <c r="CU45" s="672"/>
      <c r="CV45" s="672"/>
      <c r="CW45" s="672"/>
      <c r="CX45" s="672"/>
      <c r="CY45" s="673"/>
      <c r="CZ45" s="652">
        <v>6.6</v>
      </c>
      <c r="DA45" s="684"/>
      <c r="DB45" s="684"/>
      <c r="DC45" s="686"/>
      <c r="DD45" s="656">
        <v>59383</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1563225</v>
      </c>
      <c r="CS46" s="648"/>
      <c r="CT46" s="648"/>
      <c r="CU46" s="648"/>
      <c r="CV46" s="648"/>
      <c r="CW46" s="648"/>
      <c r="CX46" s="648"/>
      <c r="CY46" s="649"/>
      <c r="CZ46" s="652">
        <v>8.5</v>
      </c>
      <c r="DA46" s="653"/>
      <c r="DB46" s="653"/>
      <c r="DC46" s="665"/>
      <c r="DD46" s="656">
        <v>373725</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28403</v>
      </c>
      <c r="CS47" s="672"/>
      <c r="CT47" s="672"/>
      <c r="CU47" s="672"/>
      <c r="CV47" s="672"/>
      <c r="CW47" s="672"/>
      <c r="CX47" s="672"/>
      <c r="CY47" s="673"/>
      <c r="CZ47" s="652">
        <v>0.2</v>
      </c>
      <c r="DA47" s="684"/>
      <c r="DB47" s="684"/>
      <c r="DC47" s="686"/>
      <c r="DD47" s="656">
        <v>3874</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137</v>
      </c>
      <c r="CS48" s="648"/>
      <c r="CT48" s="648"/>
      <c r="CU48" s="648"/>
      <c r="CV48" s="648"/>
      <c r="CW48" s="648"/>
      <c r="CX48" s="648"/>
      <c r="CY48" s="649"/>
      <c r="CZ48" s="652" t="s">
        <v>137</v>
      </c>
      <c r="DA48" s="653"/>
      <c r="DB48" s="653"/>
      <c r="DC48" s="665"/>
      <c r="DD48" s="656" t="s">
        <v>232</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363</v>
      </c>
      <c r="CE49" s="689"/>
      <c r="CF49" s="689"/>
      <c r="CG49" s="689"/>
      <c r="CH49" s="689"/>
      <c r="CI49" s="689"/>
      <c r="CJ49" s="689"/>
      <c r="CK49" s="689"/>
      <c r="CL49" s="689"/>
      <c r="CM49" s="689"/>
      <c r="CN49" s="689"/>
      <c r="CO49" s="689"/>
      <c r="CP49" s="689"/>
      <c r="CQ49" s="690"/>
      <c r="CR49" s="738">
        <v>18445790</v>
      </c>
      <c r="CS49" s="718"/>
      <c r="CT49" s="718"/>
      <c r="CU49" s="718"/>
      <c r="CV49" s="718"/>
      <c r="CW49" s="718"/>
      <c r="CX49" s="718"/>
      <c r="CY49" s="749"/>
      <c r="CZ49" s="743">
        <v>100</v>
      </c>
      <c r="DA49" s="750"/>
      <c r="DB49" s="750"/>
      <c r="DC49" s="751"/>
      <c r="DD49" s="752">
        <v>9769375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Y6RVBu/yOyYxGG2cHl7PccLAKlW5PGA5jij/Ttt4UQSEtfZ658mdsmQh+zz8Psym1IjSEVWcThHCcdr4Faa7w==" saltValue="LYHPRPF586jBvK+DU+On0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18825</v>
      </c>
      <c r="R7" s="783"/>
      <c r="S7" s="783"/>
      <c r="T7" s="783"/>
      <c r="U7" s="783"/>
      <c r="V7" s="783">
        <v>18446</v>
      </c>
      <c r="W7" s="783"/>
      <c r="X7" s="783"/>
      <c r="Y7" s="783"/>
      <c r="Z7" s="783"/>
      <c r="AA7" s="783">
        <v>379</v>
      </c>
      <c r="AB7" s="783"/>
      <c r="AC7" s="783"/>
      <c r="AD7" s="783"/>
      <c r="AE7" s="784"/>
      <c r="AF7" s="785">
        <v>325</v>
      </c>
      <c r="AG7" s="786"/>
      <c r="AH7" s="786"/>
      <c r="AI7" s="786"/>
      <c r="AJ7" s="787"/>
      <c r="AK7" s="822">
        <v>191</v>
      </c>
      <c r="AL7" s="823"/>
      <c r="AM7" s="823"/>
      <c r="AN7" s="823"/>
      <c r="AO7" s="823"/>
      <c r="AP7" s="823">
        <v>18656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584</v>
      </c>
      <c r="BT7" s="827"/>
      <c r="BU7" s="827"/>
      <c r="BV7" s="827"/>
      <c r="BW7" s="827"/>
      <c r="BX7" s="827"/>
      <c r="BY7" s="827"/>
      <c r="BZ7" s="827"/>
      <c r="CA7" s="827"/>
      <c r="CB7" s="827"/>
      <c r="CC7" s="827"/>
      <c r="CD7" s="827"/>
      <c r="CE7" s="827"/>
      <c r="CF7" s="827"/>
      <c r="CG7" s="828"/>
      <c r="CH7" s="819">
        <v>1</v>
      </c>
      <c r="CI7" s="820"/>
      <c r="CJ7" s="820"/>
      <c r="CK7" s="820"/>
      <c r="CL7" s="821"/>
      <c r="CM7" s="819">
        <v>135</v>
      </c>
      <c r="CN7" s="820"/>
      <c r="CO7" s="820"/>
      <c r="CP7" s="820"/>
      <c r="CQ7" s="821"/>
      <c r="CR7" s="819">
        <v>130</v>
      </c>
      <c r="CS7" s="820"/>
      <c r="CT7" s="820"/>
      <c r="CU7" s="820"/>
      <c r="CV7" s="821"/>
      <c r="CW7" s="819">
        <v>112</v>
      </c>
      <c r="CX7" s="820"/>
      <c r="CY7" s="820"/>
      <c r="CZ7" s="820"/>
      <c r="DA7" s="821"/>
      <c r="DB7" s="819">
        <v>0</v>
      </c>
      <c r="DC7" s="820"/>
      <c r="DD7" s="820"/>
      <c r="DE7" s="820"/>
      <c r="DF7" s="821"/>
      <c r="DG7" s="819">
        <v>0</v>
      </c>
      <c r="DH7" s="820"/>
      <c r="DI7" s="820"/>
      <c r="DJ7" s="820"/>
      <c r="DK7" s="821"/>
      <c r="DL7" s="819">
        <v>0</v>
      </c>
      <c r="DM7" s="820"/>
      <c r="DN7" s="820"/>
      <c r="DO7" s="820"/>
      <c r="DP7" s="821"/>
      <c r="DQ7" s="819">
        <v>0</v>
      </c>
      <c r="DR7" s="820"/>
      <c r="DS7" s="820"/>
      <c r="DT7" s="820"/>
      <c r="DU7" s="821"/>
      <c r="DV7" s="800"/>
      <c r="DW7" s="801"/>
      <c r="DX7" s="801"/>
      <c r="DY7" s="801"/>
      <c r="DZ7" s="802"/>
      <c r="EA7" s="256"/>
    </row>
    <row r="8" spans="1:131" s="257" customFormat="1" ht="26.25" customHeight="1" x14ac:dyDescent="0.15">
      <c r="A8" s="263">
        <v>2</v>
      </c>
      <c r="B8" s="803" t="s">
        <v>387</v>
      </c>
      <c r="C8" s="804"/>
      <c r="D8" s="804"/>
      <c r="E8" s="804"/>
      <c r="F8" s="804"/>
      <c r="G8" s="804"/>
      <c r="H8" s="804"/>
      <c r="I8" s="804"/>
      <c r="J8" s="804"/>
      <c r="K8" s="804"/>
      <c r="L8" s="804"/>
      <c r="M8" s="804"/>
      <c r="N8" s="804"/>
      <c r="O8" s="804"/>
      <c r="P8" s="805"/>
      <c r="Q8" s="806">
        <v>0</v>
      </c>
      <c r="R8" s="807"/>
      <c r="S8" s="807"/>
      <c r="T8" s="807"/>
      <c r="U8" s="807"/>
      <c r="V8" s="807">
        <v>0</v>
      </c>
      <c r="W8" s="807"/>
      <c r="X8" s="807"/>
      <c r="Y8" s="807"/>
      <c r="Z8" s="807"/>
      <c r="AA8" s="807">
        <v>0</v>
      </c>
      <c r="AB8" s="807"/>
      <c r="AC8" s="807"/>
      <c r="AD8" s="807"/>
      <c r="AE8" s="808"/>
      <c r="AF8" s="809">
        <v>0</v>
      </c>
      <c r="AG8" s="810"/>
      <c r="AH8" s="810"/>
      <c r="AI8" s="810"/>
      <c r="AJ8" s="811"/>
      <c r="AK8" s="812">
        <v>0</v>
      </c>
      <c r="AL8" s="813"/>
      <c r="AM8" s="813"/>
      <c r="AN8" s="813"/>
      <c r="AO8" s="813"/>
      <c r="AP8" s="813">
        <v>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585</v>
      </c>
      <c r="BT8" s="817"/>
      <c r="BU8" s="817"/>
      <c r="BV8" s="817"/>
      <c r="BW8" s="817"/>
      <c r="BX8" s="817"/>
      <c r="BY8" s="817"/>
      <c r="BZ8" s="817"/>
      <c r="CA8" s="817"/>
      <c r="CB8" s="817"/>
      <c r="CC8" s="817"/>
      <c r="CD8" s="817"/>
      <c r="CE8" s="817"/>
      <c r="CF8" s="817"/>
      <c r="CG8" s="818"/>
      <c r="CH8" s="829">
        <v>0</v>
      </c>
      <c r="CI8" s="830"/>
      <c r="CJ8" s="830"/>
      <c r="CK8" s="830"/>
      <c r="CL8" s="831"/>
      <c r="CM8" s="829">
        <v>79</v>
      </c>
      <c r="CN8" s="830"/>
      <c r="CO8" s="830"/>
      <c r="CP8" s="830"/>
      <c r="CQ8" s="831"/>
      <c r="CR8" s="829">
        <v>76</v>
      </c>
      <c r="CS8" s="830"/>
      <c r="CT8" s="830"/>
      <c r="CU8" s="830"/>
      <c r="CV8" s="831"/>
      <c r="CW8" s="829">
        <v>10</v>
      </c>
      <c r="CX8" s="830"/>
      <c r="CY8" s="830"/>
      <c r="CZ8" s="830"/>
      <c r="DA8" s="831"/>
      <c r="DB8" s="829">
        <v>0</v>
      </c>
      <c r="DC8" s="830"/>
      <c r="DD8" s="830"/>
      <c r="DE8" s="830"/>
      <c r="DF8" s="831"/>
      <c r="DG8" s="829">
        <v>0</v>
      </c>
      <c r="DH8" s="830"/>
      <c r="DI8" s="830"/>
      <c r="DJ8" s="830"/>
      <c r="DK8" s="831"/>
      <c r="DL8" s="829">
        <v>0</v>
      </c>
      <c r="DM8" s="830"/>
      <c r="DN8" s="830"/>
      <c r="DO8" s="830"/>
      <c r="DP8" s="831"/>
      <c r="DQ8" s="829">
        <v>0</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t="s">
        <v>587</v>
      </c>
      <c r="BS9" s="816" t="s">
        <v>586</v>
      </c>
      <c r="BT9" s="817"/>
      <c r="BU9" s="817"/>
      <c r="BV9" s="817"/>
      <c r="BW9" s="817"/>
      <c r="BX9" s="817"/>
      <c r="BY9" s="817"/>
      <c r="BZ9" s="817"/>
      <c r="CA9" s="817"/>
      <c r="CB9" s="817"/>
      <c r="CC9" s="817"/>
      <c r="CD9" s="817"/>
      <c r="CE9" s="817"/>
      <c r="CF9" s="817"/>
      <c r="CG9" s="818"/>
      <c r="CH9" s="829">
        <v>0</v>
      </c>
      <c r="CI9" s="830"/>
      <c r="CJ9" s="830"/>
      <c r="CK9" s="830"/>
      <c r="CL9" s="831"/>
      <c r="CM9" s="829">
        <v>15</v>
      </c>
      <c r="CN9" s="830"/>
      <c r="CO9" s="830"/>
      <c r="CP9" s="830"/>
      <c r="CQ9" s="831"/>
      <c r="CR9" s="829">
        <v>5</v>
      </c>
      <c r="CS9" s="830"/>
      <c r="CT9" s="830"/>
      <c r="CU9" s="830"/>
      <c r="CV9" s="831"/>
      <c r="CW9" s="829">
        <v>0</v>
      </c>
      <c r="CX9" s="830"/>
      <c r="CY9" s="830"/>
      <c r="CZ9" s="830"/>
      <c r="DA9" s="831"/>
      <c r="DB9" s="829">
        <v>0</v>
      </c>
      <c r="DC9" s="830"/>
      <c r="DD9" s="830"/>
      <c r="DE9" s="830"/>
      <c r="DF9" s="831"/>
      <c r="DG9" s="829">
        <v>0</v>
      </c>
      <c r="DH9" s="830"/>
      <c r="DI9" s="830"/>
      <c r="DJ9" s="830"/>
      <c r="DK9" s="831"/>
      <c r="DL9" s="829">
        <v>0</v>
      </c>
      <c r="DM9" s="830"/>
      <c r="DN9" s="830"/>
      <c r="DO9" s="830"/>
      <c r="DP9" s="831"/>
      <c r="DQ9" s="829">
        <v>0</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4"/>
      <c r="AL22" s="855"/>
      <c r="AM22" s="855"/>
      <c r="AN22" s="855"/>
      <c r="AO22" s="855"/>
      <c r="AP22" s="855"/>
      <c r="AQ22" s="855"/>
      <c r="AR22" s="855"/>
      <c r="AS22" s="855"/>
      <c r="AT22" s="855"/>
      <c r="AU22" s="856"/>
      <c r="AV22" s="856"/>
      <c r="AW22" s="856"/>
      <c r="AX22" s="856"/>
      <c r="AY22" s="857"/>
      <c r="AZ22" s="858" t="s">
        <v>388</v>
      </c>
      <c r="BA22" s="858"/>
      <c r="BB22" s="858"/>
      <c r="BC22" s="858"/>
      <c r="BD22" s="859"/>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389</v>
      </c>
      <c r="B23" s="838" t="s">
        <v>390</v>
      </c>
      <c r="C23" s="839"/>
      <c r="D23" s="839"/>
      <c r="E23" s="839"/>
      <c r="F23" s="839"/>
      <c r="G23" s="839"/>
      <c r="H23" s="839"/>
      <c r="I23" s="839"/>
      <c r="J23" s="839"/>
      <c r="K23" s="839"/>
      <c r="L23" s="839"/>
      <c r="M23" s="839"/>
      <c r="N23" s="839"/>
      <c r="O23" s="839"/>
      <c r="P23" s="840"/>
      <c r="Q23" s="841">
        <f>SUM(Q7:U22)</f>
        <v>18825</v>
      </c>
      <c r="R23" s="842"/>
      <c r="S23" s="842"/>
      <c r="T23" s="842"/>
      <c r="U23" s="842"/>
      <c r="V23" s="843">
        <f t="shared" ref="V23" si="0">SUM(V7:Z22)</f>
        <v>18446</v>
      </c>
      <c r="W23" s="844"/>
      <c r="X23" s="844"/>
      <c r="Y23" s="844"/>
      <c r="Z23" s="845"/>
      <c r="AA23" s="843">
        <f t="shared" ref="AA23" si="1">SUM(AA7:AE22)</f>
        <v>379</v>
      </c>
      <c r="AB23" s="844"/>
      <c r="AC23" s="844"/>
      <c r="AD23" s="844"/>
      <c r="AE23" s="846"/>
      <c r="AF23" s="847">
        <v>325</v>
      </c>
      <c r="AG23" s="842"/>
      <c r="AH23" s="842"/>
      <c r="AI23" s="842"/>
      <c r="AJ23" s="848"/>
      <c r="AK23" s="849"/>
      <c r="AL23" s="850"/>
      <c r="AM23" s="850"/>
      <c r="AN23" s="850"/>
      <c r="AO23" s="850"/>
      <c r="AP23" s="842">
        <f>SUM(AP7:AT22)</f>
        <v>18656</v>
      </c>
      <c r="AQ23" s="842"/>
      <c r="AR23" s="842"/>
      <c r="AS23" s="842"/>
      <c r="AT23" s="842"/>
      <c r="AU23" s="851"/>
      <c r="AV23" s="852"/>
      <c r="AW23" s="852"/>
      <c r="AX23" s="852"/>
      <c r="AY23" s="853"/>
      <c r="AZ23" s="861" t="s">
        <v>137</v>
      </c>
      <c r="BA23" s="844"/>
      <c r="BB23" s="844"/>
      <c r="BC23" s="844"/>
      <c r="BD23" s="846"/>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60" t="s">
        <v>391</v>
      </c>
      <c r="B24" s="860"/>
      <c r="C24" s="860"/>
      <c r="D24" s="860"/>
      <c r="E24" s="860"/>
      <c r="F24" s="860"/>
      <c r="G24" s="860"/>
      <c r="H24" s="860"/>
      <c r="I24" s="860"/>
      <c r="J24" s="860"/>
      <c r="K24" s="860"/>
      <c r="L24" s="860"/>
      <c r="M24" s="860"/>
      <c r="N24" s="860"/>
      <c r="O24" s="860"/>
      <c r="P24" s="860"/>
      <c r="Q24" s="860"/>
      <c r="R24" s="860"/>
      <c r="S24" s="860"/>
      <c r="T24" s="860"/>
      <c r="U24" s="860"/>
      <c r="V24" s="860"/>
      <c r="W24" s="860"/>
      <c r="X24" s="860"/>
      <c r="Y24" s="860"/>
      <c r="Z24" s="860"/>
      <c r="AA24" s="860"/>
      <c r="AB24" s="860"/>
      <c r="AC24" s="860"/>
      <c r="AD24" s="860"/>
      <c r="AE24" s="860"/>
      <c r="AF24" s="860"/>
      <c r="AG24" s="860"/>
      <c r="AH24" s="860"/>
      <c r="AI24" s="860"/>
      <c r="AJ24" s="860"/>
      <c r="AK24" s="860"/>
      <c r="AL24" s="860"/>
      <c r="AM24" s="860"/>
      <c r="AN24" s="860"/>
      <c r="AO24" s="860"/>
      <c r="AP24" s="860"/>
      <c r="AQ24" s="860"/>
      <c r="AR24" s="860"/>
      <c r="AS24" s="860"/>
      <c r="AT24" s="860"/>
      <c r="AU24" s="860"/>
      <c r="AV24" s="860"/>
      <c r="AW24" s="860"/>
      <c r="AX24" s="860"/>
      <c r="AY24" s="860"/>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393</v>
      </c>
      <c r="R26" s="766"/>
      <c r="S26" s="766"/>
      <c r="T26" s="766"/>
      <c r="U26" s="767"/>
      <c r="V26" s="765" t="s">
        <v>394</v>
      </c>
      <c r="W26" s="766"/>
      <c r="X26" s="766"/>
      <c r="Y26" s="766"/>
      <c r="Z26" s="767"/>
      <c r="AA26" s="765" t="s">
        <v>395</v>
      </c>
      <c r="AB26" s="766"/>
      <c r="AC26" s="766"/>
      <c r="AD26" s="766"/>
      <c r="AE26" s="766"/>
      <c r="AF26" s="862" t="s">
        <v>396</v>
      </c>
      <c r="AG26" s="863"/>
      <c r="AH26" s="863"/>
      <c r="AI26" s="863"/>
      <c r="AJ26" s="864"/>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5"/>
      <c r="AG27" s="866"/>
      <c r="AH27" s="866"/>
      <c r="AI27" s="866"/>
      <c r="AJ27" s="867"/>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401</v>
      </c>
      <c r="C28" s="780"/>
      <c r="D28" s="780"/>
      <c r="E28" s="780"/>
      <c r="F28" s="780"/>
      <c r="G28" s="780"/>
      <c r="H28" s="780"/>
      <c r="I28" s="780"/>
      <c r="J28" s="780"/>
      <c r="K28" s="780"/>
      <c r="L28" s="780"/>
      <c r="M28" s="780"/>
      <c r="N28" s="780"/>
      <c r="O28" s="780"/>
      <c r="P28" s="781"/>
      <c r="Q28" s="872">
        <v>2790</v>
      </c>
      <c r="R28" s="873"/>
      <c r="S28" s="873"/>
      <c r="T28" s="873"/>
      <c r="U28" s="873"/>
      <c r="V28" s="873">
        <v>2733</v>
      </c>
      <c r="W28" s="873"/>
      <c r="X28" s="873"/>
      <c r="Y28" s="873"/>
      <c r="Z28" s="873"/>
      <c r="AA28" s="873">
        <v>57</v>
      </c>
      <c r="AB28" s="873"/>
      <c r="AC28" s="873"/>
      <c r="AD28" s="873"/>
      <c r="AE28" s="874"/>
      <c r="AF28" s="875">
        <v>57</v>
      </c>
      <c r="AG28" s="873"/>
      <c r="AH28" s="873"/>
      <c r="AI28" s="873"/>
      <c r="AJ28" s="876"/>
      <c r="AK28" s="877">
        <v>181</v>
      </c>
      <c r="AL28" s="868"/>
      <c r="AM28" s="868"/>
      <c r="AN28" s="868"/>
      <c r="AO28" s="868"/>
      <c r="AP28" s="868">
        <v>0</v>
      </c>
      <c r="AQ28" s="868"/>
      <c r="AR28" s="868"/>
      <c r="AS28" s="868"/>
      <c r="AT28" s="868"/>
      <c r="AU28" s="868">
        <v>0</v>
      </c>
      <c r="AV28" s="868"/>
      <c r="AW28" s="868"/>
      <c r="AX28" s="868"/>
      <c r="AY28" s="868"/>
      <c r="AZ28" s="869">
        <v>0</v>
      </c>
      <c r="BA28" s="869"/>
      <c r="BB28" s="869"/>
      <c r="BC28" s="869"/>
      <c r="BD28" s="869"/>
      <c r="BE28" s="870"/>
      <c r="BF28" s="870"/>
      <c r="BG28" s="870"/>
      <c r="BH28" s="870"/>
      <c r="BI28" s="871"/>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402</v>
      </c>
      <c r="C29" s="804"/>
      <c r="D29" s="804"/>
      <c r="E29" s="804"/>
      <c r="F29" s="804"/>
      <c r="G29" s="804"/>
      <c r="H29" s="804"/>
      <c r="I29" s="804"/>
      <c r="J29" s="804"/>
      <c r="K29" s="804"/>
      <c r="L29" s="804"/>
      <c r="M29" s="804"/>
      <c r="N29" s="804"/>
      <c r="O29" s="804"/>
      <c r="P29" s="805"/>
      <c r="Q29" s="806">
        <v>933</v>
      </c>
      <c r="R29" s="807"/>
      <c r="S29" s="807"/>
      <c r="T29" s="807"/>
      <c r="U29" s="807"/>
      <c r="V29" s="807">
        <v>932</v>
      </c>
      <c r="W29" s="807"/>
      <c r="X29" s="807"/>
      <c r="Y29" s="807"/>
      <c r="Z29" s="807"/>
      <c r="AA29" s="807">
        <v>1</v>
      </c>
      <c r="AB29" s="807"/>
      <c r="AC29" s="807"/>
      <c r="AD29" s="807"/>
      <c r="AE29" s="808"/>
      <c r="AF29" s="809">
        <v>1</v>
      </c>
      <c r="AG29" s="810"/>
      <c r="AH29" s="810"/>
      <c r="AI29" s="810"/>
      <c r="AJ29" s="811"/>
      <c r="AK29" s="880">
        <v>502</v>
      </c>
      <c r="AL29" s="881"/>
      <c r="AM29" s="881"/>
      <c r="AN29" s="881"/>
      <c r="AO29" s="881"/>
      <c r="AP29" s="881">
        <v>0</v>
      </c>
      <c r="AQ29" s="881"/>
      <c r="AR29" s="881"/>
      <c r="AS29" s="881"/>
      <c r="AT29" s="881"/>
      <c r="AU29" s="881">
        <v>0</v>
      </c>
      <c r="AV29" s="881"/>
      <c r="AW29" s="881"/>
      <c r="AX29" s="881"/>
      <c r="AY29" s="881"/>
      <c r="AZ29" s="882">
        <v>0</v>
      </c>
      <c r="BA29" s="882"/>
      <c r="BB29" s="882"/>
      <c r="BC29" s="882"/>
      <c r="BD29" s="882"/>
      <c r="BE29" s="878"/>
      <c r="BF29" s="878"/>
      <c r="BG29" s="878"/>
      <c r="BH29" s="878"/>
      <c r="BI29" s="879"/>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403</v>
      </c>
      <c r="C30" s="804"/>
      <c r="D30" s="804"/>
      <c r="E30" s="804"/>
      <c r="F30" s="804"/>
      <c r="G30" s="804"/>
      <c r="H30" s="804"/>
      <c r="I30" s="804"/>
      <c r="J30" s="804"/>
      <c r="K30" s="804"/>
      <c r="L30" s="804"/>
      <c r="M30" s="804"/>
      <c r="N30" s="804"/>
      <c r="O30" s="804"/>
      <c r="P30" s="805"/>
      <c r="Q30" s="806">
        <v>591</v>
      </c>
      <c r="R30" s="807"/>
      <c r="S30" s="807"/>
      <c r="T30" s="807"/>
      <c r="U30" s="807"/>
      <c r="V30" s="807">
        <v>513</v>
      </c>
      <c r="W30" s="807"/>
      <c r="X30" s="807"/>
      <c r="Y30" s="807"/>
      <c r="Z30" s="807"/>
      <c r="AA30" s="807">
        <v>78</v>
      </c>
      <c r="AB30" s="807"/>
      <c r="AC30" s="807"/>
      <c r="AD30" s="807"/>
      <c r="AE30" s="808"/>
      <c r="AF30" s="809">
        <v>580</v>
      </c>
      <c r="AG30" s="810"/>
      <c r="AH30" s="810"/>
      <c r="AI30" s="810"/>
      <c r="AJ30" s="811"/>
      <c r="AK30" s="880">
        <v>129</v>
      </c>
      <c r="AL30" s="881"/>
      <c r="AM30" s="881"/>
      <c r="AN30" s="881"/>
      <c r="AO30" s="881"/>
      <c r="AP30" s="881">
        <v>1931</v>
      </c>
      <c r="AQ30" s="881"/>
      <c r="AR30" s="881"/>
      <c r="AS30" s="881"/>
      <c r="AT30" s="881"/>
      <c r="AU30" s="881">
        <v>33</v>
      </c>
      <c r="AV30" s="881"/>
      <c r="AW30" s="881"/>
      <c r="AX30" s="881"/>
      <c r="AY30" s="881"/>
      <c r="AZ30" s="882">
        <v>0</v>
      </c>
      <c r="BA30" s="882"/>
      <c r="BB30" s="882"/>
      <c r="BC30" s="882"/>
      <c r="BD30" s="882"/>
      <c r="BE30" s="878" t="s">
        <v>404</v>
      </c>
      <c r="BF30" s="878"/>
      <c r="BG30" s="878"/>
      <c r="BH30" s="878"/>
      <c r="BI30" s="879"/>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405</v>
      </c>
      <c r="C31" s="804"/>
      <c r="D31" s="804"/>
      <c r="E31" s="804"/>
      <c r="F31" s="804"/>
      <c r="G31" s="804"/>
      <c r="H31" s="804"/>
      <c r="I31" s="804"/>
      <c r="J31" s="804"/>
      <c r="K31" s="804"/>
      <c r="L31" s="804"/>
      <c r="M31" s="804"/>
      <c r="N31" s="804"/>
      <c r="O31" s="804"/>
      <c r="P31" s="805"/>
      <c r="Q31" s="806">
        <v>1253</v>
      </c>
      <c r="R31" s="807"/>
      <c r="S31" s="807"/>
      <c r="T31" s="807"/>
      <c r="U31" s="807"/>
      <c r="V31" s="807">
        <v>1251</v>
      </c>
      <c r="W31" s="807"/>
      <c r="X31" s="807"/>
      <c r="Y31" s="807"/>
      <c r="Z31" s="807"/>
      <c r="AA31" s="807">
        <v>2</v>
      </c>
      <c r="AB31" s="807"/>
      <c r="AC31" s="807"/>
      <c r="AD31" s="807"/>
      <c r="AE31" s="808"/>
      <c r="AF31" s="809">
        <v>207</v>
      </c>
      <c r="AG31" s="810"/>
      <c r="AH31" s="810"/>
      <c r="AI31" s="810"/>
      <c r="AJ31" s="811"/>
      <c r="AK31" s="880">
        <v>850</v>
      </c>
      <c r="AL31" s="881"/>
      <c r="AM31" s="881"/>
      <c r="AN31" s="881"/>
      <c r="AO31" s="881"/>
      <c r="AP31" s="881">
        <v>13551</v>
      </c>
      <c r="AQ31" s="881"/>
      <c r="AR31" s="881"/>
      <c r="AS31" s="881"/>
      <c r="AT31" s="881"/>
      <c r="AU31" s="881">
        <v>10211</v>
      </c>
      <c r="AV31" s="881"/>
      <c r="AW31" s="881"/>
      <c r="AX31" s="881"/>
      <c r="AY31" s="881"/>
      <c r="AZ31" s="882">
        <v>0</v>
      </c>
      <c r="BA31" s="882"/>
      <c r="BB31" s="882"/>
      <c r="BC31" s="882"/>
      <c r="BD31" s="882"/>
      <c r="BE31" s="878" t="s">
        <v>404</v>
      </c>
      <c r="BF31" s="878"/>
      <c r="BG31" s="878"/>
      <c r="BH31" s="878"/>
      <c r="BI31" s="879"/>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406</v>
      </c>
      <c r="C32" s="804"/>
      <c r="D32" s="804"/>
      <c r="E32" s="804"/>
      <c r="F32" s="804"/>
      <c r="G32" s="804"/>
      <c r="H32" s="804"/>
      <c r="I32" s="804"/>
      <c r="J32" s="804"/>
      <c r="K32" s="804"/>
      <c r="L32" s="804"/>
      <c r="M32" s="804"/>
      <c r="N32" s="804"/>
      <c r="O32" s="804"/>
      <c r="P32" s="805"/>
      <c r="Q32" s="806">
        <v>123</v>
      </c>
      <c r="R32" s="807"/>
      <c r="S32" s="807"/>
      <c r="T32" s="807"/>
      <c r="U32" s="807"/>
      <c r="V32" s="807">
        <v>123</v>
      </c>
      <c r="W32" s="807"/>
      <c r="X32" s="807"/>
      <c r="Y32" s="807"/>
      <c r="Z32" s="807"/>
      <c r="AA32" s="807">
        <v>0</v>
      </c>
      <c r="AB32" s="807"/>
      <c r="AC32" s="807"/>
      <c r="AD32" s="807"/>
      <c r="AE32" s="808"/>
      <c r="AF32" s="809" t="s">
        <v>407</v>
      </c>
      <c r="AG32" s="810"/>
      <c r="AH32" s="810"/>
      <c r="AI32" s="810"/>
      <c r="AJ32" s="811"/>
      <c r="AK32" s="880">
        <v>0</v>
      </c>
      <c r="AL32" s="881"/>
      <c r="AM32" s="881"/>
      <c r="AN32" s="881"/>
      <c r="AO32" s="881"/>
      <c r="AP32" s="881">
        <v>0</v>
      </c>
      <c r="AQ32" s="881"/>
      <c r="AR32" s="881"/>
      <c r="AS32" s="881"/>
      <c r="AT32" s="881"/>
      <c r="AU32" s="881">
        <v>0</v>
      </c>
      <c r="AV32" s="881"/>
      <c r="AW32" s="881"/>
      <c r="AX32" s="881"/>
      <c r="AY32" s="881"/>
      <c r="AZ32" s="882">
        <v>0</v>
      </c>
      <c r="BA32" s="882"/>
      <c r="BB32" s="882"/>
      <c r="BC32" s="882"/>
      <c r="BD32" s="882"/>
      <c r="BE32" s="878" t="s">
        <v>408</v>
      </c>
      <c r="BF32" s="878"/>
      <c r="BG32" s="878"/>
      <c r="BH32" s="878"/>
      <c r="BI32" s="879"/>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80"/>
      <c r="AL33" s="881"/>
      <c r="AM33" s="881"/>
      <c r="AN33" s="881"/>
      <c r="AO33" s="881"/>
      <c r="AP33" s="881"/>
      <c r="AQ33" s="881"/>
      <c r="AR33" s="881"/>
      <c r="AS33" s="881"/>
      <c r="AT33" s="881"/>
      <c r="AU33" s="881"/>
      <c r="AV33" s="881"/>
      <c r="AW33" s="881"/>
      <c r="AX33" s="881"/>
      <c r="AY33" s="881"/>
      <c r="AZ33" s="882"/>
      <c r="BA33" s="882"/>
      <c r="BB33" s="882"/>
      <c r="BC33" s="882"/>
      <c r="BD33" s="882"/>
      <c r="BE33" s="878"/>
      <c r="BF33" s="878"/>
      <c r="BG33" s="878"/>
      <c r="BH33" s="878"/>
      <c r="BI33" s="879"/>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80"/>
      <c r="AL34" s="881"/>
      <c r="AM34" s="881"/>
      <c r="AN34" s="881"/>
      <c r="AO34" s="881"/>
      <c r="AP34" s="881"/>
      <c r="AQ34" s="881"/>
      <c r="AR34" s="881"/>
      <c r="AS34" s="881"/>
      <c r="AT34" s="881"/>
      <c r="AU34" s="881"/>
      <c r="AV34" s="881"/>
      <c r="AW34" s="881"/>
      <c r="AX34" s="881"/>
      <c r="AY34" s="881"/>
      <c r="AZ34" s="882"/>
      <c r="BA34" s="882"/>
      <c r="BB34" s="882"/>
      <c r="BC34" s="882"/>
      <c r="BD34" s="882"/>
      <c r="BE34" s="878"/>
      <c r="BF34" s="878"/>
      <c r="BG34" s="878"/>
      <c r="BH34" s="878"/>
      <c r="BI34" s="879"/>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80"/>
      <c r="AL35" s="881"/>
      <c r="AM35" s="881"/>
      <c r="AN35" s="881"/>
      <c r="AO35" s="881"/>
      <c r="AP35" s="881"/>
      <c r="AQ35" s="881"/>
      <c r="AR35" s="881"/>
      <c r="AS35" s="881"/>
      <c r="AT35" s="881"/>
      <c r="AU35" s="881"/>
      <c r="AV35" s="881"/>
      <c r="AW35" s="881"/>
      <c r="AX35" s="881"/>
      <c r="AY35" s="881"/>
      <c r="AZ35" s="882"/>
      <c r="BA35" s="882"/>
      <c r="BB35" s="882"/>
      <c r="BC35" s="882"/>
      <c r="BD35" s="882"/>
      <c r="BE35" s="878"/>
      <c r="BF35" s="878"/>
      <c r="BG35" s="878"/>
      <c r="BH35" s="878"/>
      <c r="BI35" s="879"/>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80"/>
      <c r="AL36" s="881"/>
      <c r="AM36" s="881"/>
      <c r="AN36" s="881"/>
      <c r="AO36" s="881"/>
      <c r="AP36" s="881"/>
      <c r="AQ36" s="881"/>
      <c r="AR36" s="881"/>
      <c r="AS36" s="881"/>
      <c r="AT36" s="881"/>
      <c r="AU36" s="881"/>
      <c r="AV36" s="881"/>
      <c r="AW36" s="881"/>
      <c r="AX36" s="881"/>
      <c r="AY36" s="881"/>
      <c r="AZ36" s="882"/>
      <c r="BA36" s="882"/>
      <c r="BB36" s="882"/>
      <c r="BC36" s="882"/>
      <c r="BD36" s="882"/>
      <c r="BE36" s="878"/>
      <c r="BF36" s="878"/>
      <c r="BG36" s="878"/>
      <c r="BH36" s="878"/>
      <c r="BI36" s="879"/>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80"/>
      <c r="AL37" s="881"/>
      <c r="AM37" s="881"/>
      <c r="AN37" s="881"/>
      <c r="AO37" s="881"/>
      <c r="AP37" s="881"/>
      <c r="AQ37" s="881"/>
      <c r="AR37" s="881"/>
      <c r="AS37" s="881"/>
      <c r="AT37" s="881"/>
      <c r="AU37" s="881"/>
      <c r="AV37" s="881"/>
      <c r="AW37" s="881"/>
      <c r="AX37" s="881"/>
      <c r="AY37" s="881"/>
      <c r="AZ37" s="882"/>
      <c r="BA37" s="882"/>
      <c r="BB37" s="882"/>
      <c r="BC37" s="882"/>
      <c r="BD37" s="882"/>
      <c r="BE37" s="878"/>
      <c r="BF37" s="878"/>
      <c r="BG37" s="878"/>
      <c r="BH37" s="878"/>
      <c r="BI37" s="879"/>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80"/>
      <c r="AL38" s="881"/>
      <c r="AM38" s="881"/>
      <c r="AN38" s="881"/>
      <c r="AO38" s="881"/>
      <c r="AP38" s="881"/>
      <c r="AQ38" s="881"/>
      <c r="AR38" s="881"/>
      <c r="AS38" s="881"/>
      <c r="AT38" s="881"/>
      <c r="AU38" s="881"/>
      <c r="AV38" s="881"/>
      <c r="AW38" s="881"/>
      <c r="AX38" s="881"/>
      <c r="AY38" s="881"/>
      <c r="AZ38" s="882"/>
      <c r="BA38" s="882"/>
      <c r="BB38" s="882"/>
      <c r="BC38" s="882"/>
      <c r="BD38" s="882"/>
      <c r="BE38" s="878"/>
      <c r="BF38" s="878"/>
      <c r="BG38" s="878"/>
      <c r="BH38" s="878"/>
      <c r="BI38" s="879"/>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80"/>
      <c r="AL39" s="881"/>
      <c r="AM39" s="881"/>
      <c r="AN39" s="881"/>
      <c r="AO39" s="881"/>
      <c r="AP39" s="881"/>
      <c r="AQ39" s="881"/>
      <c r="AR39" s="881"/>
      <c r="AS39" s="881"/>
      <c r="AT39" s="881"/>
      <c r="AU39" s="881"/>
      <c r="AV39" s="881"/>
      <c r="AW39" s="881"/>
      <c r="AX39" s="881"/>
      <c r="AY39" s="881"/>
      <c r="AZ39" s="882"/>
      <c r="BA39" s="882"/>
      <c r="BB39" s="882"/>
      <c r="BC39" s="882"/>
      <c r="BD39" s="882"/>
      <c r="BE39" s="878"/>
      <c r="BF39" s="878"/>
      <c r="BG39" s="878"/>
      <c r="BH39" s="878"/>
      <c r="BI39" s="879"/>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80"/>
      <c r="AL40" s="881"/>
      <c r="AM40" s="881"/>
      <c r="AN40" s="881"/>
      <c r="AO40" s="881"/>
      <c r="AP40" s="881"/>
      <c r="AQ40" s="881"/>
      <c r="AR40" s="881"/>
      <c r="AS40" s="881"/>
      <c r="AT40" s="881"/>
      <c r="AU40" s="881"/>
      <c r="AV40" s="881"/>
      <c r="AW40" s="881"/>
      <c r="AX40" s="881"/>
      <c r="AY40" s="881"/>
      <c r="AZ40" s="882"/>
      <c r="BA40" s="882"/>
      <c r="BB40" s="882"/>
      <c r="BC40" s="882"/>
      <c r="BD40" s="882"/>
      <c r="BE40" s="878"/>
      <c r="BF40" s="878"/>
      <c r="BG40" s="878"/>
      <c r="BH40" s="878"/>
      <c r="BI40" s="879"/>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80"/>
      <c r="AL41" s="881"/>
      <c r="AM41" s="881"/>
      <c r="AN41" s="881"/>
      <c r="AO41" s="881"/>
      <c r="AP41" s="881"/>
      <c r="AQ41" s="881"/>
      <c r="AR41" s="881"/>
      <c r="AS41" s="881"/>
      <c r="AT41" s="881"/>
      <c r="AU41" s="881"/>
      <c r="AV41" s="881"/>
      <c r="AW41" s="881"/>
      <c r="AX41" s="881"/>
      <c r="AY41" s="881"/>
      <c r="AZ41" s="882"/>
      <c r="BA41" s="882"/>
      <c r="BB41" s="882"/>
      <c r="BC41" s="882"/>
      <c r="BD41" s="882"/>
      <c r="BE41" s="878"/>
      <c r="BF41" s="878"/>
      <c r="BG41" s="878"/>
      <c r="BH41" s="878"/>
      <c r="BI41" s="879"/>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80"/>
      <c r="AL42" s="881"/>
      <c r="AM42" s="881"/>
      <c r="AN42" s="881"/>
      <c r="AO42" s="881"/>
      <c r="AP42" s="881"/>
      <c r="AQ42" s="881"/>
      <c r="AR42" s="881"/>
      <c r="AS42" s="881"/>
      <c r="AT42" s="881"/>
      <c r="AU42" s="881"/>
      <c r="AV42" s="881"/>
      <c r="AW42" s="881"/>
      <c r="AX42" s="881"/>
      <c r="AY42" s="881"/>
      <c r="AZ42" s="882"/>
      <c r="BA42" s="882"/>
      <c r="BB42" s="882"/>
      <c r="BC42" s="882"/>
      <c r="BD42" s="882"/>
      <c r="BE42" s="878"/>
      <c r="BF42" s="878"/>
      <c r="BG42" s="878"/>
      <c r="BH42" s="878"/>
      <c r="BI42" s="879"/>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80"/>
      <c r="AL43" s="881"/>
      <c r="AM43" s="881"/>
      <c r="AN43" s="881"/>
      <c r="AO43" s="881"/>
      <c r="AP43" s="881"/>
      <c r="AQ43" s="881"/>
      <c r="AR43" s="881"/>
      <c r="AS43" s="881"/>
      <c r="AT43" s="881"/>
      <c r="AU43" s="881"/>
      <c r="AV43" s="881"/>
      <c r="AW43" s="881"/>
      <c r="AX43" s="881"/>
      <c r="AY43" s="881"/>
      <c r="AZ43" s="882"/>
      <c r="BA43" s="882"/>
      <c r="BB43" s="882"/>
      <c r="BC43" s="882"/>
      <c r="BD43" s="882"/>
      <c r="BE43" s="878"/>
      <c r="BF43" s="878"/>
      <c r="BG43" s="878"/>
      <c r="BH43" s="878"/>
      <c r="BI43" s="879"/>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80"/>
      <c r="AL44" s="881"/>
      <c r="AM44" s="881"/>
      <c r="AN44" s="881"/>
      <c r="AO44" s="881"/>
      <c r="AP44" s="881"/>
      <c r="AQ44" s="881"/>
      <c r="AR44" s="881"/>
      <c r="AS44" s="881"/>
      <c r="AT44" s="881"/>
      <c r="AU44" s="881"/>
      <c r="AV44" s="881"/>
      <c r="AW44" s="881"/>
      <c r="AX44" s="881"/>
      <c r="AY44" s="881"/>
      <c r="AZ44" s="882"/>
      <c r="BA44" s="882"/>
      <c r="BB44" s="882"/>
      <c r="BC44" s="882"/>
      <c r="BD44" s="882"/>
      <c r="BE44" s="878"/>
      <c r="BF44" s="878"/>
      <c r="BG44" s="878"/>
      <c r="BH44" s="878"/>
      <c r="BI44" s="879"/>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80"/>
      <c r="AL45" s="881"/>
      <c r="AM45" s="881"/>
      <c r="AN45" s="881"/>
      <c r="AO45" s="881"/>
      <c r="AP45" s="881"/>
      <c r="AQ45" s="881"/>
      <c r="AR45" s="881"/>
      <c r="AS45" s="881"/>
      <c r="AT45" s="881"/>
      <c r="AU45" s="881"/>
      <c r="AV45" s="881"/>
      <c r="AW45" s="881"/>
      <c r="AX45" s="881"/>
      <c r="AY45" s="881"/>
      <c r="AZ45" s="882"/>
      <c r="BA45" s="882"/>
      <c r="BB45" s="882"/>
      <c r="BC45" s="882"/>
      <c r="BD45" s="882"/>
      <c r="BE45" s="878"/>
      <c r="BF45" s="878"/>
      <c r="BG45" s="878"/>
      <c r="BH45" s="878"/>
      <c r="BI45" s="879"/>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80"/>
      <c r="AL46" s="881"/>
      <c r="AM46" s="881"/>
      <c r="AN46" s="881"/>
      <c r="AO46" s="881"/>
      <c r="AP46" s="881"/>
      <c r="AQ46" s="881"/>
      <c r="AR46" s="881"/>
      <c r="AS46" s="881"/>
      <c r="AT46" s="881"/>
      <c r="AU46" s="881"/>
      <c r="AV46" s="881"/>
      <c r="AW46" s="881"/>
      <c r="AX46" s="881"/>
      <c r="AY46" s="881"/>
      <c r="AZ46" s="882"/>
      <c r="BA46" s="882"/>
      <c r="BB46" s="882"/>
      <c r="BC46" s="882"/>
      <c r="BD46" s="882"/>
      <c r="BE46" s="878"/>
      <c r="BF46" s="878"/>
      <c r="BG46" s="878"/>
      <c r="BH46" s="878"/>
      <c r="BI46" s="879"/>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80"/>
      <c r="AL47" s="881"/>
      <c r="AM47" s="881"/>
      <c r="AN47" s="881"/>
      <c r="AO47" s="881"/>
      <c r="AP47" s="881"/>
      <c r="AQ47" s="881"/>
      <c r="AR47" s="881"/>
      <c r="AS47" s="881"/>
      <c r="AT47" s="881"/>
      <c r="AU47" s="881"/>
      <c r="AV47" s="881"/>
      <c r="AW47" s="881"/>
      <c r="AX47" s="881"/>
      <c r="AY47" s="881"/>
      <c r="AZ47" s="882"/>
      <c r="BA47" s="882"/>
      <c r="BB47" s="882"/>
      <c r="BC47" s="882"/>
      <c r="BD47" s="882"/>
      <c r="BE47" s="878"/>
      <c r="BF47" s="878"/>
      <c r="BG47" s="878"/>
      <c r="BH47" s="878"/>
      <c r="BI47" s="879"/>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80"/>
      <c r="AL48" s="881"/>
      <c r="AM48" s="881"/>
      <c r="AN48" s="881"/>
      <c r="AO48" s="881"/>
      <c r="AP48" s="881"/>
      <c r="AQ48" s="881"/>
      <c r="AR48" s="881"/>
      <c r="AS48" s="881"/>
      <c r="AT48" s="881"/>
      <c r="AU48" s="881"/>
      <c r="AV48" s="881"/>
      <c r="AW48" s="881"/>
      <c r="AX48" s="881"/>
      <c r="AY48" s="881"/>
      <c r="AZ48" s="882"/>
      <c r="BA48" s="882"/>
      <c r="BB48" s="882"/>
      <c r="BC48" s="882"/>
      <c r="BD48" s="882"/>
      <c r="BE48" s="878"/>
      <c r="BF48" s="878"/>
      <c r="BG48" s="878"/>
      <c r="BH48" s="878"/>
      <c r="BI48" s="879"/>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80"/>
      <c r="AL49" s="881"/>
      <c r="AM49" s="881"/>
      <c r="AN49" s="881"/>
      <c r="AO49" s="881"/>
      <c r="AP49" s="881"/>
      <c r="AQ49" s="881"/>
      <c r="AR49" s="881"/>
      <c r="AS49" s="881"/>
      <c r="AT49" s="881"/>
      <c r="AU49" s="881"/>
      <c r="AV49" s="881"/>
      <c r="AW49" s="881"/>
      <c r="AX49" s="881"/>
      <c r="AY49" s="881"/>
      <c r="AZ49" s="882"/>
      <c r="BA49" s="882"/>
      <c r="BB49" s="882"/>
      <c r="BC49" s="882"/>
      <c r="BD49" s="882"/>
      <c r="BE49" s="878"/>
      <c r="BF49" s="878"/>
      <c r="BG49" s="878"/>
      <c r="BH49" s="878"/>
      <c r="BI49" s="879"/>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3"/>
      <c r="R50" s="884"/>
      <c r="S50" s="884"/>
      <c r="T50" s="884"/>
      <c r="U50" s="884"/>
      <c r="V50" s="884"/>
      <c r="W50" s="884"/>
      <c r="X50" s="884"/>
      <c r="Y50" s="884"/>
      <c r="Z50" s="884"/>
      <c r="AA50" s="884"/>
      <c r="AB50" s="884"/>
      <c r="AC50" s="884"/>
      <c r="AD50" s="884"/>
      <c r="AE50" s="885"/>
      <c r="AF50" s="809"/>
      <c r="AG50" s="810"/>
      <c r="AH50" s="810"/>
      <c r="AI50" s="810"/>
      <c r="AJ50" s="811"/>
      <c r="AK50" s="886"/>
      <c r="AL50" s="884"/>
      <c r="AM50" s="884"/>
      <c r="AN50" s="884"/>
      <c r="AO50" s="884"/>
      <c r="AP50" s="884"/>
      <c r="AQ50" s="884"/>
      <c r="AR50" s="884"/>
      <c r="AS50" s="884"/>
      <c r="AT50" s="884"/>
      <c r="AU50" s="884"/>
      <c r="AV50" s="884"/>
      <c r="AW50" s="884"/>
      <c r="AX50" s="884"/>
      <c r="AY50" s="884"/>
      <c r="AZ50" s="887"/>
      <c r="BA50" s="887"/>
      <c r="BB50" s="887"/>
      <c r="BC50" s="887"/>
      <c r="BD50" s="887"/>
      <c r="BE50" s="878"/>
      <c r="BF50" s="878"/>
      <c r="BG50" s="878"/>
      <c r="BH50" s="878"/>
      <c r="BI50" s="879"/>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3"/>
      <c r="R51" s="884"/>
      <c r="S51" s="884"/>
      <c r="T51" s="884"/>
      <c r="U51" s="884"/>
      <c r="V51" s="884"/>
      <c r="W51" s="884"/>
      <c r="X51" s="884"/>
      <c r="Y51" s="884"/>
      <c r="Z51" s="884"/>
      <c r="AA51" s="884"/>
      <c r="AB51" s="884"/>
      <c r="AC51" s="884"/>
      <c r="AD51" s="884"/>
      <c r="AE51" s="885"/>
      <c r="AF51" s="809"/>
      <c r="AG51" s="810"/>
      <c r="AH51" s="810"/>
      <c r="AI51" s="810"/>
      <c r="AJ51" s="811"/>
      <c r="AK51" s="886"/>
      <c r="AL51" s="884"/>
      <c r="AM51" s="884"/>
      <c r="AN51" s="884"/>
      <c r="AO51" s="884"/>
      <c r="AP51" s="884"/>
      <c r="AQ51" s="884"/>
      <c r="AR51" s="884"/>
      <c r="AS51" s="884"/>
      <c r="AT51" s="884"/>
      <c r="AU51" s="884"/>
      <c r="AV51" s="884"/>
      <c r="AW51" s="884"/>
      <c r="AX51" s="884"/>
      <c r="AY51" s="884"/>
      <c r="AZ51" s="887"/>
      <c r="BA51" s="887"/>
      <c r="BB51" s="887"/>
      <c r="BC51" s="887"/>
      <c r="BD51" s="887"/>
      <c r="BE51" s="878"/>
      <c r="BF51" s="878"/>
      <c r="BG51" s="878"/>
      <c r="BH51" s="878"/>
      <c r="BI51" s="879"/>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3"/>
      <c r="R52" s="884"/>
      <c r="S52" s="884"/>
      <c r="T52" s="884"/>
      <c r="U52" s="884"/>
      <c r="V52" s="884"/>
      <c r="W52" s="884"/>
      <c r="X52" s="884"/>
      <c r="Y52" s="884"/>
      <c r="Z52" s="884"/>
      <c r="AA52" s="884"/>
      <c r="AB52" s="884"/>
      <c r="AC52" s="884"/>
      <c r="AD52" s="884"/>
      <c r="AE52" s="885"/>
      <c r="AF52" s="809"/>
      <c r="AG52" s="810"/>
      <c r="AH52" s="810"/>
      <c r="AI52" s="810"/>
      <c r="AJ52" s="811"/>
      <c r="AK52" s="886"/>
      <c r="AL52" s="884"/>
      <c r="AM52" s="884"/>
      <c r="AN52" s="884"/>
      <c r="AO52" s="884"/>
      <c r="AP52" s="884"/>
      <c r="AQ52" s="884"/>
      <c r="AR52" s="884"/>
      <c r="AS52" s="884"/>
      <c r="AT52" s="884"/>
      <c r="AU52" s="884"/>
      <c r="AV52" s="884"/>
      <c r="AW52" s="884"/>
      <c r="AX52" s="884"/>
      <c r="AY52" s="884"/>
      <c r="AZ52" s="887"/>
      <c r="BA52" s="887"/>
      <c r="BB52" s="887"/>
      <c r="BC52" s="887"/>
      <c r="BD52" s="887"/>
      <c r="BE52" s="878"/>
      <c r="BF52" s="878"/>
      <c r="BG52" s="878"/>
      <c r="BH52" s="878"/>
      <c r="BI52" s="879"/>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3"/>
      <c r="R53" s="884"/>
      <c r="S53" s="884"/>
      <c r="T53" s="884"/>
      <c r="U53" s="884"/>
      <c r="V53" s="884"/>
      <c r="W53" s="884"/>
      <c r="X53" s="884"/>
      <c r="Y53" s="884"/>
      <c r="Z53" s="884"/>
      <c r="AA53" s="884"/>
      <c r="AB53" s="884"/>
      <c r="AC53" s="884"/>
      <c r="AD53" s="884"/>
      <c r="AE53" s="885"/>
      <c r="AF53" s="809"/>
      <c r="AG53" s="810"/>
      <c r="AH53" s="810"/>
      <c r="AI53" s="810"/>
      <c r="AJ53" s="811"/>
      <c r="AK53" s="886"/>
      <c r="AL53" s="884"/>
      <c r="AM53" s="884"/>
      <c r="AN53" s="884"/>
      <c r="AO53" s="884"/>
      <c r="AP53" s="884"/>
      <c r="AQ53" s="884"/>
      <c r="AR53" s="884"/>
      <c r="AS53" s="884"/>
      <c r="AT53" s="884"/>
      <c r="AU53" s="884"/>
      <c r="AV53" s="884"/>
      <c r="AW53" s="884"/>
      <c r="AX53" s="884"/>
      <c r="AY53" s="884"/>
      <c r="AZ53" s="887"/>
      <c r="BA53" s="887"/>
      <c r="BB53" s="887"/>
      <c r="BC53" s="887"/>
      <c r="BD53" s="887"/>
      <c r="BE53" s="878"/>
      <c r="BF53" s="878"/>
      <c r="BG53" s="878"/>
      <c r="BH53" s="878"/>
      <c r="BI53" s="879"/>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3"/>
      <c r="R54" s="884"/>
      <c r="S54" s="884"/>
      <c r="T54" s="884"/>
      <c r="U54" s="884"/>
      <c r="V54" s="884"/>
      <c r="W54" s="884"/>
      <c r="X54" s="884"/>
      <c r="Y54" s="884"/>
      <c r="Z54" s="884"/>
      <c r="AA54" s="884"/>
      <c r="AB54" s="884"/>
      <c r="AC54" s="884"/>
      <c r="AD54" s="884"/>
      <c r="AE54" s="885"/>
      <c r="AF54" s="809"/>
      <c r="AG54" s="810"/>
      <c r="AH54" s="810"/>
      <c r="AI54" s="810"/>
      <c r="AJ54" s="811"/>
      <c r="AK54" s="886"/>
      <c r="AL54" s="884"/>
      <c r="AM54" s="884"/>
      <c r="AN54" s="884"/>
      <c r="AO54" s="884"/>
      <c r="AP54" s="884"/>
      <c r="AQ54" s="884"/>
      <c r="AR54" s="884"/>
      <c r="AS54" s="884"/>
      <c r="AT54" s="884"/>
      <c r="AU54" s="884"/>
      <c r="AV54" s="884"/>
      <c r="AW54" s="884"/>
      <c r="AX54" s="884"/>
      <c r="AY54" s="884"/>
      <c r="AZ54" s="887"/>
      <c r="BA54" s="887"/>
      <c r="BB54" s="887"/>
      <c r="BC54" s="887"/>
      <c r="BD54" s="887"/>
      <c r="BE54" s="878"/>
      <c r="BF54" s="878"/>
      <c r="BG54" s="878"/>
      <c r="BH54" s="878"/>
      <c r="BI54" s="879"/>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3"/>
      <c r="R55" s="884"/>
      <c r="S55" s="884"/>
      <c r="T55" s="884"/>
      <c r="U55" s="884"/>
      <c r="V55" s="884"/>
      <c r="W55" s="884"/>
      <c r="X55" s="884"/>
      <c r="Y55" s="884"/>
      <c r="Z55" s="884"/>
      <c r="AA55" s="884"/>
      <c r="AB55" s="884"/>
      <c r="AC55" s="884"/>
      <c r="AD55" s="884"/>
      <c r="AE55" s="885"/>
      <c r="AF55" s="809"/>
      <c r="AG55" s="810"/>
      <c r="AH55" s="810"/>
      <c r="AI55" s="810"/>
      <c r="AJ55" s="811"/>
      <c r="AK55" s="886"/>
      <c r="AL55" s="884"/>
      <c r="AM55" s="884"/>
      <c r="AN55" s="884"/>
      <c r="AO55" s="884"/>
      <c r="AP55" s="884"/>
      <c r="AQ55" s="884"/>
      <c r="AR55" s="884"/>
      <c r="AS55" s="884"/>
      <c r="AT55" s="884"/>
      <c r="AU55" s="884"/>
      <c r="AV55" s="884"/>
      <c r="AW55" s="884"/>
      <c r="AX55" s="884"/>
      <c r="AY55" s="884"/>
      <c r="AZ55" s="887"/>
      <c r="BA55" s="887"/>
      <c r="BB55" s="887"/>
      <c r="BC55" s="887"/>
      <c r="BD55" s="887"/>
      <c r="BE55" s="878"/>
      <c r="BF55" s="878"/>
      <c r="BG55" s="878"/>
      <c r="BH55" s="878"/>
      <c r="BI55" s="879"/>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3"/>
      <c r="R56" s="884"/>
      <c r="S56" s="884"/>
      <c r="T56" s="884"/>
      <c r="U56" s="884"/>
      <c r="V56" s="884"/>
      <c r="W56" s="884"/>
      <c r="X56" s="884"/>
      <c r="Y56" s="884"/>
      <c r="Z56" s="884"/>
      <c r="AA56" s="884"/>
      <c r="AB56" s="884"/>
      <c r="AC56" s="884"/>
      <c r="AD56" s="884"/>
      <c r="AE56" s="885"/>
      <c r="AF56" s="809"/>
      <c r="AG56" s="810"/>
      <c r="AH56" s="810"/>
      <c r="AI56" s="810"/>
      <c r="AJ56" s="811"/>
      <c r="AK56" s="886"/>
      <c r="AL56" s="884"/>
      <c r="AM56" s="884"/>
      <c r="AN56" s="884"/>
      <c r="AO56" s="884"/>
      <c r="AP56" s="884"/>
      <c r="AQ56" s="884"/>
      <c r="AR56" s="884"/>
      <c r="AS56" s="884"/>
      <c r="AT56" s="884"/>
      <c r="AU56" s="884"/>
      <c r="AV56" s="884"/>
      <c r="AW56" s="884"/>
      <c r="AX56" s="884"/>
      <c r="AY56" s="884"/>
      <c r="AZ56" s="887"/>
      <c r="BA56" s="887"/>
      <c r="BB56" s="887"/>
      <c r="BC56" s="887"/>
      <c r="BD56" s="887"/>
      <c r="BE56" s="878"/>
      <c r="BF56" s="878"/>
      <c r="BG56" s="878"/>
      <c r="BH56" s="878"/>
      <c r="BI56" s="879"/>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3"/>
      <c r="R57" s="884"/>
      <c r="S57" s="884"/>
      <c r="T57" s="884"/>
      <c r="U57" s="884"/>
      <c r="V57" s="884"/>
      <c r="W57" s="884"/>
      <c r="X57" s="884"/>
      <c r="Y57" s="884"/>
      <c r="Z57" s="884"/>
      <c r="AA57" s="884"/>
      <c r="AB57" s="884"/>
      <c r="AC57" s="884"/>
      <c r="AD57" s="884"/>
      <c r="AE57" s="885"/>
      <c r="AF57" s="809"/>
      <c r="AG57" s="810"/>
      <c r="AH57" s="810"/>
      <c r="AI57" s="810"/>
      <c r="AJ57" s="811"/>
      <c r="AK57" s="886"/>
      <c r="AL57" s="884"/>
      <c r="AM57" s="884"/>
      <c r="AN57" s="884"/>
      <c r="AO57" s="884"/>
      <c r="AP57" s="884"/>
      <c r="AQ57" s="884"/>
      <c r="AR57" s="884"/>
      <c r="AS57" s="884"/>
      <c r="AT57" s="884"/>
      <c r="AU57" s="884"/>
      <c r="AV57" s="884"/>
      <c r="AW57" s="884"/>
      <c r="AX57" s="884"/>
      <c r="AY57" s="884"/>
      <c r="AZ57" s="887"/>
      <c r="BA57" s="887"/>
      <c r="BB57" s="887"/>
      <c r="BC57" s="887"/>
      <c r="BD57" s="887"/>
      <c r="BE57" s="878"/>
      <c r="BF57" s="878"/>
      <c r="BG57" s="878"/>
      <c r="BH57" s="878"/>
      <c r="BI57" s="879"/>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3"/>
      <c r="R58" s="884"/>
      <c r="S58" s="884"/>
      <c r="T58" s="884"/>
      <c r="U58" s="884"/>
      <c r="V58" s="884"/>
      <c r="W58" s="884"/>
      <c r="X58" s="884"/>
      <c r="Y58" s="884"/>
      <c r="Z58" s="884"/>
      <c r="AA58" s="884"/>
      <c r="AB58" s="884"/>
      <c r="AC58" s="884"/>
      <c r="AD58" s="884"/>
      <c r="AE58" s="885"/>
      <c r="AF58" s="809"/>
      <c r="AG58" s="810"/>
      <c r="AH58" s="810"/>
      <c r="AI58" s="810"/>
      <c r="AJ58" s="811"/>
      <c r="AK58" s="886"/>
      <c r="AL58" s="884"/>
      <c r="AM58" s="884"/>
      <c r="AN58" s="884"/>
      <c r="AO58" s="884"/>
      <c r="AP58" s="884"/>
      <c r="AQ58" s="884"/>
      <c r="AR58" s="884"/>
      <c r="AS58" s="884"/>
      <c r="AT58" s="884"/>
      <c r="AU58" s="884"/>
      <c r="AV58" s="884"/>
      <c r="AW58" s="884"/>
      <c r="AX58" s="884"/>
      <c r="AY58" s="884"/>
      <c r="AZ58" s="887"/>
      <c r="BA58" s="887"/>
      <c r="BB58" s="887"/>
      <c r="BC58" s="887"/>
      <c r="BD58" s="887"/>
      <c r="BE58" s="878"/>
      <c r="BF58" s="878"/>
      <c r="BG58" s="878"/>
      <c r="BH58" s="878"/>
      <c r="BI58" s="879"/>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3"/>
      <c r="R59" s="884"/>
      <c r="S59" s="884"/>
      <c r="T59" s="884"/>
      <c r="U59" s="884"/>
      <c r="V59" s="884"/>
      <c r="W59" s="884"/>
      <c r="X59" s="884"/>
      <c r="Y59" s="884"/>
      <c r="Z59" s="884"/>
      <c r="AA59" s="884"/>
      <c r="AB59" s="884"/>
      <c r="AC59" s="884"/>
      <c r="AD59" s="884"/>
      <c r="AE59" s="885"/>
      <c r="AF59" s="809"/>
      <c r="AG59" s="810"/>
      <c r="AH59" s="810"/>
      <c r="AI59" s="810"/>
      <c r="AJ59" s="811"/>
      <c r="AK59" s="886"/>
      <c r="AL59" s="884"/>
      <c r="AM59" s="884"/>
      <c r="AN59" s="884"/>
      <c r="AO59" s="884"/>
      <c r="AP59" s="884"/>
      <c r="AQ59" s="884"/>
      <c r="AR59" s="884"/>
      <c r="AS59" s="884"/>
      <c r="AT59" s="884"/>
      <c r="AU59" s="884"/>
      <c r="AV59" s="884"/>
      <c r="AW59" s="884"/>
      <c r="AX59" s="884"/>
      <c r="AY59" s="884"/>
      <c r="AZ59" s="887"/>
      <c r="BA59" s="887"/>
      <c r="BB59" s="887"/>
      <c r="BC59" s="887"/>
      <c r="BD59" s="887"/>
      <c r="BE59" s="878"/>
      <c r="BF59" s="878"/>
      <c r="BG59" s="878"/>
      <c r="BH59" s="878"/>
      <c r="BI59" s="879"/>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3"/>
      <c r="R60" s="884"/>
      <c r="S60" s="884"/>
      <c r="T60" s="884"/>
      <c r="U60" s="884"/>
      <c r="V60" s="884"/>
      <c r="W60" s="884"/>
      <c r="X60" s="884"/>
      <c r="Y60" s="884"/>
      <c r="Z60" s="884"/>
      <c r="AA60" s="884"/>
      <c r="AB60" s="884"/>
      <c r="AC60" s="884"/>
      <c r="AD60" s="884"/>
      <c r="AE60" s="885"/>
      <c r="AF60" s="809"/>
      <c r="AG60" s="810"/>
      <c r="AH60" s="810"/>
      <c r="AI60" s="810"/>
      <c r="AJ60" s="811"/>
      <c r="AK60" s="886"/>
      <c r="AL60" s="884"/>
      <c r="AM60" s="884"/>
      <c r="AN60" s="884"/>
      <c r="AO60" s="884"/>
      <c r="AP60" s="884"/>
      <c r="AQ60" s="884"/>
      <c r="AR60" s="884"/>
      <c r="AS60" s="884"/>
      <c r="AT60" s="884"/>
      <c r="AU60" s="884"/>
      <c r="AV60" s="884"/>
      <c r="AW60" s="884"/>
      <c r="AX60" s="884"/>
      <c r="AY60" s="884"/>
      <c r="AZ60" s="887"/>
      <c r="BA60" s="887"/>
      <c r="BB60" s="887"/>
      <c r="BC60" s="887"/>
      <c r="BD60" s="887"/>
      <c r="BE60" s="878"/>
      <c r="BF60" s="878"/>
      <c r="BG60" s="878"/>
      <c r="BH60" s="878"/>
      <c r="BI60" s="879"/>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3"/>
      <c r="R61" s="884"/>
      <c r="S61" s="884"/>
      <c r="T61" s="884"/>
      <c r="U61" s="884"/>
      <c r="V61" s="884"/>
      <c r="W61" s="884"/>
      <c r="X61" s="884"/>
      <c r="Y61" s="884"/>
      <c r="Z61" s="884"/>
      <c r="AA61" s="884"/>
      <c r="AB61" s="884"/>
      <c r="AC61" s="884"/>
      <c r="AD61" s="884"/>
      <c r="AE61" s="885"/>
      <c r="AF61" s="809"/>
      <c r="AG61" s="810"/>
      <c r="AH61" s="810"/>
      <c r="AI61" s="810"/>
      <c r="AJ61" s="811"/>
      <c r="AK61" s="886"/>
      <c r="AL61" s="884"/>
      <c r="AM61" s="884"/>
      <c r="AN61" s="884"/>
      <c r="AO61" s="884"/>
      <c r="AP61" s="884"/>
      <c r="AQ61" s="884"/>
      <c r="AR61" s="884"/>
      <c r="AS61" s="884"/>
      <c r="AT61" s="884"/>
      <c r="AU61" s="884"/>
      <c r="AV61" s="884"/>
      <c r="AW61" s="884"/>
      <c r="AX61" s="884"/>
      <c r="AY61" s="884"/>
      <c r="AZ61" s="887"/>
      <c r="BA61" s="887"/>
      <c r="BB61" s="887"/>
      <c r="BC61" s="887"/>
      <c r="BD61" s="887"/>
      <c r="BE61" s="878"/>
      <c r="BF61" s="878"/>
      <c r="BG61" s="878"/>
      <c r="BH61" s="878"/>
      <c r="BI61" s="879"/>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3"/>
      <c r="R62" s="884"/>
      <c r="S62" s="884"/>
      <c r="T62" s="884"/>
      <c r="U62" s="884"/>
      <c r="V62" s="884"/>
      <c r="W62" s="884"/>
      <c r="X62" s="884"/>
      <c r="Y62" s="884"/>
      <c r="Z62" s="884"/>
      <c r="AA62" s="884"/>
      <c r="AB62" s="884"/>
      <c r="AC62" s="884"/>
      <c r="AD62" s="884"/>
      <c r="AE62" s="885"/>
      <c r="AF62" s="809"/>
      <c r="AG62" s="810"/>
      <c r="AH62" s="810"/>
      <c r="AI62" s="810"/>
      <c r="AJ62" s="811"/>
      <c r="AK62" s="886"/>
      <c r="AL62" s="884"/>
      <c r="AM62" s="884"/>
      <c r="AN62" s="884"/>
      <c r="AO62" s="884"/>
      <c r="AP62" s="884"/>
      <c r="AQ62" s="884"/>
      <c r="AR62" s="884"/>
      <c r="AS62" s="884"/>
      <c r="AT62" s="884"/>
      <c r="AU62" s="884"/>
      <c r="AV62" s="884"/>
      <c r="AW62" s="884"/>
      <c r="AX62" s="884"/>
      <c r="AY62" s="884"/>
      <c r="AZ62" s="887"/>
      <c r="BA62" s="887"/>
      <c r="BB62" s="887"/>
      <c r="BC62" s="887"/>
      <c r="BD62" s="887"/>
      <c r="BE62" s="878"/>
      <c r="BF62" s="878"/>
      <c r="BG62" s="878"/>
      <c r="BH62" s="878"/>
      <c r="BI62" s="879"/>
      <c r="BJ62" s="895" t="s">
        <v>409</v>
      </c>
      <c r="BK62" s="858"/>
      <c r="BL62" s="858"/>
      <c r="BM62" s="858"/>
      <c r="BN62" s="859"/>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389</v>
      </c>
      <c r="B63" s="838" t="s">
        <v>410</v>
      </c>
      <c r="C63" s="839"/>
      <c r="D63" s="839"/>
      <c r="E63" s="839"/>
      <c r="F63" s="839"/>
      <c r="G63" s="839"/>
      <c r="H63" s="839"/>
      <c r="I63" s="839"/>
      <c r="J63" s="839"/>
      <c r="K63" s="839"/>
      <c r="L63" s="839"/>
      <c r="M63" s="839"/>
      <c r="N63" s="839"/>
      <c r="O63" s="839"/>
      <c r="P63" s="840"/>
      <c r="Q63" s="888"/>
      <c r="R63" s="889"/>
      <c r="S63" s="889"/>
      <c r="T63" s="889"/>
      <c r="U63" s="889"/>
      <c r="V63" s="889"/>
      <c r="W63" s="889"/>
      <c r="X63" s="889"/>
      <c r="Y63" s="889"/>
      <c r="Z63" s="889"/>
      <c r="AA63" s="889"/>
      <c r="AB63" s="889"/>
      <c r="AC63" s="889"/>
      <c r="AD63" s="889"/>
      <c r="AE63" s="890"/>
      <c r="AF63" s="891">
        <v>845</v>
      </c>
      <c r="AG63" s="892"/>
      <c r="AH63" s="892"/>
      <c r="AI63" s="892"/>
      <c r="AJ63" s="893"/>
      <c r="AK63" s="894"/>
      <c r="AL63" s="889"/>
      <c r="AM63" s="889"/>
      <c r="AN63" s="889"/>
      <c r="AO63" s="889"/>
      <c r="AP63" s="892">
        <f>SUM(AP28:AT62)</f>
        <v>15482</v>
      </c>
      <c r="AQ63" s="892"/>
      <c r="AR63" s="892"/>
      <c r="AS63" s="892"/>
      <c r="AT63" s="892"/>
      <c r="AU63" s="892">
        <f>+SUM(AU28:AY62)</f>
        <v>10244</v>
      </c>
      <c r="AV63" s="892"/>
      <c r="AW63" s="892"/>
      <c r="AX63" s="892"/>
      <c r="AY63" s="892"/>
      <c r="AZ63" s="896"/>
      <c r="BA63" s="896"/>
      <c r="BB63" s="896"/>
      <c r="BC63" s="896"/>
      <c r="BD63" s="896"/>
      <c r="BE63" s="897"/>
      <c r="BF63" s="897"/>
      <c r="BG63" s="897"/>
      <c r="BH63" s="897"/>
      <c r="BI63" s="898"/>
      <c r="BJ63" s="899" t="s">
        <v>137</v>
      </c>
      <c r="BK63" s="900"/>
      <c r="BL63" s="900"/>
      <c r="BM63" s="900"/>
      <c r="BN63" s="901"/>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412</v>
      </c>
      <c r="B66" s="789"/>
      <c r="C66" s="789"/>
      <c r="D66" s="789"/>
      <c r="E66" s="789"/>
      <c r="F66" s="789"/>
      <c r="G66" s="789"/>
      <c r="H66" s="789"/>
      <c r="I66" s="789"/>
      <c r="J66" s="789"/>
      <c r="K66" s="789"/>
      <c r="L66" s="789"/>
      <c r="M66" s="789"/>
      <c r="N66" s="789"/>
      <c r="O66" s="789"/>
      <c r="P66" s="790"/>
      <c r="Q66" s="765" t="s">
        <v>413</v>
      </c>
      <c r="R66" s="766"/>
      <c r="S66" s="766"/>
      <c r="T66" s="766"/>
      <c r="U66" s="767"/>
      <c r="V66" s="765" t="s">
        <v>394</v>
      </c>
      <c r="W66" s="766"/>
      <c r="X66" s="766"/>
      <c r="Y66" s="766"/>
      <c r="Z66" s="767"/>
      <c r="AA66" s="765" t="s">
        <v>414</v>
      </c>
      <c r="AB66" s="766"/>
      <c r="AC66" s="766"/>
      <c r="AD66" s="766"/>
      <c r="AE66" s="767"/>
      <c r="AF66" s="902" t="s">
        <v>415</v>
      </c>
      <c r="AG66" s="863"/>
      <c r="AH66" s="863"/>
      <c r="AI66" s="863"/>
      <c r="AJ66" s="903"/>
      <c r="AK66" s="765" t="s">
        <v>397</v>
      </c>
      <c r="AL66" s="789"/>
      <c r="AM66" s="789"/>
      <c r="AN66" s="789"/>
      <c r="AO66" s="790"/>
      <c r="AP66" s="765" t="s">
        <v>398</v>
      </c>
      <c r="AQ66" s="766"/>
      <c r="AR66" s="766"/>
      <c r="AS66" s="766"/>
      <c r="AT66" s="767"/>
      <c r="AU66" s="765" t="s">
        <v>416</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3"/>
      <c r="BT66" s="914"/>
      <c r="BU66" s="914"/>
      <c r="BV66" s="914"/>
      <c r="BW66" s="914"/>
      <c r="BX66" s="914"/>
      <c r="BY66" s="914"/>
      <c r="BZ66" s="914"/>
      <c r="CA66" s="914"/>
      <c r="CB66" s="914"/>
      <c r="CC66" s="914"/>
      <c r="CD66" s="914"/>
      <c r="CE66" s="914"/>
      <c r="CF66" s="914"/>
      <c r="CG66" s="915"/>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7"/>
      <c r="DW66" s="908"/>
      <c r="DX66" s="908"/>
      <c r="DY66" s="908"/>
      <c r="DZ66" s="909"/>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4"/>
      <c r="AG67" s="866"/>
      <c r="AH67" s="866"/>
      <c r="AI67" s="866"/>
      <c r="AJ67" s="905"/>
      <c r="AK67" s="906"/>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3"/>
      <c r="BT67" s="914"/>
      <c r="BU67" s="914"/>
      <c r="BV67" s="914"/>
      <c r="BW67" s="914"/>
      <c r="BX67" s="914"/>
      <c r="BY67" s="914"/>
      <c r="BZ67" s="914"/>
      <c r="CA67" s="914"/>
      <c r="CB67" s="914"/>
      <c r="CC67" s="914"/>
      <c r="CD67" s="914"/>
      <c r="CE67" s="914"/>
      <c r="CF67" s="914"/>
      <c r="CG67" s="915"/>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7"/>
      <c r="DW67" s="908"/>
      <c r="DX67" s="908"/>
      <c r="DY67" s="908"/>
      <c r="DZ67" s="909"/>
      <c r="EA67" s="248"/>
    </row>
    <row r="68" spans="1:131" s="249" customFormat="1" ht="26.25" customHeight="1" thickTop="1" x14ac:dyDescent="0.15">
      <c r="A68" s="260">
        <v>1</v>
      </c>
      <c r="B68" s="919" t="s">
        <v>576</v>
      </c>
      <c r="C68" s="920"/>
      <c r="D68" s="920"/>
      <c r="E68" s="920"/>
      <c r="F68" s="920"/>
      <c r="G68" s="920"/>
      <c r="H68" s="920"/>
      <c r="I68" s="920"/>
      <c r="J68" s="920"/>
      <c r="K68" s="920"/>
      <c r="L68" s="920"/>
      <c r="M68" s="920"/>
      <c r="N68" s="920"/>
      <c r="O68" s="920"/>
      <c r="P68" s="921"/>
      <c r="Q68" s="922">
        <v>207</v>
      </c>
      <c r="R68" s="916"/>
      <c r="S68" s="916"/>
      <c r="T68" s="916"/>
      <c r="U68" s="916"/>
      <c r="V68" s="916">
        <v>204</v>
      </c>
      <c r="W68" s="916"/>
      <c r="X68" s="916"/>
      <c r="Y68" s="916"/>
      <c r="Z68" s="916"/>
      <c r="AA68" s="916">
        <v>3</v>
      </c>
      <c r="AB68" s="916"/>
      <c r="AC68" s="916"/>
      <c r="AD68" s="916"/>
      <c r="AE68" s="916"/>
      <c r="AF68" s="916">
        <v>3</v>
      </c>
      <c r="AG68" s="916"/>
      <c r="AH68" s="916"/>
      <c r="AI68" s="916"/>
      <c r="AJ68" s="916"/>
      <c r="AK68" s="916">
        <v>0</v>
      </c>
      <c r="AL68" s="916"/>
      <c r="AM68" s="916"/>
      <c r="AN68" s="916"/>
      <c r="AO68" s="916"/>
      <c r="AP68" s="916">
        <v>647</v>
      </c>
      <c r="AQ68" s="916"/>
      <c r="AR68" s="916"/>
      <c r="AS68" s="916"/>
      <c r="AT68" s="916"/>
      <c r="AU68" s="916">
        <v>171</v>
      </c>
      <c r="AV68" s="916"/>
      <c r="AW68" s="916"/>
      <c r="AX68" s="916"/>
      <c r="AY68" s="916"/>
      <c r="AZ68" s="917"/>
      <c r="BA68" s="917"/>
      <c r="BB68" s="917"/>
      <c r="BC68" s="917"/>
      <c r="BD68" s="918"/>
      <c r="BE68" s="267"/>
      <c r="BF68" s="267"/>
      <c r="BG68" s="267"/>
      <c r="BH68" s="267"/>
      <c r="BI68" s="267"/>
      <c r="BJ68" s="267"/>
      <c r="BK68" s="267"/>
      <c r="BL68" s="267"/>
      <c r="BM68" s="267"/>
      <c r="BN68" s="267"/>
      <c r="BO68" s="267"/>
      <c r="BP68" s="267"/>
      <c r="BQ68" s="264">
        <v>62</v>
      </c>
      <c r="BR68" s="269"/>
      <c r="BS68" s="913"/>
      <c r="BT68" s="914"/>
      <c r="BU68" s="914"/>
      <c r="BV68" s="914"/>
      <c r="BW68" s="914"/>
      <c r="BX68" s="914"/>
      <c r="BY68" s="914"/>
      <c r="BZ68" s="914"/>
      <c r="CA68" s="914"/>
      <c r="CB68" s="914"/>
      <c r="CC68" s="914"/>
      <c r="CD68" s="914"/>
      <c r="CE68" s="914"/>
      <c r="CF68" s="914"/>
      <c r="CG68" s="915"/>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7"/>
      <c r="DW68" s="908"/>
      <c r="DX68" s="908"/>
      <c r="DY68" s="908"/>
      <c r="DZ68" s="909"/>
      <c r="EA68" s="248"/>
    </row>
    <row r="69" spans="1:131" s="249" customFormat="1" ht="26.25" customHeight="1" x14ac:dyDescent="0.15">
      <c r="A69" s="263">
        <v>2</v>
      </c>
      <c r="B69" s="923" t="s">
        <v>577</v>
      </c>
      <c r="C69" s="924"/>
      <c r="D69" s="924"/>
      <c r="E69" s="924"/>
      <c r="F69" s="924"/>
      <c r="G69" s="924"/>
      <c r="H69" s="924"/>
      <c r="I69" s="924"/>
      <c r="J69" s="924"/>
      <c r="K69" s="924"/>
      <c r="L69" s="924"/>
      <c r="M69" s="924"/>
      <c r="N69" s="924"/>
      <c r="O69" s="924"/>
      <c r="P69" s="925"/>
      <c r="Q69" s="926">
        <v>0</v>
      </c>
      <c r="R69" s="881"/>
      <c r="S69" s="881"/>
      <c r="T69" s="881"/>
      <c r="U69" s="881"/>
      <c r="V69" s="881">
        <v>0</v>
      </c>
      <c r="W69" s="881"/>
      <c r="X69" s="881"/>
      <c r="Y69" s="881"/>
      <c r="Z69" s="881"/>
      <c r="AA69" s="881">
        <v>0</v>
      </c>
      <c r="AB69" s="881"/>
      <c r="AC69" s="881"/>
      <c r="AD69" s="881"/>
      <c r="AE69" s="881"/>
      <c r="AF69" s="881">
        <v>0</v>
      </c>
      <c r="AG69" s="881"/>
      <c r="AH69" s="881"/>
      <c r="AI69" s="881"/>
      <c r="AJ69" s="881"/>
      <c r="AK69" s="881">
        <v>0</v>
      </c>
      <c r="AL69" s="881"/>
      <c r="AM69" s="881"/>
      <c r="AN69" s="881"/>
      <c r="AO69" s="881"/>
      <c r="AP69" s="881">
        <v>0</v>
      </c>
      <c r="AQ69" s="881"/>
      <c r="AR69" s="881"/>
      <c r="AS69" s="881"/>
      <c r="AT69" s="881"/>
      <c r="AU69" s="881">
        <v>0</v>
      </c>
      <c r="AV69" s="881"/>
      <c r="AW69" s="881"/>
      <c r="AX69" s="881"/>
      <c r="AY69" s="881"/>
      <c r="AZ69" s="927"/>
      <c r="BA69" s="927"/>
      <c r="BB69" s="927"/>
      <c r="BC69" s="927"/>
      <c r="BD69" s="928"/>
      <c r="BE69" s="267"/>
      <c r="BF69" s="267"/>
      <c r="BG69" s="267"/>
      <c r="BH69" s="267"/>
      <c r="BI69" s="267"/>
      <c r="BJ69" s="267"/>
      <c r="BK69" s="267"/>
      <c r="BL69" s="267"/>
      <c r="BM69" s="267"/>
      <c r="BN69" s="267"/>
      <c r="BO69" s="267"/>
      <c r="BP69" s="267"/>
      <c r="BQ69" s="264">
        <v>63</v>
      </c>
      <c r="BR69" s="269"/>
      <c r="BS69" s="913"/>
      <c r="BT69" s="914"/>
      <c r="BU69" s="914"/>
      <c r="BV69" s="914"/>
      <c r="BW69" s="914"/>
      <c r="BX69" s="914"/>
      <c r="BY69" s="914"/>
      <c r="BZ69" s="914"/>
      <c r="CA69" s="914"/>
      <c r="CB69" s="914"/>
      <c r="CC69" s="914"/>
      <c r="CD69" s="914"/>
      <c r="CE69" s="914"/>
      <c r="CF69" s="914"/>
      <c r="CG69" s="915"/>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7"/>
      <c r="DW69" s="908"/>
      <c r="DX69" s="908"/>
      <c r="DY69" s="908"/>
      <c r="DZ69" s="909"/>
      <c r="EA69" s="248"/>
    </row>
    <row r="70" spans="1:131" s="249" customFormat="1" ht="26.25" customHeight="1" x14ac:dyDescent="0.15">
      <c r="A70" s="263">
        <v>3</v>
      </c>
      <c r="B70" s="923" t="s">
        <v>578</v>
      </c>
      <c r="C70" s="924"/>
      <c r="D70" s="924"/>
      <c r="E70" s="924"/>
      <c r="F70" s="924"/>
      <c r="G70" s="924"/>
      <c r="H70" s="924"/>
      <c r="I70" s="924"/>
      <c r="J70" s="924"/>
      <c r="K70" s="924"/>
      <c r="L70" s="924"/>
      <c r="M70" s="924"/>
      <c r="N70" s="924"/>
      <c r="O70" s="924"/>
      <c r="P70" s="925"/>
      <c r="Q70" s="926">
        <v>6171</v>
      </c>
      <c r="R70" s="881"/>
      <c r="S70" s="881"/>
      <c r="T70" s="881"/>
      <c r="U70" s="881"/>
      <c r="V70" s="881">
        <v>5461</v>
      </c>
      <c r="W70" s="881"/>
      <c r="X70" s="881"/>
      <c r="Y70" s="881"/>
      <c r="Z70" s="881"/>
      <c r="AA70" s="881">
        <v>710</v>
      </c>
      <c r="AB70" s="881"/>
      <c r="AC70" s="881"/>
      <c r="AD70" s="881"/>
      <c r="AE70" s="881"/>
      <c r="AF70" s="881">
        <v>710</v>
      </c>
      <c r="AG70" s="881"/>
      <c r="AH70" s="881"/>
      <c r="AI70" s="881"/>
      <c r="AJ70" s="881"/>
      <c r="AK70" s="881">
        <v>0</v>
      </c>
      <c r="AL70" s="881"/>
      <c r="AM70" s="881"/>
      <c r="AN70" s="881"/>
      <c r="AO70" s="881"/>
      <c r="AP70" s="881">
        <v>0</v>
      </c>
      <c r="AQ70" s="881"/>
      <c r="AR70" s="881"/>
      <c r="AS70" s="881"/>
      <c r="AT70" s="881"/>
      <c r="AU70" s="881">
        <v>0</v>
      </c>
      <c r="AV70" s="881"/>
      <c r="AW70" s="881"/>
      <c r="AX70" s="881"/>
      <c r="AY70" s="881"/>
      <c r="AZ70" s="927"/>
      <c r="BA70" s="927"/>
      <c r="BB70" s="927"/>
      <c r="BC70" s="927"/>
      <c r="BD70" s="928"/>
      <c r="BE70" s="267"/>
      <c r="BF70" s="267"/>
      <c r="BG70" s="267"/>
      <c r="BH70" s="267"/>
      <c r="BI70" s="267"/>
      <c r="BJ70" s="267"/>
      <c r="BK70" s="267"/>
      <c r="BL70" s="267"/>
      <c r="BM70" s="267"/>
      <c r="BN70" s="267"/>
      <c r="BO70" s="267"/>
      <c r="BP70" s="267"/>
      <c r="BQ70" s="264">
        <v>64</v>
      </c>
      <c r="BR70" s="269"/>
      <c r="BS70" s="913"/>
      <c r="BT70" s="914"/>
      <c r="BU70" s="914"/>
      <c r="BV70" s="914"/>
      <c r="BW70" s="914"/>
      <c r="BX70" s="914"/>
      <c r="BY70" s="914"/>
      <c r="BZ70" s="914"/>
      <c r="CA70" s="914"/>
      <c r="CB70" s="914"/>
      <c r="CC70" s="914"/>
      <c r="CD70" s="914"/>
      <c r="CE70" s="914"/>
      <c r="CF70" s="914"/>
      <c r="CG70" s="915"/>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7"/>
      <c r="DW70" s="908"/>
      <c r="DX70" s="908"/>
      <c r="DY70" s="908"/>
      <c r="DZ70" s="909"/>
      <c r="EA70" s="248"/>
    </row>
    <row r="71" spans="1:131" s="249" customFormat="1" ht="26.25" customHeight="1" x14ac:dyDescent="0.15">
      <c r="A71" s="263">
        <v>4</v>
      </c>
      <c r="B71" s="923" t="s">
        <v>579</v>
      </c>
      <c r="C71" s="924"/>
      <c r="D71" s="924"/>
      <c r="E71" s="924"/>
      <c r="F71" s="924"/>
      <c r="G71" s="924"/>
      <c r="H71" s="924"/>
      <c r="I71" s="924"/>
      <c r="J71" s="924"/>
      <c r="K71" s="924"/>
      <c r="L71" s="924"/>
      <c r="M71" s="924"/>
      <c r="N71" s="924"/>
      <c r="O71" s="924"/>
      <c r="P71" s="925"/>
      <c r="Q71" s="926">
        <v>1428</v>
      </c>
      <c r="R71" s="881"/>
      <c r="S71" s="881"/>
      <c r="T71" s="881"/>
      <c r="U71" s="881"/>
      <c r="V71" s="881">
        <v>1384</v>
      </c>
      <c r="W71" s="881"/>
      <c r="X71" s="881"/>
      <c r="Y71" s="881"/>
      <c r="Z71" s="881"/>
      <c r="AA71" s="881">
        <v>44</v>
      </c>
      <c r="AB71" s="881"/>
      <c r="AC71" s="881"/>
      <c r="AD71" s="881"/>
      <c r="AE71" s="881"/>
      <c r="AF71" s="881">
        <v>44</v>
      </c>
      <c r="AG71" s="881"/>
      <c r="AH71" s="881"/>
      <c r="AI71" s="881"/>
      <c r="AJ71" s="881"/>
      <c r="AK71" s="881">
        <v>0</v>
      </c>
      <c r="AL71" s="881"/>
      <c r="AM71" s="881"/>
      <c r="AN71" s="881"/>
      <c r="AO71" s="881"/>
      <c r="AP71" s="881">
        <v>1718</v>
      </c>
      <c r="AQ71" s="881"/>
      <c r="AR71" s="881"/>
      <c r="AS71" s="881"/>
      <c r="AT71" s="881"/>
      <c r="AU71" s="881">
        <v>172</v>
      </c>
      <c r="AV71" s="881"/>
      <c r="AW71" s="881"/>
      <c r="AX71" s="881"/>
      <c r="AY71" s="881"/>
      <c r="AZ71" s="927"/>
      <c r="BA71" s="927"/>
      <c r="BB71" s="927"/>
      <c r="BC71" s="927"/>
      <c r="BD71" s="928"/>
      <c r="BE71" s="267"/>
      <c r="BF71" s="267"/>
      <c r="BG71" s="267"/>
      <c r="BH71" s="267"/>
      <c r="BI71" s="267"/>
      <c r="BJ71" s="267"/>
      <c r="BK71" s="267"/>
      <c r="BL71" s="267"/>
      <c r="BM71" s="267"/>
      <c r="BN71" s="267"/>
      <c r="BO71" s="267"/>
      <c r="BP71" s="267"/>
      <c r="BQ71" s="264">
        <v>65</v>
      </c>
      <c r="BR71" s="269"/>
      <c r="BS71" s="913"/>
      <c r="BT71" s="914"/>
      <c r="BU71" s="914"/>
      <c r="BV71" s="914"/>
      <c r="BW71" s="914"/>
      <c r="BX71" s="914"/>
      <c r="BY71" s="914"/>
      <c r="BZ71" s="914"/>
      <c r="CA71" s="914"/>
      <c r="CB71" s="914"/>
      <c r="CC71" s="914"/>
      <c r="CD71" s="914"/>
      <c r="CE71" s="914"/>
      <c r="CF71" s="914"/>
      <c r="CG71" s="915"/>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7"/>
      <c r="DW71" s="908"/>
      <c r="DX71" s="908"/>
      <c r="DY71" s="908"/>
      <c r="DZ71" s="909"/>
      <c r="EA71" s="248"/>
    </row>
    <row r="72" spans="1:131" s="249" customFormat="1" ht="26.25" customHeight="1" x14ac:dyDescent="0.15">
      <c r="A72" s="263">
        <v>5</v>
      </c>
      <c r="B72" s="923" t="s">
        <v>580</v>
      </c>
      <c r="C72" s="924"/>
      <c r="D72" s="924"/>
      <c r="E72" s="924"/>
      <c r="F72" s="924"/>
      <c r="G72" s="924"/>
      <c r="H72" s="924"/>
      <c r="I72" s="924"/>
      <c r="J72" s="924"/>
      <c r="K72" s="924"/>
      <c r="L72" s="924"/>
      <c r="M72" s="924"/>
      <c r="N72" s="924"/>
      <c r="O72" s="924"/>
      <c r="P72" s="925"/>
      <c r="Q72" s="926">
        <v>216</v>
      </c>
      <c r="R72" s="881"/>
      <c r="S72" s="881"/>
      <c r="T72" s="881"/>
      <c r="U72" s="881"/>
      <c r="V72" s="881">
        <v>181</v>
      </c>
      <c r="W72" s="881"/>
      <c r="X72" s="881"/>
      <c r="Y72" s="881"/>
      <c r="Z72" s="881"/>
      <c r="AA72" s="881">
        <v>35</v>
      </c>
      <c r="AB72" s="881"/>
      <c r="AC72" s="881"/>
      <c r="AD72" s="881"/>
      <c r="AE72" s="881"/>
      <c r="AF72" s="881">
        <v>32</v>
      </c>
      <c r="AG72" s="881"/>
      <c r="AH72" s="881"/>
      <c r="AI72" s="881"/>
      <c r="AJ72" s="881"/>
      <c r="AK72" s="881">
        <v>0</v>
      </c>
      <c r="AL72" s="881"/>
      <c r="AM72" s="881"/>
      <c r="AN72" s="881"/>
      <c r="AO72" s="881"/>
      <c r="AP72" s="881">
        <v>0</v>
      </c>
      <c r="AQ72" s="881"/>
      <c r="AR72" s="881"/>
      <c r="AS72" s="881"/>
      <c r="AT72" s="881"/>
      <c r="AU72" s="881">
        <v>0</v>
      </c>
      <c r="AV72" s="881"/>
      <c r="AW72" s="881"/>
      <c r="AX72" s="881"/>
      <c r="AY72" s="881"/>
      <c r="AZ72" s="927"/>
      <c r="BA72" s="927"/>
      <c r="BB72" s="927"/>
      <c r="BC72" s="927"/>
      <c r="BD72" s="928"/>
      <c r="BE72" s="267"/>
      <c r="BF72" s="267"/>
      <c r="BG72" s="267"/>
      <c r="BH72" s="267"/>
      <c r="BI72" s="267"/>
      <c r="BJ72" s="267"/>
      <c r="BK72" s="267"/>
      <c r="BL72" s="267"/>
      <c r="BM72" s="267"/>
      <c r="BN72" s="267"/>
      <c r="BO72" s="267"/>
      <c r="BP72" s="267"/>
      <c r="BQ72" s="264">
        <v>66</v>
      </c>
      <c r="BR72" s="269"/>
      <c r="BS72" s="913"/>
      <c r="BT72" s="914"/>
      <c r="BU72" s="914"/>
      <c r="BV72" s="914"/>
      <c r="BW72" s="914"/>
      <c r="BX72" s="914"/>
      <c r="BY72" s="914"/>
      <c r="BZ72" s="914"/>
      <c r="CA72" s="914"/>
      <c r="CB72" s="914"/>
      <c r="CC72" s="914"/>
      <c r="CD72" s="914"/>
      <c r="CE72" s="914"/>
      <c r="CF72" s="914"/>
      <c r="CG72" s="915"/>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7"/>
      <c r="DW72" s="908"/>
      <c r="DX72" s="908"/>
      <c r="DY72" s="908"/>
      <c r="DZ72" s="909"/>
      <c r="EA72" s="248"/>
    </row>
    <row r="73" spans="1:131" s="249" customFormat="1" ht="26.25" customHeight="1" x14ac:dyDescent="0.15">
      <c r="A73" s="263">
        <v>6</v>
      </c>
      <c r="B73" s="923" t="s">
        <v>581</v>
      </c>
      <c r="C73" s="924"/>
      <c r="D73" s="924"/>
      <c r="E73" s="924"/>
      <c r="F73" s="924"/>
      <c r="G73" s="924"/>
      <c r="H73" s="924"/>
      <c r="I73" s="924"/>
      <c r="J73" s="924"/>
      <c r="K73" s="924"/>
      <c r="L73" s="924"/>
      <c r="M73" s="924"/>
      <c r="N73" s="924"/>
      <c r="O73" s="924"/>
      <c r="P73" s="925"/>
      <c r="Q73" s="926">
        <v>15715</v>
      </c>
      <c r="R73" s="881"/>
      <c r="S73" s="881"/>
      <c r="T73" s="881"/>
      <c r="U73" s="881"/>
      <c r="V73" s="881">
        <v>15510</v>
      </c>
      <c r="W73" s="881"/>
      <c r="X73" s="881"/>
      <c r="Y73" s="881"/>
      <c r="Z73" s="881"/>
      <c r="AA73" s="881">
        <v>205</v>
      </c>
      <c r="AB73" s="881"/>
      <c r="AC73" s="881"/>
      <c r="AD73" s="881"/>
      <c r="AE73" s="881"/>
      <c r="AF73" s="881">
        <v>205</v>
      </c>
      <c r="AG73" s="881"/>
      <c r="AH73" s="881"/>
      <c r="AI73" s="881"/>
      <c r="AJ73" s="881"/>
      <c r="AK73" s="881">
        <v>0</v>
      </c>
      <c r="AL73" s="881"/>
      <c r="AM73" s="881"/>
      <c r="AN73" s="881"/>
      <c r="AO73" s="881"/>
      <c r="AP73" s="881">
        <v>0</v>
      </c>
      <c r="AQ73" s="881"/>
      <c r="AR73" s="881"/>
      <c r="AS73" s="881"/>
      <c r="AT73" s="881"/>
      <c r="AU73" s="881">
        <v>0</v>
      </c>
      <c r="AV73" s="881"/>
      <c r="AW73" s="881"/>
      <c r="AX73" s="881"/>
      <c r="AY73" s="881"/>
      <c r="AZ73" s="927"/>
      <c r="BA73" s="927"/>
      <c r="BB73" s="927"/>
      <c r="BC73" s="927"/>
      <c r="BD73" s="928"/>
      <c r="BE73" s="267"/>
      <c r="BF73" s="267"/>
      <c r="BG73" s="267"/>
      <c r="BH73" s="267"/>
      <c r="BI73" s="267"/>
      <c r="BJ73" s="267"/>
      <c r="BK73" s="267"/>
      <c r="BL73" s="267"/>
      <c r="BM73" s="267"/>
      <c r="BN73" s="267"/>
      <c r="BO73" s="267"/>
      <c r="BP73" s="267"/>
      <c r="BQ73" s="264">
        <v>67</v>
      </c>
      <c r="BR73" s="269"/>
      <c r="BS73" s="913"/>
      <c r="BT73" s="914"/>
      <c r="BU73" s="914"/>
      <c r="BV73" s="914"/>
      <c r="BW73" s="914"/>
      <c r="BX73" s="914"/>
      <c r="BY73" s="914"/>
      <c r="BZ73" s="914"/>
      <c r="CA73" s="914"/>
      <c r="CB73" s="914"/>
      <c r="CC73" s="914"/>
      <c r="CD73" s="914"/>
      <c r="CE73" s="914"/>
      <c r="CF73" s="914"/>
      <c r="CG73" s="915"/>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7"/>
      <c r="DW73" s="908"/>
      <c r="DX73" s="908"/>
      <c r="DY73" s="908"/>
      <c r="DZ73" s="909"/>
      <c r="EA73" s="248"/>
    </row>
    <row r="74" spans="1:131" s="249" customFormat="1" ht="26.25" customHeight="1" x14ac:dyDescent="0.15">
      <c r="A74" s="263">
        <v>7</v>
      </c>
      <c r="B74" s="923" t="s">
        <v>582</v>
      </c>
      <c r="C74" s="924"/>
      <c r="D74" s="924"/>
      <c r="E74" s="924"/>
      <c r="F74" s="924"/>
      <c r="G74" s="924"/>
      <c r="H74" s="924"/>
      <c r="I74" s="924"/>
      <c r="J74" s="924"/>
      <c r="K74" s="924"/>
      <c r="L74" s="924"/>
      <c r="M74" s="924"/>
      <c r="N74" s="924"/>
      <c r="O74" s="924"/>
      <c r="P74" s="925"/>
      <c r="Q74" s="926">
        <v>159771</v>
      </c>
      <c r="R74" s="881"/>
      <c r="S74" s="881"/>
      <c r="T74" s="881"/>
      <c r="U74" s="881"/>
      <c r="V74" s="881">
        <v>155221</v>
      </c>
      <c r="W74" s="881"/>
      <c r="X74" s="881"/>
      <c r="Y74" s="881"/>
      <c r="Z74" s="881"/>
      <c r="AA74" s="881">
        <v>4550</v>
      </c>
      <c r="AB74" s="881"/>
      <c r="AC74" s="881"/>
      <c r="AD74" s="881"/>
      <c r="AE74" s="881"/>
      <c r="AF74" s="881">
        <v>4550</v>
      </c>
      <c r="AG74" s="881"/>
      <c r="AH74" s="881"/>
      <c r="AI74" s="881"/>
      <c r="AJ74" s="881"/>
      <c r="AK74" s="881">
        <v>0</v>
      </c>
      <c r="AL74" s="881"/>
      <c r="AM74" s="881"/>
      <c r="AN74" s="881"/>
      <c r="AO74" s="881"/>
      <c r="AP74" s="881">
        <v>0</v>
      </c>
      <c r="AQ74" s="881"/>
      <c r="AR74" s="881"/>
      <c r="AS74" s="881"/>
      <c r="AT74" s="881"/>
      <c r="AU74" s="881">
        <v>0</v>
      </c>
      <c r="AV74" s="881"/>
      <c r="AW74" s="881"/>
      <c r="AX74" s="881"/>
      <c r="AY74" s="881"/>
      <c r="AZ74" s="927"/>
      <c r="BA74" s="927"/>
      <c r="BB74" s="927"/>
      <c r="BC74" s="927"/>
      <c r="BD74" s="928"/>
      <c r="BE74" s="267"/>
      <c r="BF74" s="267"/>
      <c r="BG74" s="267"/>
      <c r="BH74" s="267"/>
      <c r="BI74" s="267"/>
      <c r="BJ74" s="267"/>
      <c r="BK74" s="267"/>
      <c r="BL74" s="267"/>
      <c r="BM74" s="267"/>
      <c r="BN74" s="267"/>
      <c r="BO74" s="267"/>
      <c r="BP74" s="267"/>
      <c r="BQ74" s="264">
        <v>68</v>
      </c>
      <c r="BR74" s="269"/>
      <c r="BS74" s="913"/>
      <c r="BT74" s="914"/>
      <c r="BU74" s="914"/>
      <c r="BV74" s="914"/>
      <c r="BW74" s="914"/>
      <c r="BX74" s="914"/>
      <c r="BY74" s="914"/>
      <c r="BZ74" s="914"/>
      <c r="CA74" s="914"/>
      <c r="CB74" s="914"/>
      <c r="CC74" s="914"/>
      <c r="CD74" s="914"/>
      <c r="CE74" s="914"/>
      <c r="CF74" s="914"/>
      <c r="CG74" s="915"/>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7"/>
      <c r="DW74" s="908"/>
      <c r="DX74" s="908"/>
      <c r="DY74" s="908"/>
      <c r="DZ74" s="909"/>
      <c r="EA74" s="248"/>
    </row>
    <row r="75" spans="1:131" s="249" customFormat="1" ht="26.25" customHeight="1" x14ac:dyDescent="0.15">
      <c r="A75" s="263">
        <v>8</v>
      </c>
      <c r="B75" s="923" t="s">
        <v>583</v>
      </c>
      <c r="C75" s="924"/>
      <c r="D75" s="924"/>
      <c r="E75" s="924"/>
      <c r="F75" s="924"/>
      <c r="G75" s="924"/>
      <c r="H75" s="924"/>
      <c r="I75" s="924"/>
      <c r="J75" s="924"/>
      <c r="K75" s="924"/>
      <c r="L75" s="924"/>
      <c r="M75" s="924"/>
      <c r="N75" s="924"/>
      <c r="O75" s="924"/>
      <c r="P75" s="925"/>
      <c r="Q75" s="929">
        <v>2166</v>
      </c>
      <c r="R75" s="930"/>
      <c r="S75" s="930"/>
      <c r="T75" s="930"/>
      <c r="U75" s="880"/>
      <c r="V75" s="931">
        <v>2068</v>
      </c>
      <c r="W75" s="930"/>
      <c r="X75" s="930"/>
      <c r="Y75" s="930"/>
      <c r="Z75" s="880"/>
      <c r="AA75" s="931">
        <v>98</v>
      </c>
      <c r="AB75" s="930"/>
      <c r="AC75" s="930"/>
      <c r="AD75" s="930"/>
      <c r="AE75" s="880"/>
      <c r="AF75" s="931">
        <v>98</v>
      </c>
      <c r="AG75" s="930"/>
      <c r="AH75" s="930"/>
      <c r="AI75" s="930"/>
      <c r="AJ75" s="880"/>
      <c r="AK75" s="931">
        <v>0</v>
      </c>
      <c r="AL75" s="930"/>
      <c r="AM75" s="930"/>
      <c r="AN75" s="930"/>
      <c r="AO75" s="880"/>
      <c r="AP75" s="931">
        <v>1235</v>
      </c>
      <c r="AQ75" s="930"/>
      <c r="AR75" s="930"/>
      <c r="AS75" s="930"/>
      <c r="AT75" s="880"/>
      <c r="AU75" s="931">
        <v>244</v>
      </c>
      <c r="AV75" s="930"/>
      <c r="AW75" s="930"/>
      <c r="AX75" s="930"/>
      <c r="AY75" s="880"/>
      <c r="AZ75" s="927"/>
      <c r="BA75" s="927"/>
      <c r="BB75" s="927"/>
      <c r="BC75" s="927"/>
      <c r="BD75" s="928"/>
      <c r="BE75" s="267"/>
      <c r="BF75" s="267"/>
      <c r="BG75" s="267"/>
      <c r="BH75" s="267"/>
      <c r="BI75" s="267"/>
      <c r="BJ75" s="267"/>
      <c r="BK75" s="267"/>
      <c r="BL75" s="267"/>
      <c r="BM75" s="267"/>
      <c r="BN75" s="267"/>
      <c r="BO75" s="267"/>
      <c r="BP75" s="267"/>
      <c r="BQ75" s="264">
        <v>69</v>
      </c>
      <c r="BR75" s="269"/>
      <c r="BS75" s="913"/>
      <c r="BT75" s="914"/>
      <c r="BU75" s="914"/>
      <c r="BV75" s="914"/>
      <c r="BW75" s="914"/>
      <c r="BX75" s="914"/>
      <c r="BY75" s="914"/>
      <c r="BZ75" s="914"/>
      <c r="CA75" s="914"/>
      <c r="CB75" s="914"/>
      <c r="CC75" s="914"/>
      <c r="CD75" s="914"/>
      <c r="CE75" s="914"/>
      <c r="CF75" s="914"/>
      <c r="CG75" s="915"/>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7"/>
      <c r="DW75" s="908"/>
      <c r="DX75" s="908"/>
      <c r="DY75" s="908"/>
      <c r="DZ75" s="909"/>
      <c r="EA75" s="248"/>
    </row>
    <row r="76" spans="1:131" s="249" customFormat="1" ht="26.25" customHeight="1" x14ac:dyDescent="0.15">
      <c r="A76" s="263">
        <v>9</v>
      </c>
      <c r="B76" s="923"/>
      <c r="C76" s="924"/>
      <c r="D76" s="924"/>
      <c r="E76" s="924"/>
      <c r="F76" s="924"/>
      <c r="G76" s="924"/>
      <c r="H76" s="924"/>
      <c r="I76" s="924"/>
      <c r="J76" s="924"/>
      <c r="K76" s="924"/>
      <c r="L76" s="924"/>
      <c r="M76" s="924"/>
      <c r="N76" s="924"/>
      <c r="O76" s="924"/>
      <c r="P76" s="925"/>
      <c r="Q76" s="929"/>
      <c r="R76" s="930"/>
      <c r="S76" s="930"/>
      <c r="T76" s="930"/>
      <c r="U76" s="880"/>
      <c r="V76" s="931"/>
      <c r="W76" s="930"/>
      <c r="X76" s="930"/>
      <c r="Y76" s="930"/>
      <c r="Z76" s="880"/>
      <c r="AA76" s="931"/>
      <c r="AB76" s="930"/>
      <c r="AC76" s="930"/>
      <c r="AD76" s="930"/>
      <c r="AE76" s="880"/>
      <c r="AF76" s="931"/>
      <c r="AG76" s="930"/>
      <c r="AH76" s="930"/>
      <c r="AI76" s="930"/>
      <c r="AJ76" s="880"/>
      <c r="AK76" s="931"/>
      <c r="AL76" s="930"/>
      <c r="AM76" s="930"/>
      <c r="AN76" s="930"/>
      <c r="AO76" s="880"/>
      <c r="AP76" s="931"/>
      <c r="AQ76" s="930"/>
      <c r="AR76" s="930"/>
      <c r="AS76" s="930"/>
      <c r="AT76" s="880"/>
      <c r="AU76" s="931"/>
      <c r="AV76" s="930"/>
      <c r="AW76" s="930"/>
      <c r="AX76" s="930"/>
      <c r="AY76" s="880"/>
      <c r="AZ76" s="927"/>
      <c r="BA76" s="927"/>
      <c r="BB76" s="927"/>
      <c r="BC76" s="927"/>
      <c r="BD76" s="928"/>
      <c r="BE76" s="267"/>
      <c r="BF76" s="267"/>
      <c r="BG76" s="267"/>
      <c r="BH76" s="267"/>
      <c r="BI76" s="267"/>
      <c r="BJ76" s="267"/>
      <c r="BK76" s="267"/>
      <c r="BL76" s="267"/>
      <c r="BM76" s="267"/>
      <c r="BN76" s="267"/>
      <c r="BO76" s="267"/>
      <c r="BP76" s="267"/>
      <c r="BQ76" s="264">
        <v>70</v>
      </c>
      <c r="BR76" s="269"/>
      <c r="BS76" s="913"/>
      <c r="BT76" s="914"/>
      <c r="BU76" s="914"/>
      <c r="BV76" s="914"/>
      <c r="BW76" s="914"/>
      <c r="BX76" s="914"/>
      <c r="BY76" s="914"/>
      <c r="BZ76" s="914"/>
      <c r="CA76" s="914"/>
      <c r="CB76" s="914"/>
      <c r="CC76" s="914"/>
      <c r="CD76" s="914"/>
      <c r="CE76" s="914"/>
      <c r="CF76" s="914"/>
      <c r="CG76" s="915"/>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7"/>
      <c r="DW76" s="908"/>
      <c r="DX76" s="908"/>
      <c r="DY76" s="908"/>
      <c r="DZ76" s="909"/>
      <c r="EA76" s="248"/>
    </row>
    <row r="77" spans="1:131" s="249" customFormat="1" ht="26.25" customHeight="1" x14ac:dyDescent="0.15">
      <c r="A77" s="263">
        <v>10</v>
      </c>
      <c r="B77" s="923"/>
      <c r="C77" s="924"/>
      <c r="D77" s="924"/>
      <c r="E77" s="924"/>
      <c r="F77" s="924"/>
      <c r="G77" s="924"/>
      <c r="H77" s="924"/>
      <c r="I77" s="924"/>
      <c r="J77" s="924"/>
      <c r="K77" s="924"/>
      <c r="L77" s="924"/>
      <c r="M77" s="924"/>
      <c r="N77" s="924"/>
      <c r="O77" s="924"/>
      <c r="P77" s="925"/>
      <c r="Q77" s="929"/>
      <c r="R77" s="930"/>
      <c r="S77" s="930"/>
      <c r="T77" s="930"/>
      <c r="U77" s="880"/>
      <c r="V77" s="931"/>
      <c r="W77" s="930"/>
      <c r="X77" s="930"/>
      <c r="Y77" s="930"/>
      <c r="Z77" s="880"/>
      <c r="AA77" s="931"/>
      <c r="AB77" s="930"/>
      <c r="AC77" s="930"/>
      <c r="AD77" s="930"/>
      <c r="AE77" s="880"/>
      <c r="AF77" s="931"/>
      <c r="AG77" s="930"/>
      <c r="AH77" s="930"/>
      <c r="AI77" s="930"/>
      <c r="AJ77" s="880"/>
      <c r="AK77" s="931"/>
      <c r="AL77" s="930"/>
      <c r="AM77" s="930"/>
      <c r="AN77" s="930"/>
      <c r="AO77" s="880"/>
      <c r="AP77" s="931"/>
      <c r="AQ77" s="930"/>
      <c r="AR77" s="930"/>
      <c r="AS77" s="930"/>
      <c r="AT77" s="880"/>
      <c r="AU77" s="931"/>
      <c r="AV77" s="930"/>
      <c r="AW77" s="930"/>
      <c r="AX77" s="930"/>
      <c r="AY77" s="880"/>
      <c r="AZ77" s="927"/>
      <c r="BA77" s="927"/>
      <c r="BB77" s="927"/>
      <c r="BC77" s="927"/>
      <c r="BD77" s="928"/>
      <c r="BE77" s="267"/>
      <c r="BF77" s="267"/>
      <c r="BG77" s="267"/>
      <c r="BH77" s="267"/>
      <c r="BI77" s="267"/>
      <c r="BJ77" s="267"/>
      <c r="BK77" s="267"/>
      <c r="BL77" s="267"/>
      <c r="BM77" s="267"/>
      <c r="BN77" s="267"/>
      <c r="BO77" s="267"/>
      <c r="BP77" s="267"/>
      <c r="BQ77" s="264">
        <v>71</v>
      </c>
      <c r="BR77" s="269"/>
      <c r="BS77" s="913"/>
      <c r="BT77" s="914"/>
      <c r="BU77" s="914"/>
      <c r="BV77" s="914"/>
      <c r="BW77" s="914"/>
      <c r="BX77" s="914"/>
      <c r="BY77" s="914"/>
      <c r="BZ77" s="914"/>
      <c r="CA77" s="914"/>
      <c r="CB77" s="914"/>
      <c r="CC77" s="914"/>
      <c r="CD77" s="914"/>
      <c r="CE77" s="914"/>
      <c r="CF77" s="914"/>
      <c r="CG77" s="915"/>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7"/>
      <c r="DW77" s="908"/>
      <c r="DX77" s="908"/>
      <c r="DY77" s="908"/>
      <c r="DZ77" s="909"/>
      <c r="EA77" s="248"/>
    </row>
    <row r="78" spans="1:131" s="249" customFormat="1" ht="26.25" customHeight="1" x14ac:dyDescent="0.15">
      <c r="A78" s="263">
        <v>11</v>
      </c>
      <c r="B78" s="923"/>
      <c r="C78" s="924"/>
      <c r="D78" s="924"/>
      <c r="E78" s="924"/>
      <c r="F78" s="924"/>
      <c r="G78" s="924"/>
      <c r="H78" s="924"/>
      <c r="I78" s="924"/>
      <c r="J78" s="924"/>
      <c r="K78" s="924"/>
      <c r="L78" s="924"/>
      <c r="M78" s="924"/>
      <c r="N78" s="924"/>
      <c r="O78" s="924"/>
      <c r="P78" s="925"/>
      <c r="Q78" s="926"/>
      <c r="R78" s="881"/>
      <c r="S78" s="881"/>
      <c r="T78" s="881"/>
      <c r="U78" s="881"/>
      <c r="V78" s="881"/>
      <c r="W78" s="881"/>
      <c r="X78" s="88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1"/>
      <c r="AY78" s="881"/>
      <c r="AZ78" s="927"/>
      <c r="BA78" s="927"/>
      <c r="BB78" s="927"/>
      <c r="BC78" s="927"/>
      <c r="BD78" s="928"/>
      <c r="BE78" s="267"/>
      <c r="BF78" s="267"/>
      <c r="BG78" s="267"/>
      <c r="BH78" s="267"/>
      <c r="BI78" s="267"/>
      <c r="BJ78" s="270"/>
      <c r="BK78" s="270"/>
      <c r="BL78" s="270"/>
      <c r="BM78" s="270"/>
      <c r="BN78" s="270"/>
      <c r="BO78" s="267"/>
      <c r="BP78" s="267"/>
      <c r="BQ78" s="264">
        <v>72</v>
      </c>
      <c r="BR78" s="269"/>
      <c r="BS78" s="913"/>
      <c r="BT78" s="914"/>
      <c r="BU78" s="914"/>
      <c r="BV78" s="914"/>
      <c r="BW78" s="914"/>
      <c r="BX78" s="914"/>
      <c r="BY78" s="914"/>
      <c r="BZ78" s="914"/>
      <c r="CA78" s="914"/>
      <c r="CB78" s="914"/>
      <c r="CC78" s="914"/>
      <c r="CD78" s="914"/>
      <c r="CE78" s="914"/>
      <c r="CF78" s="914"/>
      <c r="CG78" s="915"/>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7"/>
      <c r="DW78" s="908"/>
      <c r="DX78" s="908"/>
      <c r="DY78" s="908"/>
      <c r="DZ78" s="909"/>
      <c r="EA78" s="248"/>
    </row>
    <row r="79" spans="1:131" s="249" customFormat="1" ht="26.25" customHeight="1" x14ac:dyDescent="0.15">
      <c r="A79" s="263">
        <v>12</v>
      </c>
      <c r="B79" s="923"/>
      <c r="C79" s="924"/>
      <c r="D79" s="924"/>
      <c r="E79" s="924"/>
      <c r="F79" s="924"/>
      <c r="G79" s="924"/>
      <c r="H79" s="924"/>
      <c r="I79" s="924"/>
      <c r="J79" s="924"/>
      <c r="K79" s="924"/>
      <c r="L79" s="924"/>
      <c r="M79" s="924"/>
      <c r="N79" s="924"/>
      <c r="O79" s="924"/>
      <c r="P79" s="925"/>
      <c r="Q79" s="926"/>
      <c r="R79" s="881"/>
      <c r="S79" s="881"/>
      <c r="T79" s="881"/>
      <c r="U79" s="881"/>
      <c r="V79" s="881"/>
      <c r="W79" s="881"/>
      <c r="X79" s="881"/>
      <c r="Y79" s="881"/>
      <c r="Z79" s="881"/>
      <c r="AA79" s="881"/>
      <c r="AB79" s="881"/>
      <c r="AC79" s="881"/>
      <c r="AD79" s="881"/>
      <c r="AE79" s="881"/>
      <c r="AF79" s="881"/>
      <c r="AG79" s="881"/>
      <c r="AH79" s="881"/>
      <c r="AI79" s="881"/>
      <c r="AJ79" s="881"/>
      <c r="AK79" s="881"/>
      <c r="AL79" s="881"/>
      <c r="AM79" s="881"/>
      <c r="AN79" s="881"/>
      <c r="AO79" s="881"/>
      <c r="AP79" s="881"/>
      <c r="AQ79" s="881"/>
      <c r="AR79" s="881"/>
      <c r="AS79" s="881"/>
      <c r="AT79" s="881"/>
      <c r="AU79" s="881"/>
      <c r="AV79" s="881"/>
      <c r="AW79" s="881"/>
      <c r="AX79" s="881"/>
      <c r="AY79" s="881"/>
      <c r="AZ79" s="927"/>
      <c r="BA79" s="927"/>
      <c r="BB79" s="927"/>
      <c r="BC79" s="927"/>
      <c r="BD79" s="928"/>
      <c r="BE79" s="267"/>
      <c r="BF79" s="267"/>
      <c r="BG79" s="267"/>
      <c r="BH79" s="267"/>
      <c r="BI79" s="267"/>
      <c r="BJ79" s="270"/>
      <c r="BK79" s="270"/>
      <c r="BL79" s="270"/>
      <c r="BM79" s="270"/>
      <c r="BN79" s="270"/>
      <c r="BO79" s="267"/>
      <c r="BP79" s="267"/>
      <c r="BQ79" s="264">
        <v>73</v>
      </c>
      <c r="BR79" s="269"/>
      <c r="BS79" s="913"/>
      <c r="BT79" s="914"/>
      <c r="BU79" s="914"/>
      <c r="BV79" s="914"/>
      <c r="BW79" s="914"/>
      <c r="BX79" s="914"/>
      <c r="BY79" s="914"/>
      <c r="BZ79" s="914"/>
      <c r="CA79" s="914"/>
      <c r="CB79" s="914"/>
      <c r="CC79" s="914"/>
      <c r="CD79" s="914"/>
      <c r="CE79" s="914"/>
      <c r="CF79" s="914"/>
      <c r="CG79" s="915"/>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7"/>
      <c r="DW79" s="908"/>
      <c r="DX79" s="908"/>
      <c r="DY79" s="908"/>
      <c r="DZ79" s="909"/>
      <c r="EA79" s="248"/>
    </row>
    <row r="80" spans="1:131" s="249" customFormat="1" ht="26.25" customHeight="1" x14ac:dyDescent="0.15">
      <c r="A80" s="263">
        <v>13</v>
      </c>
      <c r="B80" s="923"/>
      <c r="C80" s="924"/>
      <c r="D80" s="924"/>
      <c r="E80" s="924"/>
      <c r="F80" s="924"/>
      <c r="G80" s="924"/>
      <c r="H80" s="924"/>
      <c r="I80" s="924"/>
      <c r="J80" s="924"/>
      <c r="K80" s="924"/>
      <c r="L80" s="924"/>
      <c r="M80" s="924"/>
      <c r="N80" s="924"/>
      <c r="O80" s="924"/>
      <c r="P80" s="925"/>
      <c r="Q80" s="926"/>
      <c r="R80" s="881"/>
      <c r="S80" s="881"/>
      <c r="T80" s="881"/>
      <c r="U80" s="881"/>
      <c r="V80" s="881"/>
      <c r="W80" s="881"/>
      <c r="X80" s="881"/>
      <c r="Y80" s="881"/>
      <c r="Z80" s="881"/>
      <c r="AA80" s="881"/>
      <c r="AB80" s="881"/>
      <c r="AC80" s="881"/>
      <c r="AD80" s="881"/>
      <c r="AE80" s="881"/>
      <c r="AF80" s="881"/>
      <c r="AG80" s="881"/>
      <c r="AH80" s="881"/>
      <c r="AI80" s="881"/>
      <c r="AJ80" s="881"/>
      <c r="AK80" s="881"/>
      <c r="AL80" s="881"/>
      <c r="AM80" s="881"/>
      <c r="AN80" s="881"/>
      <c r="AO80" s="881"/>
      <c r="AP80" s="881"/>
      <c r="AQ80" s="881"/>
      <c r="AR80" s="881"/>
      <c r="AS80" s="881"/>
      <c r="AT80" s="881"/>
      <c r="AU80" s="881"/>
      <c r="AV80" s="881"/>
      <c r="AW80" s="881"/>
      <c r="AX80" s="881"/>
      <c r="AY80" s="881"/>
      <c r="AZ80" s="927"/>
      <c r="BA80" s="927"/>
      <c r="BB80" s="927"/>
      <c r="BC80" s="927"/>
      <c r="BD80" s="928"/>
      <c r="BE80" s="267"/>
      <c r="BF80" s="267"/>
      <c r="BG80" s="267"/>
      <c r="BH80" s="267"/>
      <c r="BI80" s="267"/>
      <c r="BJ80" s="267"/>
      <c r="BK80" s="267"/>
      <c r="BL80" s="267"/>
      <c r="BM80" s="267"/>
      <c r="BN80" s="267"/>
      <c r="BO80" s="267"/>
      <c r="BP80" s="267"/>
      <c r="BQ80" s="264">
        <v>74</v>
      </c>
      <c r="BR80" s="269"/>
      <c r="BS80" s="913"/>
      <c r="BT80" s="914"/>
      <c r="BU80" s="914"/>
      <c r="BV80" s="914"/>
      <c r="BW80" s="914"/>
      <c r="BX80" s="914"/>
      <c r="BY80" s="914"/>
      <c r="BZ80" s="914"/>
      <c r="CA80" s="914"/>
      <c r="CB80" s="914"/>
      <c r="CC80" s="914"/>
      <c r="CD80" s="914"/>
      <c r="CE80" s="914"/>
      <c r="CF80" s="914"/>
      <c r="CG80" s="915"/>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7"/>
      <c r="DW80" s="908"/>
      <c r="DX80" s="908"/>
      <c r="DY80" s="908"/>
      <c r="DZ80" s="909"/>
      <c r="EA80" s="248"/>
    </row>
    <row r="81" spans="1:131" s="249" customFormat="1" ht="26.25" customHeight="1" x14ac:dyDescent="0.15">
      <c r="A81" s="263">
        <v>14</v>
      </c>
      <c r="B81" s="923"/>
      <c r="C81" s="924"/>
      <c r="D81" s="924"/>
      <c r="E81" s="924"/>
      <c r="F81" s="924"/>
      <c r="G81" s="924"/>
      <c r="H81" s="924"/>
      <c r="I81" s="924"/>
      <c r="J81" s="924"/>
      <c r="K81" s="924"/>
      <c r="L81" s="924"/>
      <c r="M81" s="924"/>
      <c r="N81" s="924"/>
      <c r="O81" s="924"/>
      <c r="P81" s="925"/>
      <c r="Q81" s="926"/>
      <c r="R81" s="881"/>
      <c r="S81" s="881"/>
      <c r="T81" s="881"/>
      <c r="U81" s="881"/>
      <c r="V81" s="881"/>
      <c r="W81" s="881"/>
      <c r="X81" s="881"/>
      <c r="Y81" s="881"/>
      <c r="Z81" s="881"/>
      <c r="AA81" s="881"/>
      <c r="AB81" s="881"/>
      <c r="AC81" s="881"/>
      <c r="AD81" s="881"/>
      <c r="AE81" s="881"/>
      <c r="AF81" s="881"/>
      <c r="AG81" s="881"/>
      <c r="AH81" s="881"/>
      <c r="AI81" s="881"/>
      <c r="AJ81" s="881"/>
      <c r="AK81" s="881"/>
      <c r="AL81" s="881"/>
      <c r="AM81" s="881"/>
      <c r="AN81" s="881"/>
      <c r="AO81" s="881"/>
      <c r="AP81" s="881"/>
      <c r="AQ81" s="881"/>
      <c r="AR81" s="881"/>
      <c r="AS81" s="881"/>
      <c r="AT81" s="881"/>
      <c r="AU81" s="881"/>
      <c r="AV81" s="881"/>
      <c r="AW81" s="881"/>
      <c r="AX81" s="881"/>
      <c r="AY81" s="881"/>
      <c r="AZ81" s="927"/>
      <c r="BA81" s="927"/>
      <c r="BB81" s="927"/>
      <c r="BC81" s="927"/>
      <c r="BD81" s="928"/>
      <c r="BE81" s="267"/>
      <c r="BF81" s="267"/>
      <c r="BG81" s="267"/>
      <c r="BH81" s="267"/>
      <c r="BI81" s="267"/>
      <c r="BJ81" s="267"/>
      <c r="BK81" s="267"/>
      <c r="BL81" s="267"/>
      <c r="BM81" s="267"/>
      <c r="BN81" s="267"/>
      <c r="BO81" s="267"/>
      <c r="BP81" s="267"/>
      <c r="BQ81" s="264">
        <v>75</v>
      </c>
      <c r="BR81" s="269"/>
      <c r="BS81" s="913"/>
      <c r="BT81" s="914"/>
      <c r="BU81" s="914"/>
      <c r="BV81" s="914"/>
      <c r="BW81" s="914"/>
      <c r="BX81" s="914"/>
      <c r="BY81" s="914"/>
      <c r="BZ81" s="914"/>
      <c r="CA81" s="914"/>
      <c r="CB81" s="914"/>
      <c r="CC81" s="914"/>
      <c r="CD81" s="914"/>
      <c r="CE81" s="914"/>
      <c r="CF81" s="914"/>
      <c r="CG81" s="915"/>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7"/>
      <c r="DW81" s="908"/>
      <c r="DX81" s="908"/>
      <c r="DY81" s="908"/>
      <c r="DZ81" s="909"/>
      <c r="EA81" s="248"/>
    </row>
    <row r="82" spans="1:131" s="249" customFormat="1" ht="26.25" customHeight="1" x14ac:dyDescent="0.15">
      <c r="A82" s="263">
        <v>15</v>
      </c>
      <c r="B82" s="923"/>
      <c r="C82" s="924"/>
      <c r="D82" s="924"/>
      <c r="E82" s="924"/>
      <c r="F82" s="924"/>
      <c r="G82" s="924"/>
      <c r="H82" s="924"/>
      <c r="I82" s="924"/>
      <c r="J82" s="924"/>
      <c r="K82" s="924"/>
      <c r="L82" s="924"/>
      <c r="M82" s="924"/>
      <c r="N82" s="924"/>
      <c r="O82" s="924"/>
      <c r="P82" s="925"/>
      <c r="Q82" s="926"/>
      <c r="R82" s="881"/>
      <c r="S82" s="881"/>
      <c r="T82" s="881"/>
      <c r="U82" s="881"/>
      <c r="V82" s="881"/>
      <c r="W82" s="881"/>
      <c r="X82" s="881"/>
      <c r="Y82" s="881"/>
      <c r="Z82" s="881"/>
      <c r="AA82" s="881"/>
      <c r="AB82" s="881"/>
      <c r="AC82" s="881"/>
      <c r="AD82" s="881"/>
      <c r="AE82" s="881"/>
      <c r="AF82" s="881"/>
      <c r="AG82" s="881"/>
      <c r="AH82" s="881"/>
      <c r="AI82" s="881"/>
      <c r="AJ82" s="881"/>
      <c r="AK82" s="881"/>
      <c r="AL82" s="881"/>
      <c r="AM82" s="881"/>
      <c r="AN82" s="881"/>
      <c r="AO82" s="881"/>
      <c r="AP82" s="881"/>
      <c r="AQ82" s="881"/>
      <c r="AR82" s="881"/>
      <c r="AS82" s="881"/>
      <c r="AT82" s="881"/>
      <c r="AU82" s="881"/>
      <c r="AV82" s="881"/>
      <c r="AW82" s="881"/>
      <c r="AX82" s="881"/>
      <c r="AY82" s="881"/>
      <c r="AZ82" s="927"/>
      <c r="BA82" s="927"/>
      <c r="BB82" s="927"/>
      <c r="BC82" s="927"/>
      <c r="BD82" s="928"/>
      <c r="BE82" s="267"/>
      <c r="BF82" s="267"/>
      <c r="BG82" s="267"/>
      <c r="BH82" s="267"/>
      <c r="BI82" s="267"/>
      <c r="BJ82" s="267"/>
      <c r="BK82" s="267"/>
      <c r="BL82" s="267"/>
      <c r="BM82" s="267"/>
      <c r="BN82" s="267"/>
      <c r="BO82" s="267"/>
      <c r="BP82" s="267"/>
      <c r="BQ82" s="264">
        <v>76</v>
      </c>
      <c r="BR82" s="269"/>
      <c r="BS82" s="913"/>
      <c r="BT82" s="914"/>
      <c r="BU82" s="914"/>
      <c r="BV82" s="914"/>
      <c r="BW82" s="914"/>
      <c r="BX82" s="914"/>
      <c r="BY82" s="914"/>
      <c r="BZ82" s="914"/>
      <c r="CA82" s="914"/>
      <c r="CB82" s="914"/>
      <c r="CC82" s="914"/>
      <c r="CD82" s="914"/>
      <c r="CE82" s="914"/>
      <c r="CF82" s="914"/>
      <c r="CG82" s="915"/>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7"/>
      <c r="DW82" s="908"/>
      <c r="DX82" s="908"/>
      <c r="DY82" s="908"/>
      <c r="DZ82" s="909"/>
      <c r="EA82" s="248"/>
    </row>
    <row r="83" spans="1:131" s="249" customFormat="1" ht="26.25" customHeight="1" x14ac:dyDescent="0.15">
      <c r="A83" s="263">
        <v>16</v>
      </c>
      <c r="B83" s="923"/>
      <c r="C83" s="924"/>
      <c r="D83" s="924"/>
      <c r="E83" s="924"/>
      <c r="F83" s="924"/>
      <c r="G83" s="924"/>
      <c r="H83" s="924"/>
      <c r="I83" s="924"/>
      <c r="J83" s="924"/>
      <c r="K83" s="924"/>
      <c r="L83" s="924"/>
      <c r="M83" s="924"/>
      <c r="N83" s="924"/>
      <c r="O83" s="924"/>
      <c r="P83" s="925"/>
      <c r="Q83" s="926"/>
      <c r="R83" s="881"/>
      <c r="S83" s="881"/>
      <c r="T83" s="881"/>
      <c r="U83" s="881"/>
      <c r="V83" s="881"/>
      <c r="W83" s="881"/>
      <c r="X83" s="881"/>
      <c r="Y83" s="881"/>
      <c r="Z83" s="881"/>
      <c r="AA83" s="881"/>
      <c r="AB83" s="881"/>
      <c r="AC83" s="881"/>
      <c r="AD83" s="881"/>
      <c r="AE83" s="881"/>
      <c r="AF83" s="881"/>
      <c r="AG83" s="881"/>
      <c r="AH83" s="881"/>
      <c r="AI83" s="881"/>
      <c r="AJ83" s="881"/>
      <c r="AK83" s="881"/>
      <c r="AL83" s="881"/>
      <c r="AM83" s="881"/>
      <c r="AN83" s="881"/>
      <c r="AO83" s="881"/>
      <c r="AP83" s="881"/>
      <c r="AQ83" s="881"/>
      <c r="AR83" s="881"/>
      <c r="AS83" s="881"/>
      <c r="AT83" s="881"/>
      <c r="AU83" s="881"/>
      <c r="AV83" s="881"/>
      <c r="AW83" s="881"/>
      <c r="AX83" s="881"/>
      <c r="AY83" s="881"/>
      <c r="AZ83" s="927"/>
      <c r="BA83" s="927"/>
      <c r="BB83" s="927"/>
      <c r="BC83" s="927"/>
      <c r="BD83" s="928"/>
      <c r="BE83" s="267"/>
      <c r="BF83" s="267"/>
      <c r="BG83" s="267"/>
      <c r="BH83" s="267"/>
      <c r="BI83" s="267"/>
      <c r="BJ83" s="267"/>
      <c r="BK83" s="267"/>
      <c r="BL83" s="267"/>
      <c r="BM83" s="267"/>
      <c r="BN83" s="267"/>
      <c r="BO83" s="267"/>
      <c r="BP83" s="267"/>
      <c r="BQ83" s="264">
        <v>77</v>
      </c>
      <c r="BR83" s="269"/>
      <c r="BS83" s="913"/>
      <c r="BT83" s="914"/>
      <c r="BU83" s="914"/>
      <c r="BV83" s="914"/>
      <c r="BW83" s="914"/>
      <c r="BX83" s="914"/>
      <c r="BY83" s="914"/>
      <c r="BZ83" s="914"/>
      <c r="CA83" s="914"/>
      <c r="CB83" s="914"/>
      <c r="CC83" s="914"/>
      <c r="CD83" s="914"/>
      <c r="CE83" s="914"/>
      <c r="CF83" s="914"/>
      <c r="CG83" s="915"/>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7"/>
      <c r="DW83" s="908"/>
      <c r="DX83" s="908"/>
      <c r="DY83" s="908"/>
      <c r="DZ83" s="909"/>
      <c r="EA83" s="248"/>
    </row>
    <row r="84" spans="1:131" s="249" customFormat="1" ht="26.25" customHeight="1" x14ac:dyDescent="0.15">
      <c r="A84" s="263">
        <v>17</v>
      </c>
      <c r="B84" s="923"/>
      <c r="C84" s="924"/>
      <c r="D84" s="924"/>
      <c r="E84" s="924"/>
      <c r="F84" s="924"/>
      <c r="G84" s="924"/>
      <c r="H84" s="924"/>
      <c r="I84" s="924"/>
      <c r="J84" s="924"/>
      <c r="K84" s="924"/>
      <c r="L84" s="924"/>
      <c r="M84" s="924"/>
      <c r="N84" s="924"/>
      <c r="O84" s="924"/>
      <c r="P84" s="925"/>
      <c r="Q84" s="926"/>
      <c r="R84" s="881"/>
      <c r="S84" s="881"/>
      <c r="T84" s="881"/>
      <c r="U84" s="881"/>
      <c r="V84" s="881"/>
      <c r="W84" s="881"/>
      <c r="X84" s="881"/>
      <c r="Y84" s="881"/>
      <c r="Z84" s="881"/>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1"/>
      <c r="AZ84" s="927"/>
      <c r="BA84" s="927"/>
      <c r="BB84" s="927"/>
      <c r="BC84" s="927"/>
      <c r="BD84" s="928"/>
      <c r="BE84" s="267"/>
      <c r="BF84" s="267"/>
      <c r="BG84" s="267"/>
      <c r="BH84" s="267"/>
      <c r="BI84" s="267"/>
      <c r="BJ84" s="267"/>
      <c r="BK84" s="267"/>
      <c r="BL84" s="267"/>
      <c r="BM84" s="267"/>
      <c r="BN84" s="267"/>
      <c r="BO84" s="267"/>
      <c r="BP84" s="267"/>
      <c r="BQ84" s="264">
        <v>78</v>
      </c>
      <c r="BR84" s="269"/>
      <c r="BS84" s="913"/>
      <c r="BT84" s="914"/>
      <c r="BU84" s="914"/>
      <c r="BV84" s="914"/>
      <c r="BW84" s="914"/>
      <c r="BX84" s="914"/>
      <c r="BY84" s="914"/>
      <c r="BZ84" s="914"/>
      <c r="CA84" s="914"/>
      <c r="CB84" s="914"/>
      <c r="CC84" s="914"/>
      <c r="CD84" s="914"/>
      <c r="CE84" s="914"/>
      <c r="CF84" s="914"/>
      <c r="CG84" s="915"/>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7"/>
      <c r="DW84" s="908"/>
      <c r="DX84" s="908"/>
      <c r="DY84" s="908"/>
      <c r="DZ84" s="909"/>
      <c r="EA84" s="248"/>
    </row>
    <row r="85" spans="1:131" s="249" customFormat="1" ht="26.25" customHeight="1" x14ac:dyDescent="0.15">
      <c r="A85" s="263">
        <v>18</v>
      </c>
      <c r="B85" s="923"/>
      <c r="C85" s="924"/>
      <c r="D85" s="924"/>
      <c r="E85" s="924"/>
      <c r="F85" s="924"/>
      <c r="G85" s="924"/>
      <c r="H85" s="924"/>
      <c r="I85" s="924"/>
      <c r="J85" s="924"/>
      <c r="K85" s="924"/>
      <c r="L85" s="924"/>
      <c r="M85" s="924"/>
      <c r="N85" s="924"/>
      <c r="O85" s="924"/>
      <c r="P85" s="925"/>
      <c r="Q85" s="926"/>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881"/>
      <c r="AR85" s="881"/>
      <c r="AS85" s="881"/>
      <c r="AT85" s="881"/>
      <c r="AU85" s="881"/>
      <c r="AV85" s="881"/>
      <c r="AW85" s="881"/>
      <c r="AX85" s="881"/>
      <c r="AY85" s="881"/>
      <c r="AZ85" s="927"/>
      <c r="BA85" s="927"/>
      <c r="BB85" s="927"/>
      <c r="BC85" s="927"/>
      <c r="BD85" s="928"/>
      <c r="BE85" s="267"/>
      <c r="BF85" s="267"/>
      <c r="BG85" s="267"/>
      <c r="BH85" s="267"/>
      <c r="BI85" s="267"/>
      <c r="BJ85" s="267"/>
      <c r="BK85" s="267"/>
      <c r="BL85" s="267"/>
      <c r="BM85" s="267"/>
      <c r="BN85" s="267"/>
      <c r="BO85" s="267"/>
      <c r="BP85" s="267"/>
      <c r="BQ85" s="264">
        <v>79</v>
      </c>
      <c r="BR85" s="269"/>
      <c r="BS85" s="913"/>
      <c r="BT85" s="914"/>
      <c r="BU85" s="914"/>
      <c r="BV85" s="914"/>
      <c r="BW85" s="914"/>
      <c r="BX85" s="914"/>
      <c r="BY85" s="914"/>
      <c r="BZ85" s="914"/>
      <c r="CA85" s="914"/>
      <c r="CB85" s="914"/>
      <c r="CC85" s="914"/>
      <c r="CD85" s="914"/>
      <c r="CE85" s="914"/>
      <c r="CF85" s="914"/>
      <c r="CG85" s="915"/>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7"/>
      <c r="DW85" s="908"/>
      <c r="DX85" s="908"/>
      <c r="DY85" s="908"/>
      <c r="DZ85" s="909"/>
      <c r="EA85" s="248"/>
    </row>
    <row r="86" spans="1:131" s="249" customFormat="1" ht="26.25" customHeight="1" x14ac:dyDescent="0.15">
      <c r="A86" s="263">
        <v>19</v>
      </c>
      <c r="B86" s="923"/>
      <c r="C86" s="924"/>
      <c r="D86" s="924"/>
      <c r="E86" s="924"/>
      <c r="F86" s="924"/>
      <c r="G86" s="924"/>
      <c r="H86" s="924"/>
      <c r="I86" s="924"/>
      <c r="J86" s="924"/>
      <c r="K86" s="924"/>
      <c r="L86" s="924"/>
      <c r="M86" s="924"/>
      <c r="N86" s="924"/>
      <c r="O86" s="924"/>
      <c r="P86" s="925"/>
      <c r="Q86" s="926"/>
      <c r="R86" s="881"/>
      <c r="S86" s="881"/>
      <c r="T86" s="881"/>
      <c r="U86" s="881"/>
      <c r="V86" s="881"/>
      <c r="W86" s="881"/>
      <c r="X86" s="881"/>
      <c r="Y86" s="881"/>
      <c r="Z86" s="881"/>
      <c r="AA86" s="881"/>
      <c r="AB86" s="881"/>
      <c r="AC86" s="881"/>
      <c r="AD86" s="881"/>
      <c r="AE86" s="881"/>
      <c r="AF86" s="881"/>
      <c r="AG86" s="881"/>
      <c r="AH86" s="881"/>
      <c r="AI86" s="881"/>
      <c r="AJ86" s="881"/>
      <c r="AK86" s="881"/>
      <c r="AL86" s="881"/>
      <c r="AM86" s="881"/>
      <c r="AN86" s="881"/>
      <c r="AO86" s="881"/>
      <c r="AP86" s="881"/>
      <c r="AQ86" s="881"/>
      <c r="AR86" s="881"/>
      <c r="AS86" s="881"/>
      <c r="AT86" s="881"/>
      <c r="AU86" s="881"/>
      <c r="AV86" s="881"/>
      <c r="AW86" s="881"/>
      <c r="AX86" s="881"/>
      <c r="AY86" s="881"/>
      <c r="AZ86" s="927"/>
      <c r="BA86" s="927"/>
      <c r="BB86" s="927"/>
      <c r="BC86" s="927"/>
      <c r="BD86" s="928"/>
      <c r="BE86" s="267"/>
      <c r="BF86" s="267"/>
      <c r="BG86" s="267"/>
      <c r="BH86" s="267"/>
      <c r="BI86" s="267"/>
      <c r="BJ86" s="267"/>
      <c r="BK86" s="267"/>
      <c r="BL86" s="267"/>
      <c r="BM86" s="267"/>
      <c r="BN86" s="267"/>
      <c r="BO86" s="267"/>
      <c r="BP86" s="267"/>
      <c r="BQ86" s="264">
        <v>80</v>
      </c>
      <c r="BR86" s="269"/>
      <c r="BS86" s="913"/>
      <c r="BT86" s="914"/>
      <c r="BU86" s="914"/>
      <c r="BV86" s="914"/>
      <c r="BW86" s="914"/>
      <c r="BX86" s="914"/>
      <c r="BY86" s="914"/>
      <c r="BZ86" s="914"/>
      <c r="CA86" s="914"/>
      <c r="CB86" s="914"/>
      <c r="CC86" s="914"/>
      <c r="CD86" s="914"/>
      <c r="CE86" s="914"/>
      <c r="CF86" s="914"/>
      <c r="CG86" s="915"/>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7"/>
      <c r="DW86" s="908"/>
      <c r="DX86" s="908"/>
      <c r="DY86" s="908"/>
      <c r="DZ86" s="909"/>
      <c r="EA86" s="248"/>
    </row>
    <row r="87" spans="1:131" s="249" customFormat="1" ht="26.25" customHeight="1" x14ac:dyDescent="0.15">
      <c r="A87" s="271">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267"/>
      <c r="BF87" s="267"/>
      <c r="BG87" s="267"/>
      <c r="BH87" s="267"/>
      <c r="BI87" s="267"/>
      <c r="BJ87" s="267"/>
      <c r="BK87" s="267"/>
      <c r="BL87" s="267"/>
      <c r="BM87" s="267"/>
      <c r="BN87" s="267"/>
      <c r="BO87" s="267"/>
      <c r="BP87" s="267"/>
      <c r="BQ87" s="264">
        <v>81</v>
      </c>
      <c r="BR87" s="269"/>
      <c r="BS87" s="913"/>
      <c r="BT87" s="914"/>
      <c r="BU87" s="914"/>
      <c r="BV87" s="914"/>
      <c r="BW87" s="914"/>
      <c r="BX87" s="914"/>
      <c r="BY87" s="914"/>
      <c r="BZ87" s="914"/>
      <c r="CA87" s="914"/>
      <c r="CB87" s="914"/>
      <c r="CC87" s="914"/>
      <c r="CD87" s="914"/>
      <c r="CE87" s="914"/>
      <c r="CF87" s="914"/>
      <c r="CG87" s="915"/>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7"/>
      <c r="DW87" s="908"/>
      <c r="DX87" s="908"/>
      <c r="DY87" s="908"/>
      <c r="DZ87" s="909"/>
      <c r="EA87" s="248"/>
    </row>
    <row r="88" spans="1:131" s="249" customFormat="1" ht="26.25" customHeight="1" thickBot="1" x14ac:dyDescent="0.2">
      <c r="A88" s="266" t="s">
        <v>389</v>
      </c>
      <c r="B88" s="838" t="s">
        <v>417</v>
      </c>
      <c r="C88" s="839"/>
      <c r="D88" s="839"/>
      <c r="E88" s="839"/>
      <c r="F88" s="839"/>
      <c r="G88" s="839"/>
      <c r="H88" s="839"/>
      <c r="I88" s="839"/>
      <c r="J88" s="839"/>
      <c r="K88" s="839"/>
      <c r="L88" s="839"/>
      <c r="M88" s="839"/>
      <c r="N88" s="839"/>
      <c r="O88" s="839"/>
      <c r="P88" s="840"/>
      <c r="Q88" s="888"/>
      <c r="R88" s="889"/>
      <c r="S88" s="889"/>
      <c r="T88" s="889"/>
      <c r="U88" s="889"/>
      <c r="V88" s="889"/>
      <c r="W88" s="889"/>
      <c r="X88" s="889"/>
      <c r="Y88" s="889"/>
      <c r="Z88" s="889"/>
      <c r="AA88" s="889"/>
      <c r="AB88" s="889"/>
      <c r="AC88" s="889"/>
      <c r="AD88" s="889"/>
      <c r="AE88" s="889"/>
      <c r="AF88" s="892">
        <f>SUM(AF68:AF87)</f>
        <v>5642</v>
      </c>
      <c r="AG88" s="892"/>
      <c r="AH88" s="892"/>
      <c r="AI88" s="892"/>
      <c r="AJ88" s="892"/>
      <c r="AK88" s="889"/>
      <c r="AL88" s="889"/>
      <c r="AM88" s="889"/>
      <c r="AN88" s="889"/>
      <c r="AO88" s="889"/>
      <c r="AP88" s="892">
        <f>SUM(AP68:AP87)</f>
        <v>3600</v>
      </c>
      <c r="AQ88" s="892"/>
      <c r="AR88" s="892"/>
      <c r="AS88" s="892"/>
      <c r="AT88" s="892"/>
      <c r="AU88" s="892">
        <f>SUM(AU68:AU87)</f>
        <v>587</v>
      </c>
      <c r="AV88" s="892"/>
      <c r="AW88" s="892"/>
      <c r="AX88" s="892"/>
      <c r="AY88" s="892"/>
      <c r="AZ88" s="897"/>
      <c r="BA88" s="897"/>
      <c r="BB88" s="897"/>
      <c r="BC88" s="897"/>
      <c r="BD88" s="898"/>
      <c r="BE88" s="267"/>
      <c r="BF88" s="267"/>
      <c r="BG88" s="267"/>
      <c r="BH88" s="267"/>
      <c r="BI88" s="267"/>
      <c r="BJ88" s="267"/>
      <c r="BK88" s="267"/>
      <c r="BL88" s="267"/>
      <c r="BM88" s="267"/>
      <c r="BN88" s="267"/>
      <c r="BO88" s="267"/>
      <c r="BP88" s="267"/>
      <c r="BQ88" s="264">
        <v>82</v>
      </c>
      <c r="BR88" s="269"/>
      <c r="BS88" s="913"/>
      <c r="BT88" s="914"/>
      <c r="BU88" s="914"/>
      <c r="BV88" s="914"/>
      <c r="BW88" s="914"/>
      <c r="BX88" s="914"/>
      <c r="BY88" s="914"/>
      <c r="BZ88" s="914"/>
      <c r="CA88" s="914"/>
      <c r="CB88" s="914"/>
      <c r="CC88" s="914"/>
      <c r="CD88" s="914"/>
      <c r="CE88" s="914"/>
      <c r="CF88" s="914"/>
      <c r="CG88" s="915"/>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7"/>
      <c r="DW88" s="908"/>
      <c r="DX88" s="908"/>
      <c r="DY88" s="908"/>
      <c r="DZ88" s="909"/>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3"/>
      <c r="BT89" s="914"/>
      <c r="BU89" s="914"/>
      <c r="BV89" s="914"/>
      <c r="BW89" s="914"/>
      <c r="BX89" s="914"/>
      <c r="BY89" s="914"/>
      <c r="BZ89" s="914"/>
      <c r="CA89" s="914"/>
      <c r="CB89" s="914"/>
      <c r="CC89" s="914"/>
      <c r="CD89" s="914"/>
      <c r="CE89" s="914"/>
      <c r="CF89" s="914"/>
      <c r="CG89" s="915"/>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7"/>
      <c r="DW89" s="908"/>
      <c r="DX89" s="908"/>
      <c r="DY89" s="908"/>
      <c r="DZ89" s="909"/>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3"/>
      <c r="BT90" s="914"/>
      <c r="BU90" s="914"/>
      <c r="BV90" s="914"/>
      <c r="BW90" s="914"/>
      <c r="BX90" s="914"/>
      <c r="BY90" s="914"/>
      <c r="BZ90" s="914"/>
      <c r="CA90" s="914"/>
      <c r="CB90" s="914"/>
      <c r="CC90" s="914"/>
      <c r="CD90" s="914"/>
      <c r="CE90" s="914"/>
      <c r="CF90" s="914"/>
      <c r="CG90" s="915"/>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7"/>
      <c r="DW90" s="908"/>
      <c r="DX90" s="908"/>
      <c r="DY90" s="908"/>
      <c r="DZ90" s="909"/>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3"/>
      <c r="BT91" s="914"/>
      <c r="BU91" s="914"/>
      <c r="BV91" s="914"/>
      <c r="BW91" s="914"/>
      <c r="BX91" s="914"/>
      <c r="BY91" s="914"/>
      <c r="BZ91" s="914"/>
      <c r="CA91" s="914"/>
      <c r="CB91" s="914"/>
      <c r="CC91" s="914"/>
      <c r="CD91" s="914"/>
      <c r="CE91" s="914"/>
      <c r="CF91" s="914"/>
      <c r="CG91" s="915"/>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7"/>
      <c r="DW91" s="908"/>
      <c r="DX91" s="908"/>
      <c r="DY91" s="908"/>
      <c r="DZ91" s="909"/>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3"/>
      <c r="BT92" s="914"/>
      <c r="BU92" s="914"/>
      <c r="BV92" s="914"/>
      <c r="BW92" s="914"/>
      <c r="BX92" s="914"/>
      <c r="BY92" s="914"/>
      <c r="BZ92" s="914"/>
      <c r="CA92" s="914"/>
      <c r="CB92" s="914"/>
      <c r="CC92" s="914"/>
      <c r="CD92" s="914"/>
      <c r="CE92" s="914"/>
      <c r="CF92" s="914"/>
      <c r="CG92" s="915"/>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7"/>
      <c r="DW92" s="908"/>
      <c r="DX92" s="908"/>
      <c r="DY92" s="908"/>
      <c r="DZ92" s="909"/>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3"/>
      <c r="BT93" s="914"/>
      <c r="BU93" s="914"/>
      <c r="BV93" s="914"/>
      <c r="BW93" s="914"/>
      <c r="BX93" s="914"/>
      <c r="BY93" s="914"/>
      <c r="BZ93" s="914"/>
      <c r="CA93" s="914"/>
      <c r="CB93" s="914"/>
      <c r="CC93" s="914"/>
      <c r="CD93" s="914"/>
      <c r="CE93" s="914"/>
      <c r="CF93" s="914"/>
      <c r="CG93" s="915"/>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7"/>
      <c r="DW93" s="908"/>
      <c r="DX93" s="908"/>
      <c r="DY93" s="908"/>
      <c r="DZ93" s="909"/>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3"/>
      <c r="BT94" s="914"/>
      <c r="BU94" s="914"/>
      <c r="BV94" s="914"/>
      <c r="BW94" s="914"/>
      <c r="BX94" s="914"/>
      <c r="BY94" s="914"/>
      <c r="BZ94" s="914"/>
      <c r="CA94" s="914"/>
      <c r="CB94" s="914"/>
      <c r="CC94" s="914"/>
      <c r="CD94" s="914"/>
      <c r="CE94" s="914"/>
      <c r="CF94" s="914"/>
      <c r="CG94" s="915"/>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7"/>
      <c r="DW94" s="908"/>
      <c r="DX94" s="908"/>
      <c r="DY94" s="908"/>
      <c r="DZ94" s="909"/>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3"/>
      <c r="BT95" s="914"/>
      <c r="BU95" s="914"/>
      <c r="BV95" s="914"/>
      <c r="BW95" s="914"/>
      <c r="BX95" s="914"/>
      <c r="BY95" s="914"/>
      <c r="BZ95" s="914"/>
      <c r="CA95" s="914"/>
      <c r="CB95" s="914"/>
      <c r="CC95" s="914"/>
      <c r="CD95" s="914"/>
      <c r="CE95" s="914"/>
      <c r="CF95" s="914"/>
      <c r="CG95" s="915"/>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7"/>
      <c r="DW95" s="908"/>
      <c r="DX95" s="908"/>
      <c r="DY95" s="908"/>
      <c r="DZ95" s="909"/>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3"/>
      <c r="BT96" s="914"/>
      <c r="BU96" s="914"/>
      <c r="BV96" s="914"/>
      <c r="BW96" s="914"/>
      <c r="BX96" s="914"/>
      <c r="BY96" s="914"/>
      <c r="BZ96" s="914"/>
      <c r="CA96" s="914"/>
      <c r="CB96" s="914"/>
      <c r="CC96" s="914"/>
      <c r="CD96" s="914"/>
      <c r="CE96" s="914"/>
      <c r="CF96" s="914"/>
      <c r="CG96" s="915"/>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7"/>
      <c r="DW96" s="908"/>
      <c r="DX96" s="908"/>
      <c r="DY96" s="908"/>
      <c r="DZ96" s="909"/>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3"/>
      <c r="BT97" s="914"/>
      <c r="BU97" s="914"/>
      <c r="BV97" s="914"/>
      <c r="BW97" s="914"/>
      <c r="BX97" s="914"/>
      <c r="BY97" s="914"/>
      <c r="BZ97" s="914"/>
      <c r="CA97" s="914"/>
      <c r="CB97" s="914"/>
      <c r="CC97" s="914"/>
      <c r="CD97" s="914"/>
      <c r="CE97" s="914"/>
      <c r="CF97" s="914"/>
      <c r="CG97" s="915"/>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7"/>
      <c r="DW97" s="908"/>
      <c r="DX97" s="908"/>
      <c r="DY97" s="908"/>
      <c r="DZ97" s="909"/>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3"/>
      <c r="BT98" s="914"/>
      <c r="BU98" s="914"/>
      <c r="BV98" s="914"/>
      <c r="BW98" s="914"/>
      <c r="BX98" s="914"/>
      <c r="BY98" s="914"/>
      <c r="BZ98" s="914"/>
      <c r="CA98" s="914"/>
      <c r="CB98" s="914"/>
      <c r="CC98" s="914"/>
      <c r="CD98" s="914"/>
      <c r="CE98" s="914"/>
      <c r="CF98" s="914"/>
      <c r="CG98" s="915"/>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7"/>
      <c r="DW98" s="908"/>
      <c r="DX98" s="908"/>
      <c r="DY98" s="908"/>
      <c r="DZ98" s="909"/>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3"/>
      <c r="BT99" s="914"/>
      <c r="BU99" s="914"/>
      <c r="BV99" s="914"/>
      <c r="BW99" s="914"/>
      <c r="BX99" s="914"/>
      <c r="BY99" s="914"/>
      <c r="BZ99" s="914"/>
      <c r="CA99" s="914"/>
      <c r="CB99" s="914"/>
      <c r="CC99" s="914"/>
      <c r="CD99" s="914"/>
      <c r="CE99" s="914"/>
      <c r="CF99" s="914"/>
      <c r="CG99" s="915"/>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7"/>
      <c r="DW99" s="908"/>
      <c r="DX99" s="908"/>
      <c r="DY99" s="908"/>
      <c r="DZ99" s="909"/>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3"/>
      <c r="BT100" s="914"/>
      <c r="BU100" s="914"/>
      <c r="BV100" s="914"/>
      <c r="BW100" s="914"/>
      <c r="BX100" s="914"/>
      <c r="BY100" s="914"/>
      <c r="BZ100" s="914"/>
      <c r="CA100" s="914"/>
      <c r="CB100" s="914"/>
      <c r="CC100" s="914"/>
      <c r="CD100" s="914"/>
      <c r="CE100" s="914"/>
      <c r="CF100" s="914"/>
      <c r="CG100" s="915"/>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7"/>
      <c r="DW100" s="908"/>
      <c r="DX100" s="908"/>
      <c r="DY100" s="908"/>
      <c r="DZ100" s="909"/>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3"/>
      <c r="BT101" s="914"/>
      <c r="BU101" s="914"/>
      <c r="BV101" s="914"/>
      <c r="BW101" s="914"/>
      <c r="BX101" s="914"/>
      <c r="BY101" s="914"/>
      <c r="BZ101" s="914"/>
      <c r="CA101" s="914"/>
      <c r="CB101" s="914"/>
      <c r="CC101" s="914"/>
      <c r="CD101" s="914"/>
      <c r="CE101" s="914"/>
      <c r="CF101" s="914"/>
      <c r="CG101" s="915"/>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7"/>
      <c r="DW101" s="908"/>
      <c r="DX101" s="908"/>
      <c r="DY101" s="908"/>
      <c r="DZ101" s="909"/>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418</v>
      </c>
      <c r="BS102" s="839"/>
      <c r="BT102" s="839"/>
      <c r="BU102" s="839"/>
      <c r="BV102" s="839"/>
      <c r="BW102" s="839"/>
      <c r="BX102" s="839"/>
      <c r="BY102" s="839"/>
      <c r="BZ102" s="839"/>
      <c r="CA102" s="839"/>
      <c r="CB102" s="839"/>
      <c r="CC102" s="839"/>
      <c r="CD102" s="839"/>
      <c r="CE102" s="839"/>
      <c r="CF102" s="839"/>
      <c r="CG102" s="840"/>
      <c r="CH102" s="939"/>
      <c r="CI102" s="940"/>
      <c r="CJ102" s="940"/>
      <c r="CK102" s="940"/>
      <c r="CL102" s="941"/>
      <c r="CM102" s="939"/>
      <c r="CN102" s="940"/>
      <c r="CO102" s="940"/>
      <c r="CP102" s="940"/>
      <c r="CQ102" s="941"/>
      <c r="CR102" s="942">
        <f>SUM(CR7:CV88)</f>
        <v>211</v>
      </c>
      <c r="CS102" s="900"/>
      <c r="CT102" s="900"/>
      <c r="CU102" s="900"/>
      <c r="CV102" s="943"/>
      <c r="CW102" s="942">
        <f t="shared" ref="CW102" si="2">SUM(CW7:DA88)</f>
        <v>122</v>
      </c>
      <c r="CX102" s="900"/>
      <c r="CY102" s="900"/>
      <c r="CZ102" s="900"/>
      <c r="DA102" s="943"/>
      <c r="DB102" s="942">
        <f t="shared" ref="DB102" si="3">SUM(DB7:DF88)</f>
        <v>0</v>
      </c>
      <c r="DC102" s="900"/>
      <c r="DD102" s="900"/>
      <c r="DE102" s="900"/>
      <c r="DF102" s="943"/>
      <c r="DG102" s="942">
        <f t="shared" ref="DG102" si="4">SUM(DG7:DK88)</f>
        <v>0</v>
      </c>
      <c r="DH102" s="900"/>
      <c r="DI102" s="900"/>
      <c r="DJ102" s="900"/>
      <c r="DK102" s="943"/>
      <c r="DL102" s="942">
        <f t="shared" ref="DL102" si="5">SUM(DL7:DP88)</f>
        <v>0</v>
      </c>
      <c r="DM102" s="900"/>
      <c r="DN102" s="900"/>
      <c r="DO102" s="900"/>
      <c r="DP102" s="943"/>
      <c r="DQ102" s="942">
        <f t="shared" ref="DQ102" si="6">SUM(DQ7:DU88)</f>
        <v>0</v>
      </c>
      <c r="DR102" s="900"/>
      <c r="DS102" s="900"/>
      <c r="DT102" s="900"/>
      <c r="DU102" s="943"/>
      <c r="DV102" s="966"/>
      <c r="DW102" s="967"/>
      <c r="DX102" s="967"/>
      <c r="DY102" s="967"/>
      <c r="DZ102" s="968"/>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9" t="s">
        <v>419</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0" t="s">
        <v>420</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1" t="s">
        <v>423</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424</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48" customFormat="1" ht="26.25" customHeight="1" x14ac:dyDescent="0.15">
      <c r="A109" s="964" t="s">
        <v>425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4" t="s">
        <v>426</v>
      </c>
      <c r="AB109" s="945"/>
      <c r="AC109" s="945"/>
      <c r="AD109" s="945"/>
      <c r="AE109" s="946"/>
      <c r="AF109" s="944" t="s">
        <v>427</v>
      </c>
      <c r="AG109" s="945"/>
      <c r="AH109" s="945"/>
      <c r="AI109" s="945"/>
      <c r="AJ109" s="946"/>
      <c r="AK109" s="944" t="s">
        <v>304</v>
      </c>
      <c r="AL109" s="945"/>
      <c r="AM109" s="945"/>
      <c r="AN109" s="945"/>
      <c r="AO109" s="946"/>
      <c r="AP109" s="944" t="s">
        <v>428</v>
      </c>
      <c r="AQ109" s="945"/>
      <c r="AR109" s="945"/>
      <c r="AS109" s="945"/>
      <c r="AT109" s="947"/>
      <c r="AU109" s="964" t="s">
        <v>425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4" t="s">
        <v>426</v>
      </c>
      <c r="BR109" s="945"/>
      <c r="BS109" s="945"/>
      <c r="BT109" s="945"/>
      <c r="BU109" s="946"/>
      <c r="BV109" s="944" t="s">
        <v>427</v>
      </c>
      <c r="BW109" s="945"/>
      <c r="BX109" s="945"/>
      <c r="BY109" s="945"/>
      <c r="BZ109" s="946"/>
      <c r="CA109" s="944" t="s">
        <v>304</v>
      </c>
      <c r="CB109" s="945"/>
      <c r="CC109" s="945"/>
      <c r="CD109" s="945"/>
      <c r="CE109" s="946"/>
      <c r="CF109" s="965" t="s">
        <v>428</v>
      </c>
      <c r="CG109" s="965"/>
      <c r="CH109" s="965"/>
      <c r="CI109" s="965"/>
      <c r="CJ109" s="965"/>
      <c r="CK109" s="944" t="s">
        <v>429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4" t="s">
        <v>426</v>
      </c>
      <c r="DH109" s="945"/>
      <c r="DI109" s="945"/>
      <c r="DJ109" s="945"/>
      <c r="DK109" s="946"/>
      <c r="DL109" s="944" t="s">
        <v>427</v>
      </c>
      <c r="DM109" s="945"/>
      <c r="DN109" s="945"/>
      <c r="DO109" s="945"/>
      <c r="DP109" s="946"/>
      <c r="DQ109" s="944" t="s">
        <v>304</v>
      </c>
      <c r="DR109" s="945"/>
      <c r="DS109" s="945"/>
      <c r="DT109" s="945"/>
      <c r="DU109" s="946"/>
      <c r="DV109" s="944" t="s">
        <v>428</v>
      </c>
      <c r="DW109" s="945"/>
      <c r="DX109" s="945"/>
      <c r="DY109" s="945"/>
      <c r="DZ109" s="947"/>
    </row>
    <row r="110" spans="1:131" s="248" customFormat="1" ht="26.25" customHeight="1" x14ac:dyDescent="0.15">
      <c r="A110" s="948" t="s">
        <v>430</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50"/>
      <c r="AA110" s="951">
        <v>1337910</v>
      </c>
      <c r="AB110" s="952"/>
      <c r="AC110" s="952"/>
      <c r="AD110" s="952"/>
      <c r="AE110" s="953"/>
      <c r="AF110" s="954">
        <v>1374229</v>
      </c>
      <c r="AG110" s="952"/>
      <c r="AH110" s="952"/>
      <c r="AI110" s="952"/>
      <c r="AJ110" s="953"/>
      <c r="AK110" s="954">
        <v>1411439</v>
      </c>
      <c r="AL110" s="952"/>
      <c r="AM110" s="952"/>
      <c r="AN110" s="952"/>
      <c r="AO110" s="953"/>
      <c r="AP110" s="955">
        <v>19.3</v>
      </c>
      <c r="AQ110" s="956"/>
      <c r="AR110" s="956"/>
      <c r="AS110" s="956"/>
      <c r="AT110" s="957"/>
      <c r="AU110" s="958" t="s">
        <v>73</v>
      </c>
      <c r="AV110" s="959"/>
      <c r="AW110" s="959"/>
      <c r="AX110" s="959"/>
      <c r="AY110" s="959"/>
      <c r="AZ110" s="1000" t="s">
        <v>431</v>
      </c>
      <c r="BA110" s="949"/>
      <c r="BB110" s="949"/>
      <c r="BC110" s="949"/>
      <c r="BD110" s="949"/>
      <c r="BE110" s="949"/>
      <c r="BF110" s="949"/>
      <c r="BG110" s="949"/>
      <c r="BH110" s="949"/>
      <c r="BI110" s="949"/>
      <c r="BJ110" s="949"/>
      <c r="BK110" s="949"/>
      <c r="BL110" s="949"/>
      <c r="BM110" s="949"/>
      <c r="BN110" s="949"/>
      <c r="BO110" s="949"/>
      <c r="BP110" s="950"/>
      <c r="BQ110" s="986">
        <v>16101211</v>
      </c>
      <c r="BR110" s="987"/>
      <c r="BS110" s="987"/>
      <c r="BT110" s="987"/>
      <c r="BU110" s="987"/>
      <c r="BV110" s="987">
        <v>18000454</v>
      </c>
      <c r="BW110" s="987"/>
      <c r="BX110" s="987"/>
      <c r="BY110" s="987"/>
      <c r="BZ110" s="987"/>
      <c r="CA110" s="987">
        <v>18656146</v>
      </c>
      <c r="CB110" s="987"/>
      <c r="CC110" s="987"/>
      <c r="CD110" s="987"/>
      <c r="CE110" s="987"/>
      <c r="CF110" s="1001">
        <v>255.5</v>
      </c>
      <c r="CG110" s="1002"/>
      <c r="CH110" s="1002"/>
      <c r="CI110" s="1002"/>
      <c r="CJ110" s="1002"/>
      <c r="CK110" s="1003" t="s">
        <v>432</v>
      </c>
      <c r="CL110" s="1004"/>
      <c r="CM110" s="983" t="s">
        <v>433</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86" t="s">
        <v>434</v>
      </c>
      <c r="DH110" s="987"/>
      <c r="DI110" s="987"/>
      <c r="DJ110" s="987"/>
      <c r="DK110" s="987"/>
      <c r="DL110" s="987" t="s">
        <v>137</v>
      </c>
      <c r="DM110" s="987"/>
      <c r="DN110" s="987"/>
      <c r="DO110" s="987"/>
      <c r="DP110" s="987"/>
      <c r="DQ110" s="987" t="s">
        <v>137</v>
      </c>
      <c r="DR110" s="987"/>
      <c r="DS110" s="987"/>
      <c r="DT110" s="987"/>
      <c r="DU110" s="987"/>
      <c r="DV110" s="988" t="s">
        <v>434</v>
      </c>
      <c r="DW110" s="988"/>
      <c r="DX110" s="988"/>
      <c r="DY110" s="988"/>
      <c r="DZ110" s="989"/>
    </row>
    <row r="111" spans="1:131" s="248" customFormat="1" ht="26.25" customHeight="1" x14ac:dyDescent="0.15">
      <c r="A111" s="990" t="s">
        <v>435</v>
      </c>
      <c r="B111" s="991"/>
      <c r="C111" s="991"/>
      <c r="D111" s="991"/>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2"/>
      <c r="AA111" s="993" t="s">
        <v>137</v>
      </c>
      <c r="AB111" s="994"/>
      <c r="AC111" s="994"/>
      <c r="AD111" s="994"/>
      <c r="AE111" s="995"/>
      <c r="AF111" s="996" t="s">
        <v>137</v>
      </c>
      <c r="AG111" s="994"/>
      <c r="AH111" s="994"/>
      <c r="AI111" s="994"/>
      <c r="AJ111" s="995"/>
      <c r="AK111" s="996" t="s">
        <v>137</v>
      </c>
      <c r="AL111" s="994"/>
      <c r="AM111" s="994"/>
      <c r="AN111" s="994"/>
      <c r="AO111" s="995"/>
      <c r="AP111" s="997" t="s">
        <v>434</v>
      </c>
      <c r="AQ111" s="998"/>
      <c r="AR111" s="998"/>
      <c r="AS111" s="998"/>
      <c r="AT111" s="999"/>
      <c r="AU111" s="960"/>
      <c r="AV111" s="961"/>
      <c r="AW111" s="961"/>
      <c r="AX111" s="961"/>
      <c r="AY111" s="961"/>
      <c r="AZ111" s="1009" t="s">
        <v>436</v>
      </c>
      <c r="BA111" s="1010"/>
      <c r="BB111" s="1010"/>
      <c r="BC111" s="1010"/>
      <c r="BD111" s="1010"/>
      <c r="BE111" s="1010"/>
      <c r="BF111" s="1010"/>
      <c r="BG111" s="1010"/>
      <c r="BH111" s="1010"/>
      <c r="BI111" s="1010"/>
      <c r="BJ111" s="1010"/>
      <c r="BK111" s="1010"/>
      <c r="BL111" s="1010"/>
      <c r="BM111" s="1010"/>
      <c r="BN111" s="1010"/>
      <c r="BO111" s="1010"/>
      <c r="BP111" s="1011"/>
      <c r="BQ111" s="979">
        <v>2800860</v>
      </c>
      <c r="BR111" s="980"/>
      <c r="BS111" s="980"/>
      <c r="BT111" s="980"/>
      <c r="BU111" s="980"/>
      <c r="BV111" s="980">
        <v>2649113</v>
      </c>
      <c r="BW111" s="980"/>
      <c r="BX111" s="980"/>
      <c r="BY111" s="980"/>
      <c r="BZ111" s="980"/>
      <c r="CA111" s="980">
        <v>2502130</v>
      </c>
      <c r="CB111" s="980"/>
      <c r="CC111" s="980"/>
      <c r="CD111" s="980"/>
      <c r="CE111" s="980"/>
      <c r="CF111" s="974">
        <v>34.299999999999997</v>
      </c>
      <c r="CG111" s="975"/>
      <c r="CH111" s="975"/>
      <c r="CI111" s="975"/>
      <c r="CJ111" s="975"/>
      <c r="CK111" s="1005"/>
      <c r="CL111" s="1006"/>
      <c r="CM111" s="976" t="s">
        <v>437</v>
      </c>
      <c r="CN111" s="977"/>
      <c r="CO111" s="977"/>
      <c r="CP111" s="977"/>
      <c r="CQ111" s="977"/>
      <c r="CR111" s="977"/>
      <c r="CS111" s="977"/>
      <c r="CT111" s="977"/>
      <c r="CU111" s="977"/>
      <c r="CV111" s="977"/>
      <c r="CW111" s="977"/>
      <c r="CX111" s="977"/>
      <c r="CY111" s="977"/>
      <c r="CZ111" s="977"/>
      <c r="DA111" s="977"/>
      <c r="DB111" s="977"/>
      <c r="DC111" s="977"/>
      <c r="DD111" s="977"/>
      <c r="DE111" s="977"/>
      <c r="DF111" s="978"/>
      <c r="DG111" s="979" t="s">
        <v>438</v>
      </c>
      <c r="DH111" s="980"/>
      <c r="DI111" s="980"/>
      <c r="DJ111" s="980"/>
      <c r="DK111" s="980"/>
      <c r="DL111" s="980" t="s">
        <v>137</v>
      </c>
      <c r="DM111" s="980"/>
      <c r="DN111" s="980"/>
      <c r="DO111" s="980"/>
      <c r="DP111" s="980"/>
      <c r="DQ111" s="980" t="s">
        <v>438</v>
      </c>
      <c r="DR111" s="980"/>
      <c r="DS111" s="980"/>
      <c r="DT111" s="980"/>
      <c r="DU111" s="980"/>
      <c r="DV111" s="981" t="s">
        <v>137</v>
      </c>
      <c r="DW111" s="981"/>
      <c r="DX111" s="981"/>
      <c r="DY111" s="981"/>
      <c r="DZ111" s="982"/>
    </row>
    <row r="112" spans="1:131" s="248" customFormat="1" ht="26.25" customHeight="1" x14ac:dyDescent="0.15">
      <c r="A112" s="1012" t="s">
        <v>439</v>
      </c>
      <c r="B112" s="1013"/>
      <c r="C112" s="1010" t="s">
        <v>440</v>
      </c>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1"/>
      <c r="AA112" s="1018" t="s">
        <v>434</v>
      </c>
      <c r="AB112" s="1019"/>
      <c r="AC112" s="1019"/>
      <c r="AD112" s="1019"/>
      <c r="AE112" s="1020"/>
      <c r="AF112" s="1021" t="s">
        <v>438</v>
      </c>
      <c r="AG112" s="1019"/>
      <c r="AH112" s="1019"/>
      <c r="AI112" s="1019"/>
      <c r="AJ112" s="1020"/>
      <c r="AK112" s="1021" t="s">
        <v>137</v>
      </c>
      <c r="AL112" s="1019"/>
      <c r="AM112" s="1019"/>
      <c r="AN112" s="1019"/>
      <c r="AO112" s="1020"/>
      <c r="AP112" s="1022" t="s">
        <v>137</v>
      </c>
      <c r="AQ112" s="1023"/>
      <c r="AR112" s="1023"/>
      <c r="AS112" s="1023"/>
      <c r="AT112" s="1024"/>
      <c r="AU112" s="960"/>
      <c r="AV112" s="961"/>
      <c r="AW112" s="961"/>
      <c r="AX112" s="961"/>
      <c r="AY112" s="961"/>
      <c r="AZ112" s="1009" t="s">
        <v>441</v>
      </c>
      <c r="BA112" s="1010"/>
      <c r="BB112" s="1010"/>
      <c r="BC112" s="1010"/>
      <c r="BD112" s="1010"/>
      <c r="BE112" s="1010"/>
      <c r="BF112" s="1010"/>
      <c r="BG112" s="1010"/>
      <c r="BH112" s="1010"/>
      <c r="BI112" s="1010"/>
      <c r="BJ112" s="1010"/>
      <c r="BK112" s="1010"/>
      <c r="BL112" s="1010"/>
      <c r="BM112" s="1010"/>
      <c r="BN112" s="1010"/>
      <c r="BO112" s="1010"/>
      <c r="BP112" s="1011"/>
      <c r="BQ112" s="979">
        <v>12409788</v>
      </c>
      <c r="BR112" s="980"/>
      <c r="BS112" s="980"/>
      <c r="BT112" s="980"/>
      <c r="BU112" s="980"/>
      <c r="BV112" s="980">
        <v>12495443</v>
      </c>
      <c r="BW112" s="980"/>
      <c r="BX112" s="980"/>
      <c r="BY112" s="980"/>
      <c r="BZ112" s="980"/>
      <c r="CA112" s="980">
        <v>12712236</v>
      </c>
      <c r="CB112" s="980"/>
      <c r="CC112" s="980"/>
      <c r="CD112" s="980"/>
      <c r="CE112" s="980"/>
      <c r="CF112" s="974">
        <v>174.1</v>
      </c>
      <c r="CG112" s="975"/>
      <c r="CH112" s="975"/>
      <c r="CI112" s="975"/>
      <c r="CJ112" s="975"/>
      <c r="CK112" s="1005"/>
      <c r="CL112" s="1006"/>
      <c r="CM112" s="976" t="s">
        <v>442</v>
      </c>
      <c r="CN112" s="977"/>
      <c r="CO112" s="977"/>
      <c r="CP112" s="977"/>
      <c r="CQ112" s="977"/>
      <c r="CR112" s="977"/>
      <c r="CS112" s="977"/>
      <c r="CT112" s="977"/>
      <c r="CU112" s="977"/>
      <c r="CV112" s="977"/>
      <c r="CW112" s="977"/>
      <c r="CX112" s="977"/>
      <c r="CY112" s="977"/>
      <c r="CZ112" s="977"/>
      <c r="DA112" s="977"/>
      <c r="DB112" s="977"/>
      <c r="DC112" s="977"/>
      <c r="DD112" s="977"/>
      <c r="DE112" s="977"/>
      <c r="DF112" s="978"/>
      <c r="DG112" s="979" t="s">
        <v>438</v>
      </c>
      <c r="DH112" s="980"/>
      <c r="DI112" s="980"/>
      <c r="DJ112" s="980"/>
      <c r="DK112" s="980"/>
      <c r="DL112" s="980" t="s">
        <v>443</v>
      </c>
      <c r="DM112" s="980"/>
      <c r="DN112" s="980"/>
      <c r="DO112" s="980"/>
      <c r="DP112" s="980"/>
      <c r="DQ112" s="980" t="s">
        <v>434</v>
      </c>
      <c r="DR112" s="980"/>
      <c r="DS112" s="980"/>
      <c r="DT112" s="980"/>
      <c r="DU112" s="980"/>
      <c r="DV112" s="981" t="s">
        <v>137</v>
      </c>
      <c r="DW112" s="981"/>
      <c r="DX112" s="981"/>
      <c r="DY112" s="981"/>
      <c r="DZ112" s="982"/>
    </row>
    <row r="113" spans="1:130" s="248" customFormat="1" ht="26.25" customHeight="1" x14ac:dyDescent="0.15">
      <c r="A113" s="1014"/>
      <c r="B113" s="1015"/>
      <c r="C113" s="1010" t="s">
        <v>444</v>
      </c>
      <c r="D113" s="1010"/>
      <c r="E113" s="1010"/>
      <c r="F113" s="1010"/>
      <c r="G113" s="1010"/>
      <c r="H113" s="1010"/>
      <c r="I113" s="1010"/>
      <c r="J113" s="1010"/>
      <c r="K113" s="1010"/>
      <c r="L113" s="1010"/>
      <c r="M113" s="1010"/>
      <c r="N113" s="1010"/>
      <c r="O113" s="1010"/>
      <c r="P113" s="1010"/>
      <c r="Q113" s="1010"/>
      <c r="R113" s="1010"/>
      <c r="S113" s="1010"/>
      <c r="T113" s="1010"/>
      <c r="U113" s="1010"/>
      <c r="V113" s="1010"/>
      <c r="W113" s="1010"/>
      <c r="X113" s="1010"/>
      <c r="Y113" s="1010"/>
      <c r="Z113" s="1011"/>
      <c r="AA113" s="993">
        <v>930060</v>
      </c>
      <c r="AB113" s="994"/>
      <c r="AC113" s="994"/>
      <c r="AD113" s="994"/>
      <c r="AE113" s="995"/>
      <c r="AF113" s="996">
        <v>906164</v>
      </c>
      <c r="AG113" s="994"/>
      <c r="AH113" s="994"/>
      <c r="AI113" s="994"/>
      <c r="AJ113" s="995"/>
      <c r="AK113" s="996">
        <v>820805</v>
      </c>
      <c r="AL113" s="994"/>
      <c r="AM113" s="994"/>
      <c r="AN113" s="994"/>
      <c r="AO113" s="995"/>
      <c r="AP113" s="997">
        <v>11.2</v>
      </c>
      <c r="AQ113" s="998"/>
      <c r="AR113" s="998"/>
      <c r="AS113" s="998"/>
      <c r="AT113" s="999"/>
      <c r="AU113" s="960"/>
      <c r="AV113" s="961"/>
      <c r="AW113" s="961"/>
      <c r="AX113" s="961"/>
      <c r="AY113" s="961"/>
      <c r="AZ113" s="1009" t="s">
        <v>445</v>
      </c>
      <c r="BA113" s="1010"/>
      <c r="BB113" s="1010"/>
      <c r="BC113" s="1010"/>
      <c r="BD113" s="1010"/>
      <c r="BE113" s="1010"/>
      <c r="BF113" s="1010"/>
      <c r="BG113" s="1010"/>
      <c r="BH113" s="1010"/>
      <c r="BI113" s="1010"/>
      <c r="BJ113" s="1010"/>
      <c r="BK113" s="1010"/>
      <c r="BL113" s="1010"/>
      <c r="BM113" s="1010"/>
      <c r="BN113" s="1010"/>
      <c r="BO113" s="1010"/>
      <c r="BP113" s="1011"/>
      <c r="BQ113" s="979">
        <v>710174</v>
      </c>
      <c r="BR113" s="980"/>
      <c r="BS113" s="980"/>
      <c r="BT113" s="980"/>
      <c r="BU113" s="980"/>
      <c r="BV113" s="980">
        <v>648382</v>
      </c>
      <c r="BW113" s="980"/>
      <c r="BX113" s="980"/>
      <c r="BY113" s="980"/>
      <c r="BZ113" s="980"/>
      <c r="CA113" s="980">
        <v>587652</v>
      </c>
      <c r="CB113" s="980"/>
      <c r="CC113" s="980"/>
      <c r="CD113" s="980"/>
      <c r="CE113" s="980"/>
      <c r="CF113" s="974">
        <v>8</v>
      </c>
      <c r="CG113" s="975"/>
      <c r="CH113" s="975"/>
      <c r="CI113" s="975"/>
      <c r="CJ113" s="975"/>
      <c r="CK113" s="1005"/>
      <c r="CL113" s="1006"/>
      <c r="CM113" s="976" t="s">
        <v>446</v>
      </c>
      <c r="CN113" s="977"/>
      <c r="CO113" s="977"/>
      <c r="CP113" s="977"/>
      <c r="CQ113" s="977"/>
      <c r="CR113" s="977"/>
      <c r="CS113" s="977"/>
      <c r="CT113" s="977"/>
      <c r="CU113" s="977"/>
      <c r="CV113" s="977"/>
      <c r="CW113" s="977"/>
      <c r="CX113" s="977"/>
      <c r="CY113" s="977"/>
      <c r="CZ113" s="977"/>
      <c r="DA113" s="977"/>
      <c r="DB113" s="977"/>
      <c r="DC113" s="977"/>
      <c r="DD113" s="977"/>
      <c r="DE113" s="977"/>
      <c r="DF113" s="978"/>
      <c r="DG113" s="1018" t="s">
        <v>137</v>
      </c>
      <c r="DH113" s="1019"/>
      <c r="DI113" s="1019"/>
      <c r="DJ113" s="1019"/>
      <c r="DK113" s="1020"/>
      <c r="DL113" s="1021" t="s">
        <v>137</v>
      </c>
      <c r="DM113" s="1019"/>
      <c r="DN113" s="1019"/>
      <c r="DO113" s="1019"/>
      <c r="DP113" s="1020"/>
      <c r="DQ113" s="1021" t="s">
        <v>407</v>
      </c>
      <c r="DR113" s="1019"/>
      <c r="DS113" s="1019"/>
      <c r="DT113" s="1019"/>
      <c r="DU113" s="1020"/>
      <c r="DV113" s="1022" t="s">
        <v>137</v>
      </c>
      <c r="DW113" s="1023"/>
      <c r="DX113" s="1023"/>
      <c r="DY113" s="1023"/>
      <c r="DZ113" s="1024"/>
    </row>
    <row r="114" spans="1:130" s="248" customFormat="1" ht="26.25" customHeight="1" x14ac:dyDescent="0.15">
      <c r="A114" s="1014"/>
      <c r="B114" s="1015"/>
      <c r="C114" s="1010" t="s">
        <v>447</v>
      </c>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1"/>
      <c r="AA114" s="1018">
        <v>99203</v>
      </c>
      <c r="AB114" s="1019"/>
      <c r="AC114" s="1019"/>
      <c r="AD114" s="1019"/>
      <c r="AE114" s="1020"/>
      <c r="AF114" s="1021">
        <v>110129</v>
      </c>
      <c r="AG114" s="1019"/>
      <c r="AH114" s="1019"/>
      <c r="AI114" s="1019"/>
      <c r="AJ114" s="1020"/>
      <c r="AK114" s="1021">
        <v>96116</v>
      </c>
      <c r="AL114" s="1019"/>
      <c r="AM114" s="1019"/>
      <c r="AN114" s="1019"/>
      <c r="AO114" s="1020"/>
      <c r="AP114" s="1022">
        <v>1.3</v>
      </c>
      <c r="AQ114" s="1023"/>
      <c r="AR114" s="1023"/>
      <c r="AS114" s="1023"/>
      <c r="AT114" s="1024"/>
      <c r="AU114" s="960"/>
      <c r="AV114" s="961"/>
      <c r="AW114" s="961"/>
      <c r="AX114" s="961"/>
      <c r="AY114" s="961"/>
      <c r="AZ114" s="1009" t="s">
        <v>448</v>
      </c>
      <c r="BA114" s="1010"/>
      <c r="BB114" s="1010"/>
      <c r="BC114" s="1010"/>
      <c r="BD114" s="1010"/>
      <c r="BE114" s="1010"/>
      <c r="BF114" s="1010"/>
      <c r="BG114" s="1010"/>
      <c r="BH114" s="1010"/>
      <c r="BI114" s="1010"/>
      <c r="BJ114" s="1010"/>
      <c r="BK114" s="1010"/>
      <c r="BL114" s="1010"/>
      <c r="BM114" s="1010"/>
      <c r="BN114" s="1010"/>
      <c r="BO114" s="1010"/>
      <c r="BP114" s="1011"/>
      <c r="BQ114" s="979">
        <v>1824586</v>
      </c>
      <c r="BR114" s="980"/>
      <c r="BS114" s="980"/>
      <c r="BT114" s="980"/>
      <c r="BU114" s="980"/>
      <c r="BV114" s="980">
        <v>1737281</v>
      </c>
      <c r="BW114" s="980"/>
      <c r="BX114" s="980"/>
      <c r="BY114" s="980"/>
      <c r="BZ114" s="980"/>
      <c r="CA114" s="980">
        <v>1615381</v>
      </c>
      <c r="CB114" s="980"/>
      <c r="CC114" s="980"/>
      <c r="CD114" s="980"/>
      <c r="CE114" s="980"/>
      <c r="CF114" s="974">
        <v>22.1</v>
      </c>
      <c r="CG114" s="975"/>
      <c r="CH114" s="975"/>
      <c r="CI114" s="975"/>
      <c r="CJ114" s="975"/>
      <c r="CK114" s="1005"/>
      <c r="CL114" s="1006"/>
      <c r="CM114" s="976" t="s">
        <v>449</v>
      </c>
      <c r="CN114" s="977"/>
      <c r="CO114" s="977"/>
      <c r="CP114" s="977"/>
      <c r="CQ114" s="977"/>
      <c r="CR114" s="977"/>
      <c r="CS114" s="977"/>
      <c r="CT114" s="977"/>
      <c r="CU114" s="977"/>
      <c r="CV114" s="977"/>
      <c r="CW114" s="977"/>
      <c r="CX114" s="977"/>
      <c r="CY114" s="977"/>
      <c r="CZ114" s="977"/>
      <c r="DA114" s="977"/>
      <c r="DB114" s="977"/>
      <c r="DC114" s="977"/>
      <c r="DD114" s="977"/>
      <c r="DE114" s="977"/>
      <c r="DF114" s="978"/>
      <c r="DG114" s="1018" t="s">
        <v>434</v>
      </c>
      <c r="DH114" s="1019"/>
      <c r="DI114" s="1019"/>
      <c r="DJ114" s="1019"/>
      <c r="DK114" s="1020"/>
      <c r="DL114" s="1021" t="s">
        <v>434</v>
      </c>
      <c r="DM114" s="1019"/>
      <c r="DN114" s="1019"/>
      <c r="DO114" s="1019"/>
      <c r="DP114" s="1020"/>
      <c r="DQ114" s="1021" t="s">
        <v>137</v>
      </c>
      <c r="DR114" s="1019"/>
      <c r="DS114" s="1019"/>
      <c r="DT114" s="1019"/>
      <c r="DU114" s="1020"/>
      <c r="DV114" s="1022" t="s">
        <v>137</v>
      </c>
      <c r="DW114" s="1023"/>
      <c r="DX114" s="1023"/>
      <c r="DY114" s="1023"/>
      <c r="DZ114" s="1024"/>
    </row>
    <row r="115" spans="1:130" s="248" customFormat="1" ht="26.25" customHeight="1" x14ac:dyDescent="0.15">
      <c r="A115" s="1014"/>
      <c r="B115" s="1015"/>
      <c r="C115" s="1010" t="s">
        <v>450</v>
      </c>
      <c r="D115" s="1010"/>
      <c r="E115" s="1010"/>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1"/>
      <c r="AA115" s="993">
        <v>103348</v>
      </c>
      <c r="AB115" s="994"/>
      <c r="AC115" s="994"/>
      <c r="AD115" s="994"/>
      <c r="AE115" s="995"/>
      <c r="AF115" s="996">
        <v>100429</v>
      </c>
      <c r="AG115" s="994"/>
      <c r="AH115" s="994"/>
      <c r="AI115" s="994"/>
      <c r="AJ115" s="995"/>
      <c r="AK115" s="996">
        <v>94565</v>
      </c>
      <c r="AL115" s="994"/>
      <c r="AM115" s="994"/>
      <c r="AN115" s="994"/>
      <c r="AO115" s="995"/>
      <c r="AP115" s="997">
        <v>1.3</v>
      </c>
      <c r="AQ115" s="998"/>
      <c r="AR115" s="998"/>
      <c r="AS115" s="998"/>
      <c r="AT115" s="999"/>
      <c r="AU115" s="960"/>
      <c r="AV115" s="961"/>
      <c r="AW115" s="961"/>
      <c r="AX115" s="961"/>
      <c r="AY115" s="961"/>
      <c r="AZ115" s="1009" t="s">
        <v>451</v>
      </c>
      <c r="BA115" s="1010"/>
      <c r="BB115" s="1010"/>
      <c r="BC115" s="1010"/>
      <c r="BD115" s="1010"/>
      <c r="BE115" s="1010"/>
      <c r="BF115" s="1010"/>
      <c r="BG115" s="1010"/>
      <c r="BH115" s="1010"/>
      <c r="BI115" s="1010"/>
      <c r="BJ115" s="1010"/>
      <c r="BK115" s="1010"/>
      <c r="BL115" s="1010"/>
      <c r="BM115" s="1010"/>
      <c r="BN115" s="1010"/>
      <c r="BO115" s="1010"/>
      <c r="BP115" s="1011"/>
      <c r="BQ115" s="979">
        <v>85823</v>
      </c>
      <c r="BR115" s="980"/>
      <c r="BS115" s="980"/>
      <c r="BT115" s="980"/>
      <c r="BU115" s="980"/>
      <c r="BV115" s="980" t="s">
        <v>438</v>
      </c>
      <c r="BW115" s="980"/>
      <c r="BX115" s="980"/>
      <c r="BY115" s="980"/>
      <c r="BZ115" s="980"/>
      <c r="CA115" s="980" t="s">
        <v>137</v>
      </c>
      <c r="CB115" s="980"/>
      <c r="CC115" s="980"/>
      <c r="CD115" s="980"/>
      <c r="CE115" s="980"/>
      <c r="CF115" s="974" t="s">
        <v>438</v>
      </c>
      <c r="CG115" s="975"/>
      <c r="CH115" s="975"/>
      <c r="CI115" s="975"/>
      <c r="CJ115" s="975"/>
      <c r="CK115" s="1005"/>
      <c r="CL115" s="1006"/>
      <c r="CM115" s="1009" t="s">
        <v>452</v>
      </c>
      <c r="CN115" s="1030"/>
      <c r="CO115" s="1030"/>
      <c r="CP115" s="1030"/>
      <c r="CQ115" s="1030"/>
      <c r="CR115" s="1030"/>
      <c r="CS115" s="1030"/>
      <c r="CT115" s="1030"/>
      <c r="CU115" s="1030"/>
      <c r="CV115" s="1030"/>
      <c r="CW115" s="1030"/>
      <c r="CX115" s="1030"/>
      <c r="CY115" s="1030"/>
      <c r="CZ115" s="1030"/>
      <c r="DA115" s="1030"/>
      <c r="DB115" s="1030"/>
      <c r="DC115" s="1030"/>
      <c r="DD115" s="1030"/>
      <c r="DE115" s="1030"/>
      <c r="DF115" s="1011"/>
      <c r="DG115" s="1018">
        <v>2558154</v>
      </c>
      <c r="DH115" s="1019"/>
      <c r="DI115" s="1019"/>
      <c r="DJ115" s="1019"/>
      <c r="DK115" s="1020"/>
      <c r="DL115" s="1021">
        <v>2460067</v>
      </c>
      <c r="DM115" s="1019"/>
      <c r="DN115" s="1019"/>
      <c r="DO115" s="1019"/>
      <c r="DP115" s="1020"/>
      <c r="DQ115" s="1021">
        <v>2361981</v>
      </c>
      <c r="DR115" s="1019"/>
      <c r="DS115" s="1019"/>
      <c r="DT115" s="1019"/>
      <c r="DU115" s="1020"/>
      <c r="DV115" s="1022">
        <v>32.299999999999997</v>
      </c>
      <c r="DW115" s="1023"/>
      <c r="DX115" s="1023"/>
      <c r="DY115" s="1023"/>
      <c r="DZ115" s="1024"/>
    </row>
    <row r="116" spans="1:130" s="248" customFormat="1" ht="26.25" customHeight="1" x14ac:dyDescent="0.15">
      <c r="A116" s="1016"/>
      <c r="B116" s="1017"/>
      <c r="C116" s="1025" t="s">
        <v>453</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v>800</v>
      </c>
      <c r="AB116" s="1019"/>
      <c r="AC116" s="1019"/>
      <c r="AD116" s="1019"/>
      <c r="AE116" s="1020"/>
      <c r="AF116" s="1021">
        <v>780</v>
      </c>
      <c r="AG116" s="1019"/>
      <c r="AH116" s="1019"/>
      <c r="AI116" s="1019"/>
      <c r="AJ116" s="1020"/>
      <c r="AK116" s="1021">
        <v>442</v>
      </c>
      <c r="AL116" s="1019"/>
      <c r="AM116" s="1019"/>
      <c r="AN116" s="1019"/>
      <c r="AO116" s="1020"/>
      <c r="AP116" s="1022">
        <v>0</v>
      </c>
      <c r="AQ116" s="1023"/>
      <c r="AR116" s="1023"/>
      <c r="AS116" s="1023"/>
      <c r="AT116" s="1024"/>
      <c r="AU116" s="960"/>
      <c r="AV116" s="961"/>
      <c r="AW116" s="961"/>
      <c r="AX116" s="961"/>
      <c r="AY116" s="961"/>
      <c r="AZ116" s="1027" t="s">
        <v>454</v>
      </c>
      <c r="BA116" s="1028"/>
      <c r="BB116" s="1028"/>
      <c r="BC116" s="1028"/>
      <c r="BD116" s="1028"/>
      <c r="BE116" s="1028"/>
      <c r="BF116" s="1028"/>
      <c r="BG116" s="1028"/>
      <c r="BH116" s="1028"/>
      <c r="BI116" s="1028"/>
      <c r="BJ116" s="1028"/>
      <c r="BK116" s="1028"/>
      <c r="BL116" s="1028"/>
      <c r="BM116" s="1028"/>
      <c r="BN116" s="1028"/>
      <c r="BO116" s="1028"/>
      <c r="BP116" s="1029"/>
      <c r="BQ116" s="979" t="s">
        <v>434</v>
      </c>
      <c r="BR116" s="980"/>
      <c r="BS116" s="980"/>
      <c r="BT116" s="980"/>
      <c r="BU116" s="980"/>
      <c r="BV116" s="980" t="s">
        <v>137</v>
      </c>
      <c r="BW116" s="980"/>
      <c r="BX116" s="980"/>
      <c r="BY116" s="980"/>
      <c r="BZ116" s="980"/>
      <c r="CA116" s="980" t="s">
        <v>137</v>
      </c>
      <c r="CB116" s="980"/>
      <c r="CC116" s="980"/>
      <c r="CD116" s="980"/>
      <c r="CE116" s="980"/>
      <c r="CF116" s="974" t="s">
        <v>438</v>
      </c>
      <c r="CG116" s="975"/>
      <c r="CH116" s="975"/>
      <c r="CI116" s="975"/>
      <c r="CJ116" s="975"/>
      <c r="CK116" s="1005"/>
      <c r="CL116" s="1006"/>
      <c r="CM116" s="976" t="s">
        <v>455</v>
      </c>
      <c r="CN116" s="977"/>
      <c r="CO116" s="977"/>
      <c r="CP116" s="977"/>
      <c r="CQ116" s="977"/>
      <c r="CR116" s="977"/>
      <c r="CS116" s="977"/>
      <c r="CT116" s="977"/>
      <c r="CU116" s="977"/>
      <c r="CV116" s="977"/>
      <c r="CW116" s="977"/>
      <c r="CX116" s="977"/>
      <c r="CY116" s="977"/>
      <c r="CZ116" s="977"/>
      <c r="DA116" s="977"/>
      <c r="DB116" s="977"/>
      <c r="DC116" s="977"/>
      <c r="DD116" s="977"/>
      <c r="DE116" s="977"/>
      <c r="DF116" s="978"/>
      <c r="DG116" s="1018">
        <v>242706</v>
      </c>
      <c r="DH116" s="1019"/>
      <c r="DI116" s="1019"/>
      <c r="DJ116" s="1019"/>
      <c r="DK116" s="1020"/>
      <c r="DL116" s="1021">
        <v>189046</v>
      </c>
      <c r="DM116" s="1019"/>
      <c r="DN116" s="1019"/>
      <c r="DO116" s="1019"/>
      <c r="DP116" s="1020"/>
      <c r="DQ116" s="1021">
        <v>140149</v>
      </c>
      <c r="DR116" s="1019"/>
      <c r="DS116" s="1019"/>
      <c r="DT116" s="1019"/>
      <c r="DU116" s="1020"/>
      <c r="DV116" s="1022">
        <v>1.9</v>
      </c>
      <c r="DW116" s="1023"/>
      <c r="DX116" s="1023"/>
      <c r="DY116" s="1023"/>
      <c r="DZ116" s="1024"/>
    </row>
    <row r="117" spans="1:130" s="248" customFormat="1" ht="26.25" customHeight="1" x14ac:dyDescent="0.15">
      <c r="A117" s="96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1035" t="s">
        <v>456</v>
      </c>
      <c r="Z117" s="946"/>
      <c r="AA117" s="1036">
        <v>2471321</v>
      </c>
      <c r="AB117" s="1037"/>
      <c r="AC117" s="1037"/>
      <c r="AD117" s="1037"/>
      <c r="AE117" s="1038"/>
      <c r="AF117" s="1039">
        <v>2491731</v>
      </c>
      <c r="AG117" s="1037"/>
      <c r="AH117" s="1037"/>
      <c r="AI117" s="1037"/>
      <c r="AJ117" s="1038"/>
      <c r="AK117" s="1039">
        <v>2423367</v>
      </c>
      <c r="AL117" s="1037"/>
      <c r="AM117" s="1037"/>
      <c r="AN117" s="1037"/>
      <c r="AO117" s="1038"/>
      <c r="AP117" s="1040"/>
      <c r="AQ117" s="1041"/>
      <c r="AR117" s="1041"/>
      <c r="AS117" s="1041"/>
      <c r="AT117" s="1042"/>
      <c r="AU117" s="960"/>
      <c r="AV117" s="961"/>
      <c r="AW117" s="961"/>
      <c r="AX117" s="961"/>
      <c r="AY117" s="961"/>
      <c r="AZ117" s="1027" t="s">
        <v>457</v>
      </c>
      <c r="BA117" s="1028"/>
      <c r="BB117" s="1028"/>
      <c r="BC117" s="1028"/>
      <c r="BD117" s="1028"/>
      <c r="BE117" s="1028"/>
      <c r="BF117" s="1028"/>
      <c r="BG117" s="1028"/>
      <c r="BH117" s="1028"/>
      <c r="BI117" s="1028"/>
      <c r="BJ117" s="1028"/>
      <c r="BK117" s="1028"/>
      <c r="BL117" s="1028"/>
      <c r="BM117" s="1028"/>
      <c r="BN117" s="1028"/>
      <c r="BO117" s="1028"/>
      <c r="BP117" s="1029"/>
      <c r="BQ117" s="979" t="s">
        <v>137</v>
      </c>
      <c r="BR117" s="980"/>
      <c r="BS117" s="980"/>
      <c r="BT117" s="980"/>
      <c r="BU117" s="980"/>
      <c r="BV117" s="980" t="s">
        <v>137</v>
      </c>
      <c r="BW117" s="980"/>
      <c r="BX117" s="980"/>
      <c r="BY117" s="980"/>
      <c r="BZ117" s="980"/>
      <c r="CA117" s="980" t="s">
        <v>434</v>
      </c>
      <c r="CB117" s="980"/>
      <c r="CC117" s="980"/>
      <c r="CD117" s="980"/>
      <c r="CE117" s="980"/>
      <c r="CF117" s="974" t="s">
        <v>137</v>
      </c>
      <c r="CG117" s="975"/>
      <c r="CH117" s="975"/>
      <c r="CI117" s="975"/>
      <c r="CJ117" s="975"/>
      <c r="CK117" s="1005"/>
      <c r="CL117" s="1006"/>
      <c r="CM117" s="976" t="s">
        <v>458</v>
      </c>
      <c r="CN117" s="977"/>
      <c r="CO117" s="977"/>
      <c r="CP117" s="977"/>
      <c r="CQ117" s="977"/>
      <c r="CR117" s="977"/>
      <c r="CS117" s="977"/>
      <c r="CT117" s="977"/>
      <c r="CU117" s="977"/>
      <c r="CV117" s="977"/>
      <c r="CW117" s="977"/>
      <c r="CX117" s="977"/>
      <c r="CY117" s="977"/>
      <c r="CZ117" s="977"/>
      <c r="DA117" s="977"/>
      <c r="DB117" s="977"/>
      <c r="DC117" s="977"/>
      <c r="DD117" s="977"/>
      <c r="DE117" s="977"/>
      <c r="DF117" s="978"/>
      <c r="DG117" s="1018" t="s">
        <v>137</v>
      </c>
      <c r="DH117" s="1019"/>
      <c r="DI117" s="1019"/>
      <c r="DJ117" s="1019"/>
      <c r="DK117" s="1020"/>
      <c r="DL117" s="1021" t="s">
        <v>443</v>
      </c>
      <c r="DM117" s="1019"/>
      <c r="DN117" s="1019"/>
      <c r="DO117" s="1019"/>
      <c r="DP117" s="1020"/>
      <c r="DQ117" s="1021" t="s">
        <v>443</v>
      </c>
      <c r="DR117" s="1019"/>
      <c r="DS117" s="1019"/>
      <c r="DT117" s="1019"/>
      <c r="DU117" s="1020"/>
      <c r="DV117" s="1022" t="s">
        <v>443</v>
      </c>
      <c r="DW117" s="1023"/>
      <c r="DX117" s="1023"/>
      <c r="DY117" s="1023"/>
      <c r="DZ117" s="1024"/>
    </row>
    <row r="118" spans="1:130" s="248" customFormat="1" ht="26.25" customHeight="1" x14ac:dyDescent="0.15">
      <c r="A118" s="964" t="s">
        <v>429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4" t="s">
        <v>426</v>
      </c>
      <c r="AB118" s="945"/>
      <c r="AC118" s="945"/>
      <c r="AD118" s="945"/>
      <c r="AE118" s="946"/>
      <c r="AF118" s="944" t="s">
        <v>427</v>
      </c>
      <c r="AG118" s="945"/>
      <c r="AH118" s="945"/>
      <c r="AI118" s="945"/>
      <c r="AJ118" s="946"/>
      <c r="AK118" s="944" t="s">
        <v>304</v>
      </c>
      <c r="AL118" s="945"/>
      <c r="AM118" s="945"/>
      <c r="AN118" s="945"/>
      <c r="AO118" s="946"/>
      <c r="AP118" s="1031" t="s">
        <v>428</v>
      </c>
      <c r="AQ118" s="1032"/>
      <c r="AR118" s="1032"/>
      <c r="AS118" s="1032"/>
      <c r="AT118" s="1033"/>
      <c r="AU118" s="960"/>
      <c r="AV118" s="961"/>
      <c r="AW118" s="961"/>
      <c r="AX118" s="961"/>
      <c r="AY118" s="961"/>
      <c r="AZ118" s="1034" t="s">
        <v>459</v>
      </c>
      <c r="BA118" s="1025"/>
      <c r="BB118" s="1025"/>
      <c r="BC118" s="1025"/>
      <c r="BD118" s="1025"/>
      <c r="BE118" s="1025"/>
      <c r="BF118" s="1025"/>
      <c r="BG118" s="1025"/>
      <c r="BH118" s="1025"/>
      <c r="BI118" s="1025"/>
      <c r="BJ118" s="1025"/>
      <c r="BK118" s="1025"/>
      <c r="BL118" s="1025"/>
      <c r="BM118" s="1025"/>
      <c r="BN118" s="1025"/>
      <c r="BO118" s="1025"/>
      <c r="BP118" s="1026"/>
      <c r="BQ118" s="1057" t="s">
        <v>137</v>
      </c>
      <c r="BR118" s="1058"/>
      <c r="BS118" s="1058"/>
      <c r="BT118" s="1058"/>
      <c r="BU118" s="1058"/>
      <c r="BV118" s="1058" t="s">
        <v>137</v>
      </c>
      <c r="BW118" s="1058"/>
      <c r="BX118" s="1058"/>
      <c r="BY118" s="1058"/>
      <c r="BZ118" s="1058"/>
      <c r="CA118" s="1058" t="s">
        <v>137</v>
      </c>
      <c r="CB118" s="1058"/>
      <c r="CC118" s="1058"/>
      <c r="CD118" s="1058"/>
      <c r="CE118" s="1058"/>
      <c r="CF118" s="974" t="s">
        <v>438</v>
      </c>
      <c r="CG118" s="975"/>
      <c r="CH118" s="975"/>
      <c r="CI118" s="975"/>
      <c r="CJ118" s="975"/>
      <c r="CK118" s="1005"/>
      <c r="CL118" s="1006"/>
      <c r="CM118" s="976" t="s">
        <v>460</v>
      </c>
      <c r="CN118" s="977"/>
      <c r="CO118" s="977"/>
      <c r="CP118" s="977"/>
      <c r="CQ118" s="977"/>
      <c r="CR118" s="977"/>
      <c r="CS118" s="977"/>
      <c r="CT118" s="977"/>
      <c r="CU118" s="977"/>
      <c r="CV118" s="977"/>
      <c r="CW118" s="977"/>
      <c r="CX118" s="977"/>
      <c r="CY118" s="977"/>
      <c r="CZ118" s="977"/>
      <c r="DA118" s="977"/>
      <c r="DB118" s="977"/>
      <c r="DC118" s="977"/>
      <c r="DD118" s="977"/>
      <c r="DE118" s="977"/>
      <c r="DF118" s="978"/>
      <c r="DG118" s="1018" t="s">
        <v>407</v>
      </c>
      <c r="DH118" s="1019"/>
      <c r="DI118" s="1019"/>
      <c r="DJ118" s="1019"/>
      <c r="DK118" s="1020"/>
      <c r="DL118" s="1021" t="s">
        <v>407</v>
      </c>
      <c r="DM118" s="1019"/>
      <c r="DN118" s="1019"/>
      <c r="DO118" s="1019"/>
      <c r="DP118" s="1020"/>
      <c r="DQ118" s="1021" t="s">
        <v>137</v>
      </c>
      <c r="DR118" s="1019"/>
      <c r="DS118" s="1019"/>
      <c r="DT118" s="1019"/>
      <c r="DU118" s="1020"/>
      <c r="DV118" s="1022" t="s">
        <v>407</v>
      </c>
      <c r="DW118" s="1023"/>
      <c r="DX118" s="1023"/>
      <c r="DY118" s="1023"/>
      <c r="DZ118" s="1024"/>
    </row>
    <row r="119" spans="1:130" s="248" customFormat="1" ht="26.25" customHeight="1" x14ac:dyDescent="0.15">
      <c r="A119" s="1118" t="s">
        <v>432</v>
      </c>
      <c r="B119" s="1004"/>
      <c r="C119" s="983" t="s">
        <v>433</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51" t="s">
        <v>434</v>
      </c>
      <c r="AB119" s="952"/>
      <c r="AC119" s="952"/>
      <c r="AD119" s="952"/>
      <c r="AE119" s="953"/>
      <c r="AF119" s="954" t="s">
        <v>137</v>
      </c>
      <c r="AG119" s="952"/>
      <c r="AH119" s="952"/>
      <c r="AI119" s="952"/>
      <c r="AJ119" s="953"/>
      <c r="AK119" s="954" t="s">
        <v>407</v>
      </c>
      <c r="AL119" s="952"/>
      <c r="AM119" s="952"/>
      <c r="AN119" s="952"/>
      <c r="AO119" s="953"/>
      <c r="AP119" s="955" t="s">
        <v>443</v>
      </c>
      <c r="AQ119" s="956"/>
      <c r="AR119" s="956"/>
      <c r="AS119" s="956"/>
      <c r="AT119" s="957"/>
      <c r="AU119" s="962"/>
      <c r="AV119" s="963"/>
      <c r="AW119" s="963"/>
      <c r="AX119" s="963"/>
      <c r="AY119" s="963"/>
      <c r="AZ119" s="279" t="s">
        <v>186</v>
      </c>
      <c r="BA119" s="279"/>
      <c r="BB119" s="279"/>
      <c r="BC119" s="279"/>
      <c r="BD119" s="279"/>
      <c r="BE119" s="279"/>
      <c r="BF119" s="279"/>
      <c r="BG119" s="279"/>
      <c r="BH119" s="279"/>
      <c r="BI119" s="279"/>
      <c r="BJ119" s="279"/>
      <c r="BK119" s="279"/>
      <c r="BL119" s="279"/>
      <c r="BM119" s="279"/>
      <c r="BN119" s="279"/>
      <c r="BO119" s="1035" t="s">
        <v>461</v>
      </c>
      <c r="BP119" s="1066"/>
      <c r="BQ119" s="1057">
        <v>33932442</v>
      </c>
      <c r="BR119" s="1058"/>
      <c r="BS119" s="1058"/>
      <c r="BT119" s="1058"/>
      <c r="BU119" s="1058"/>
      <c r="BV119" s="1058">
        <v>35530673</v>
      </c>
      <c r="BW119" s="1058"/>
      <c r="BX119" s="1058"/>
      <c r="BY119" s="1058"/>
      <c r="BZ119" s="1058"/>
      <c r="CA119" s="1058">
        <v>36073545</v>
      </c>
      <c r="CB119" s="1058"/>
      <c r="CC119" s="1058"/>
      <c r="CD119" s="1058"/>
      <c r="CE119" s="1058"/>
      <c r="CF119" s="1059"/>
      <c r="CG119" s="1060"/>
      <c r="CH119" s="1060"/>
      <c r="CI119" s="1060"/>
      <c r="CJ119" s="1061"/>
      <c r="CK119" s="1007"/>
      <c r="CL119" s="1008"/>
      <c r="CM119" s="1062" t="s">
        <v>462</v>
      </c>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4"/>
      <c r="DG119" s="1065" t="s">
        <v>137</v>
      </c>
      <c r="DH119" s="1044"/>
      <c r="DI119" s="1044"/>
      <c r="DJ119" s="1044"/>
      <c r="DK119" s="1045"/>
      <c r="DL119" s="1043" t="s">
        <v>434</v>
      </c>
      <c r="DM119" s="1044"/>
      <c r="DN119" s="1044"/>
      <c r="DO119" s="1044"/>
      <c r="DP119" s="1045"/>
      <c r="DQ119" s="1043" t="s">
        <v>137</v>
      </c>
      <c r="DR119" s="1044"/>
      <c r="DS119" s="1044"/>
      <c r="DT119" s="1044"/>
      <c r="DU119" s="1045"/>
      <c r="DV119" s="1046" t="s">
        <v>407</v>
      </c>
      <c r="DW119" s="1047"/>
      <c r="DX119" s="1047"/>
      <c r="DY119" s="1047"/>
      <c r="DZ119" s="1048"/>
    </row>
    <row r="120" spans="1:130" s="248" customFormat="1" ht="26.25" customHeight="1" x14ac:dyDescent="0.15">
      <c r="A120" s="1119"/>
      <c r="B120" s="1006"/>
      <c r="C120" s="976" t="s">
        <v>437</v>
      </c>
      <c r="D120" s="977"/>
      <c r="E120" s="977"/>
      <c r="F120" s="977"/>
      <c r="G120" s="977"/>
      <c r="H120" s="977"/>
      <c r="I120" s="977"/>
      <c r="J120" s="977"/>
      <c r="K120" s="977"/>
      <c r="L120" s="977"/>
      <c r="M120" s="977"/>
      <c r="N120" s="977"/>
      <c r="O120" s="977"/>
      <c r="P120" s="977"/>
      <c r="Q120" s="977"/>
      <c r="R120" s="977"/>
      <c r="S120" s="977"/>
      <c r="T120" s="977"/>
      <c r="U120" s="977"/>
      <c r="V120" s="977"/>
      <c r="W120" s="977"/>
      <c r="X120" s="977"/>
      <c r="Y120" s="977"/>
      <c r="Z120" s="978"/>
      <c r="AA120" s="1018" t="s">
        <v>137</v>
      </c>
      <c r="AB120" s="1019"/>
      <c r="AC120" s="1019"/>
      <c r="AD120" s="1019"/>
      <c r="AE120" s="1020"/>
      <c r="AF120" s="1021" t="s">
        <v>434</v>
      </c>
      <c r="AG120" s="1019"/>
      <c r="AH120" s="1019"/>
      <c r="AI120" s="1019"/>
      <c r="AJ120" s="1020"/>
      <c r="AK120" s="1021" t="s">
        <v>434</v>
      </c>
      <c r="AL120" s="1019"/>
      <c r="AM120" s="1019"/>
      <c r="AN120" s="1019"/>
      <c r="AO120" s="1020"/>
      <c r="AP120" s="1022" t="s">
        <v>137</v>
      </c>
      <c r="AQ120" s="1023"/>
      <c r="AR120" s="1023"/>
      <c r="AS120" s="1023"/>
      <c r="AT120" s="1024"/>
      <c r="AU120" s="1049" t="s">
        <v>463</v>
      </c>
      <c r="AV120" s="1050"/>
      <c r="AW120" s="1050"/>
      <c r="AX120" s="1050"/>
      <c r="AY120" s="1051"/>
      <c r="AZ120" s="1000" t="s">
        <v>464</v>
      </c>
      <c r="BA120" s="949"/>
      <c r="BB120" s="949"/>
      <c r="BC120" s="949"/>
      <c r="BD120" s="949"/>
      <c r="BE120" s="949"/>
      <c r="BF120" s="949"/>
      <c r="BG120" s="949"/>
      <c r="BH120" s="949"/>
      <c r="BI120" s="949"/>
      <c r="BJ120" s="949"/>
      <c r="BK120" s="949"/>
      <c r="BL120" s="949"/>
      <c r="BM120" s="949"/>
      <c r="BN120" s="949"/>
      <c r="BO120" s="949"/>
      <c r="BP120" s="950"/>
      <c r="BQ120" s="986">
        <v>1410526</v>
      </c>
      <c r="BR120" s="987"/>
      <c r="BS120" s="987"/>
      <c r="BT120" s="987"/>
      <c r="BU120" s="987"/>
      <c r="BV120" s="987">
        <v>1053895</v>
      </c>
      <c r="BW120" s="987"/>
      <c r="BX120" s="987"/>
      <c r="BY120" s="987"/>
      <c r="BZ120" s="987"/>
      <c r="CA120" s="987">
        <v>976651</v>
      </c>
      <c r="CB120" s="987"/>
      <c r="CC120" s="987"/>
      <c r="CD120" s="987"/>
      <c r="CE120" s="987"/>
      <c r="CF120" s="1001">
        <v>13.4</v>
      </c>
      <c r="CG120" s="1002"/>
      <c r="CH120" s="1002"/>
      <c r="CI120" s="1002"/>
      <c r="CJ120" s="1002"/>
      <c r="CK120" s="1067" t="s">
        <v>465</v>
      </c>
      <c r="CL120" s="1068"/>
      <c r="CM120" s="1068"/>
      <c r="CN120" s="1068"/>
      <c r="CO120" s="1069"/>
      <c r="CP120" s="1075" t="s">
        <v>466</v>
      </c>
      <c r="CQ120" s="1076"/>
      <c r="CR120" s="1076"/>
      <c r="CS120" s="1076"/>
      <c r="CT120" s="1076"/>
      <c r="CU120" s="1076"/>
      <c r="CV120" s="1076"/>
      <c r="CW120" s="1076"/>
      <c r="CX120" s="1076"/>
      <c r="CY120" s="1076"/>
      <c r="CZ120" s="1076"/>
      <c r="DA120" s="1076"/>
      <c r="DB120" s="1076"/>
      <c r="DC120" s="1076"/>
      <c r="DD120" s="1076"/>
      <c r="DE120" s="1076"/>
      <c r="DF120" s="1077"/>
      <c r="DG120" s="986" t="s">
        <v>407</v>
      </c>
      <c r="DH120" s="987"/>
      <c r="DI120" s="987"/>
      <c r="DJ120" s="987"/>
      <c r="DK120" s="987"/>
      <c r="DL120" s="987" t="s">
        <v>137</v>
      </c>
      <c r="DM120" s="987"/>
      <c r="DN120" s="987"/>
      <c r="DO120" s="987"/>
      <c r="DP120" s="987"/>
      <c r="DQ120" s="987">
        <v>11965110</v>
      </c>
      <c r="DR120" s="987"/>
      <c r="DS120" s="987"/>
      <c r="DT120" s="987"/>
      <c r="DU120" s="987"/>
      <c r="DV120" s="988">
        <v>163.9</v>
      </c>
      <c r="DW120" s="988"/>
      <c r="DX120" s="988"/>
      <c r="DY120" s="988"/>
      <c r="DZ120" s="989"/>
    </row>
    <row r="121" spans="1:130" s="248" customFormat="1" ht="26.25" customHeight="1" x14ac:dyDescent="0.15">
      <c r="A121" s="1119"/>
      <c r="B121" s="1006"/>
      <c r="C121" s="1027" t="s">
        <v>467</v>
      </c>
      <c r="D121" s="1028"/>
      <c r="E121" s="1028"/>
      <c r="F121" s="1028"/>
      <c r="G121" s="1028"/>
      <c r="H121" s="1028"/>
      <c r="I121" s="1028"/>
      <c r="J121" s="1028"/>
      <c r="K121" s="1028"/>
      <c r="L121" s="1028"/>
      <c r="M121" s="1028"/>
      <c r="N121" s="1028"/>
      <c r="O121" s="1028"/>
      <c r="P121" s="1028"/>
      <c r="Q121" s="1028"/>
      <c r="R121" s="1028"/>
      <c r="S121" s="1028"/>
      <c r="T121" s="1028"/>
      <c r="U121" s="1028"/>
      <c r="V121" s="1028"/>
      <c r="W121" s="1028"/>
      <c r="X121" s="1028"/>
      <c r="Y121" s="1028"/>
      <c r="Z121" s="1029"/>
      <c r="AA121" s="1018" t="s">
        <v>137</v>
      </c>
      <c r="AB121" s="1019"/>
      <c r="AC121" s="1019"/>
      <c r="AD121" s="1019"/>
      <c r="AE121" s="1020"/>
      <c r="AF121" s="1021" t="s">
        <v>137</v>
      </c>
      <c r="AG121" s="1019"/>
      <c r="AH121" s="1019"/>
      <c r="AI121" s="1019"/>
      <c r="AJ121" s="1020"/>
      <c r="AK121" s="1021" t="s">
        <v>137</v>
      </c>
      <c r="AL121" s="1019"/>
      <c r="AM121" s="1019"/>
      <c r="AN121" s="1019"/>
      <c r="AO121" s="1020"/>
      <c r="AP121" s="1022" t="s">
        <v>137</v>
      </c>
      <c r="AQ121" s="1023"/>
      <c r="AR121" s="1023"/>
      <c r="AS121" s="1023"/>
      <c r="AT121" s="1024"/>
      <c r="AU121" s="1052"/>
      <c r="AV121" s="1053"/>
      <c r="AW121" s="1053"/>
      <c r="AX121" s="1053"/>
      <c r="AY121" s="1054"/>
      <c r="AZ121" s="1009" t="s">
        <v>468</v>
      </c>
      <c r="BA121" s="1010"/>
      <c r="BB121" s="1010"/>
      <c r="BC121" s="1010"/>
      <c r="BD121" s="1010"/>
      <c r="BE121" s="1010"/>
      <c r="BF121" s="1010"/>
      <c r="BG121" s="1010"/>
      <c r="BH121" s="1010"/>
      <c r="BI121" s="1010"/>
      <c r="BJ121" s="1010"/>
      <c r="BK121" s="1010"/>
      <c r="BL121" s="1010"/>
      <c r="BM121" s="1010"/>
      <c r="BN121" s="1010"/>
      <c r="BO121" s="1010"/>
      <c r="BP121" s="1011"/>
      <c r="BQ121" s="979">
        <v>2290296</v>
      </c>
      <c r="BR121" s="980"/>
      <c r="BS121" s="980"/>
      <c r="BT121" s="980"/>
      <c r="BU121" s="980"/>
      <c r="BV121" s="980">
        <v>2193623</v>
      </c>
      <c r="BW121" s="980"/>
      <c r="BX121" s="980"/>
      <c r="BY121" s="980"/>
      <c r="BZ121" s="980"/>
      <c r="CA121" s="980">
        <v>2116752</v>
      </c>
      <c r="CB121" s="980"/>
      <c r="CC121" s="980"/>
      <c r="CD121" s="980"/>
      <c r="CE121" s="980"/>
      <c r="CF121" s="974">
        <v>29</v>
      </c>
      <c r="CG121" s="975"/>
      <c r="CH121" s="975"/>
      <c r="CI121" s="975"/>
      <c r="CJ121" s="975"/>
      <c r="CK121" s="1070"/>
      <c r="CL121" s="1071"/>
      <c r="CM121" s="1071"/>
      <c r="CN121" s="1071"/>
      <c r="CO121" s="1072"/>
      <c r="CP121" s="1080" t="s">
        <v>469</v>
      </c>
      <c r="CQ121" s="1081"/>
      <c r="CR121" s="1081"/>
      <c r="CS121" s="1081"/>
      <c r="CT121" s="1081"/>
      <c r="CU121" s="1081"/>
      <c r="CV121" s="1081"/>
      <c r="CW121" s="1081"/>
      <c r="CX121" s="1081"/>
      <c r="CY121" s="1081"/>
      <c r="CZ121" s="1081"/>
      <c r="DA121" s="1081"/>
      <c r="DB121" s="1081"/>
      <c r="DC121" s="1081"/>
      <c r="DD121" s="1081"/>
      <c r="DE121" s="1081"/>
      <c r="DF121" s="1082"/>
      <c r="DG121" s="979">
        <v>637177</v>
      </c>
      <c r="DH121" s="980"/>
      <c r="DI121" s="980"/>
      <c r="DJ121" s="980"/>
      <c r="DK121" s="980"/>
      <c r="DL121" s="980">
        <v>730606</v>
      </c>
      <c r="DM121" s="980"/>
      <c r="DN121" s="980"/>
      <c r="DO121" s="980"/>
      <c r="DP121" s="980"/>
      <c r="DQ121" s="980">
        <v>747126</v>
      </c>
      <c r="DR121" s="980"/>
      <c r="DS121" s="980"/>
      <c r="DT121" s="980"/>
      <c r="DU121" s="980"/>
      <c r="DV121" s="981">
        <v>10.199999999999999</v>
      </c>
      <c r="DW121" s="981"/>
      <c r="DX121" s="981"/>
      <c r="DY121" s="981"/>
      <c r="DZ121" s="982"/>
    </row>
    <row r="122" spans="1:130" s="248" customFormat="1" ht="26.25" customHeight="1" x14ac:dyDescent="0.15">
      <c r="A122" s="1119"/>
      <c r="B122" s="1006"/>
      <c r="C122" s="976" t="s">
        <v>449</v>
      </c>
      <c r="D122" s="977"/>
      <c r="E122" s="977"/>
      <c r="F122" s="977"/>
      <c r="G122" s="977"/>
      <c r="H122" s="977"/>
      <c r="I122" s="977"/>
      <c r="J122" s="977"/>
      <c r="K122" s="977"/>
      <c r="L122" s="977"/>
      <c r="M122" s="977"/>
      <c r="N122" s="977"/>
      <c r="O122" s="977"/>
      <c r="P122" s="977"/>
      <c r="Q122" s="977"/>
      <c r="R122" s="977"/>
      <c r="S122" s="977"/>
      <c r="T122" s="977"/>
      <c r="U122" s="977"/>
      <c r="V122" s="977"/>
      <c r="W122" s="977"/>
      <c r="X122" s="977"/>
      <c r="Y122" s="977"/>
      <c r="Z122" s="978"/>
      <c r="AA122" s="1018" t="s">
        <v>137</v>
      </c>
      <c r="AB122" s="1019"/>
      <c r="AC122" s="1019"/>
      <c r="AD122" s="1019"/>
      <c r="AE122" s="1020"/>
      <c r="AF122" s="1021" t="s">
        <v>137</v>
      </c>
      <c r="AG122" s="1019"/>
      <c r="AH122" s="1019"/>
      <c r="AI122" s="1019"/>
      <c r="AJ122" s="1020"/>
      <c r="AK122" s="1021" t="s">
        <v>407</v>
      </c>
      <c r="AL122" s="1019"/>
      <c r="AM122" s="1019"/>
      <c r="AN122" s="1019"/>
      <c r="AO122" s="1020"/>
      <c r="AP122" s="1022" t="s">
        <v>137</v>
      </c>
      <c r="AQ122" s="1023"/>
      <c r="AR122" s="1023"/>
      <c r="AS122" s="1023"/>
      <c r="AT122" s="1024"/>
      <c r="AU122" s="1052"/>
      <c r="AV122" s="1053"/>
      <c r="AW122" s="1053"/>
      <c r="AX122" s="1053"/>
      <c r="AY122" s="1054"/>
      <c r="AZ122" s="1034" t="s">
        <v>470</v>
      </c>
      <c r="BA122" s="1025"/>
      <c r="BB122" s="1025"/>
      <c r="BC122" s="1025"/>
      <c r="BD122" s="1025"/>
      <c r="BE122" s="1025"/>
      <c r="BF122" s="1025"/>
      <c r="BG122" s="1025"/>
      <c r="BH122" s="1025"/>
      <c r="BI122" s="1025"/>
      <c r="BJ122" s="1025"/>
      <c r="BK122" s="1025"/>
      <c r="BL122" s="1025"/>
      <c r="BM122" s="1025"/>
      <c r="BN122" s="1025"/>
      <c r="BO122" s="1025"/>
      <c r="BP122" s="1026"/>
      <c r="BQ122" s="1057">
        <v>17960124</v>
      </c>
      <c r="BR122" s="1058"/>
      <c r="BS122" s="1058"/>
      <c r="BT122" s="1058"/>
      <c r="BU122" s="1058"/>
      <c r="BV122" s="1058">
        <v>18704320</v>
      </c>
      <c r="BW122" s="1058"/>
      <c r="BX122" s="1058"/>
      <c r="BY122" s="1058"/>
      <c r="BZ122" s="1058"/>
      <c r="CA122" s="1058">
        <v>18612847</v>
      </c>
      <c r="CB122" s="1058"/>
      <c r="CC122" s="1058"/>
      <c r="CD122" s="1058"/>
      <c r="CE122" s="1058"/>
      <c r="CF122" s="1078">
        <v>254.9</v>
      </c>
      <c r="CG122" s="1079"/>
      <c r="CH122" s="1079"/>
      <c r="CI122" s="1079"/>
      <c r="CJ122" s="1079"/>
      <c r="CK122" s="1070"/>
      <c r="CL122" s="1071"/>
      <c r="CM122" s="1071"/>
      <c r="CN122" s="1071"/>
      <c r="CO122" s="1072"/>
      <c r="CP122" s="1080" t="s">
        <v>471</v>
      </c>
      <c r="CQ122" s="1081"/>
      <c r="CR122" s="1081"/>
      <c r="CS122" s="1081"/>
      <c r="CT122" s="1081"/>
      <c r="CU122" s="1081"/>
      <c r="CV122" s="1081"/>
      <c r="CW122" s="1081"/>
      <c r="CX122" s="1081"/>
      <c r="CY122" s="1081"/>
      <c r="CZ122" s="1081"/>
      <c r="DA122" s="1081"/>
      <c r="DB122" s="1081"/>
      <c r="DC122" s="1081"/>
      <c r="DD122" s="1081"/>
      <c r="DE122" s="1081"/>
      <c r="DF122" s="1082"/>
      <c r="DG122" s="979" t="s">
        <v>137</v>
      </c>
      <c r="DH122" s="980"/>
      <c r="DI122" s="980"/>
      <c r="DJ122" s="980"/>
      <c r="DK122" s="980"/>
      <c r="DL122" s="980" t="s">
        <v>137</v>
      </c>
      <c r="DM122" s="980"/>
      <c r="DN122" s="980"/>
      <c r="DO122" s="980"/>
      <c r="DP122" s="980"/>
      <c r="DQ122" s="980" t="s">
        <v>137</v>
      </c>
      <c r="DR122" s="980"/>
      <c r="DS122" s="980"/>
      <c r="DT122" s="980"/>
      <c r="DU122" s="980"/>
      <c r="DV122" s="981" t="s">
        <v>137</v>
      </c>
      <c r="DW122" s="981"/>
      <c r="DX122" s="981"/>
      <c r="DY122" s="981"/>
      <c r="DZ122" s="982"/>
    </row>
    <row r="123" spans="1:130" s="248" customFormat="1" ht="26.25" customHeight="1" x14ac:dyDescent="0.15">
      <c r="A123" s="1119"/>
      <c r="B123" s="1006"/>
      <c r="C123" s="976" t="s">
        <v>455</v>
      </c>
      <c r="D123" s="977"/>
      <c r="E123" s="977"/>
      <c r="F123" s="977"/>
      <c r="G123" s="977"/>
      <c r="H123" s="977"/>
      <c r="I123" s="977"/>
      <c r="J123" s="977"/>
      <c r="K123" s="977"/>
      <c r="L123" s="977"/>
      <c r="M123" s="977"/>
      <c r="N123" s="977"/>
      <c r="O123" s="977"/>
      <c r="P123" s="977"/>
      <c r="Q123" s="977"/>
      <c r="R123" s="977"/>
      <c r="S123" s="977"/>
      <c r="T123" s="977"/>
      <c r="U123" s="977"/>
      <c r="V123" s="977"/>
      <c r="W123" s="977"/>
      <c r="X123" s="977"/>
      <c r="Y123" s="977"/>
      <c r="Z123" s="978"/>
      <c r="AA123" s="1018" t="s">
        <v>407</v>
      </c>
      <c r="AB123" s="1019"/>
      <c r="AC123" s="1019"/>
      <c r="AD123" s="1019"/>
      <c r="AE123" s="1020"/>
      <c r="AF123" s="1021" t="s">
        <v>407</v>
      </c>
      <c r="AG123" s="1019"/>
      <c r="AH123" s="1019"/>
      <c r="AI123" s="1019"/>
      <c r="AJ123" s="1020"/>
      <c r="AK123" s="1021" t="s">
        <v>137</v>
      </c>
      <c r="AL123" s="1019"/>
      <c r="AM123" s="1019"/>
      <c r="AN123" s="1019"/>
      <c r="AO123" s="1020"/>
      <c r="AP123" s="1022" t="s">
        <v>137</v>
      </c>
      <c r="AQ123" s="1023"/>
      <c r="AR123" s="1023"/>
      <c r="AS123" s="1023"/>
      <c r="AT123" s="1024"/>
      <c r="AU123" s="1055"/>
      <c r="AV123" s="1056"/>
      <c r="AW123" s="1056"/>
      <c r="AX123" s="1056"/>
      <c r="AY123" s="1056"/>
      <c r="AZ123" s="279" t="s">
        <v>186</v>
      </c>
      <c r="BA123" s="279"/>
      <c r="BB123" s="279"/>
      <c r="BC123" s="279"/>
      <c r="BD123" s="279"/>
      <c r="BE123" s="279"/>
      <c r="BF123" s="279"/>
      <c r="BG123" s="279"/>
      <c r="BH123" s="279"/>
      <c r="BI123" s="279"/>
      <c r="BJ123" s="279"/>
      <c r="BK123" s="279"/>
      <c r="BL123" s="279"/>
      <c r="BM123" s="279"/>
      <c r="BN123" s="279"/>
      <c r="BO123" s="1035" t="s">
        <v>472</v>
      </c>
      <c r="BP123" s="1066"/>
      <c r="BQ123" s="1125">
        <v>21660946</v>
      </c>
      <c r="BR123" s="1126"/>
      <c r="BS123" s="1126"/>
      <c r="BT123" s="1126"/>
      <c r="BU123" s="1126"/>
      <c r="BV123" s="1126">
        <v>21951838</v>
      </c>
      <c r="BW123" s="1126"/>
      <c r="BX123" s="1126"/>
      <c r="BY123" s="1126"/>
      <c r="BZ123" s="1126"/>
      <c r="CA123" s="1126">
        <v>21706250</v>
      </c>
      <c r="CB123" s="1126"/>
      <c r="CC123" s="1126"/>
      <c r="CD123" s="1126"/>
      <c r="CE123" s="1126"/>
      <c r="CF123" s="1059"/>
      <c r="CG123" s="1060"/>
      <c r="CH123" s="1060"/>
      <c r="CI123" s="1060"/>
      <c r="CJ123" s="1061"/>
      <c r="CK123" s="1070"/>
      <c r="CL123" s="1071"/>
      <c r="CM123" s="1071"/>
      <c r="CN123" s="1071"/>
      <c r="CO123" s="1072"/>
      <c r="CP123" s="1080" t="s">
        <v>401</v>
      </c>
      <c r="CQ123" s="1081"/>
      <c r="CR123" s="1081"/>
      <c r="CS123" s="1081"/>
      <c r="CT123" s="1081"/>
      <c r="CU123" s="1081"/>
      <c r="CV123" s="1081"/>
      <c r="CW123" s="1081"/>
      <c r="CX123" s="1081"/>
      <c r="CY123" s="1081"/>
      <c r="CZ123" s="1081"/>
      <c r="DA123" s="1081"/>
      <c r="DB123" s="1081"/>
      <c r="DC123" s="1081"/>
      <c r="DD123" s="1081"/>
      <c r="DE123" s="1081"/>
      <c r="DF123" s="1082"/>
      <c r="DG123" s="1018" t="s">
        <v>137</v>
      </c>
      <c r="DH123" s="1019"/>
      <c r="DI123" s="1019"/>
      <c r="DJ123" s="1019"/>
      <c r="DK123" s="1020"/>
      <c r="DL123" s="1021" t="s">
        <v>137</v>
      </c>
      <c r="DM123" s="1019"/>
      <c r="DN123" s="1019"/>
      <c r="DO123" s="1019"/>
      <c r="DP123" s="1020"/>
      <c r="DQ123" s="1021" t="s">
        <v>137</v>
      </c>
      <c r="DR123" s="1019"/>
      <c r="DS123" s="1019"/>
      <c r="DT123" s="1019"/>
      <c r="DU123" s="1020"/>
      <c r="DV123" s="1022" t="s">
        <v>137</v>
      </c>
      <c r="DW123" s="1023"/>
      <c r="DX123" s="1023"/>
      <c r="DY123" s="1023"/>
      <c r="DZ123" s="1024"/>
    </row>
    <row r="124" spans="1:130" s="248" customFormat="1" ht="26.25" customHeight="1" thickBot="1" x14ac:dyDescent="0.2">
      <c r="A124" s="1119"/>
      <c r="B124" s="1006"/>
      <c r="C124" s="976" t="s">
        <v>458</v>
      </c>
      <c r="D124" s="977"/>
      <c r="E124" s="977"/>
      <c r="F124" s="977"/>
      <c r="G124" s="977"/>
      <c r="H124" s="977"/>
      <c r="I124" s="977"/>
      <c r="J124" s="977"/>
      <c r="K124" s="977"/>
      <c r="L124" s="977"/>
      <c r="M124" s="977"/>
      <c r="N124" s="977"/>
      <c r="O124" s="977"/>
      <c r="P124" s="977"/>
      <c r="Q124" s="977"/>
      <c r="R124" s="977"/>
      <c r="S124" s="977"/>
      <c r="T124" s="977"/>
      <c r="U124" s="977"/>
      <c r="V124" s="977"/>
      <c r="W124" s="977"/>
      <c r="X124" s="977"/>
      <c r="Y124" s="977"/>
      <c r="Z124" s="978"/>
      <c r="AA124" s="1018" t="s">
        <v>137</v>
      </c>
      <c r="AB124" s="1019"/>
      <c r="AC124" s="1019"/>
      <c r="AD124" s="1019"/>
      <c r="AE124" s="1020"/>
      <c r="AF124" s="1021" t="s">
        <v>137</v>
      </c>
      <c r="AG124" s="1019"/>
      <c r="AH124" s="1019"/>
      <c r="AI124" s="1019"/>
      <c r="AJ124" s="1020"/>
      <c r="AK124" s="1021" t="s">
        <v>137</v>
      </c>
      <c r="AL124" s="1019"/>
      <c r="AM124" s="1019"/>
      <c r="AN124" s="1019"/>
      <c r="AO124" s="1020"/>
      <c r="AP124" s="1022" t="s">
        <v>137</v>
      </c>
      <c r="AQ124" s="1023"/>
      <c r="AR124" s="1023"/>
      <c r="AS124" s="1023"/>
      <c r="AT124" s="1024"/>
      <c r="AU124" s="1121" t="s">
        <v>473</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v>174.4</v>
      </c>
      <c r="BR124" s="1088"/>
      <c r="BS124" s="1088"/>
      <c r="BT124" s="1088"/>
      <c r="BU124" s="1088"/>
      <c r="BV124" s="1088">
        <v>192.6</v>
      </c>
      <c r="BW124" s="1088"/>
      <c r="BX124" s="1088"/>
      <c r="BY124" s="1088"/>
      <c r="BZ124" s="1088"/>
      <c r="CA124" s="1088">
        <v>196.7</v>
      </c>
      <c r="CB124" s="1088"/>
      <c r="CC124" s="1088"/>
      <c r="CD124" s="1088"/>
      <c r="CE124" s="1088"/>
      <c r="CF124" s="1089"/>
      <c r="CG124" s="1090"/>
      <c r="CH124" s="1090"/>
      <c r="CI124" s="1090"/>
      <c r="CJ124" s="1091"/>
      <c r="CK124" s="1073"/>
      <c r="CL124" s="1073"/>
      <c r="CM124" s="1073"/>
      <c r="CN124" s="1073"/>
      <c r="CO124" s="1074"/>
      <c r="CP124" s="1080" t="s">
        <v>474</v>
      </c>
      <c r="CQ124" s="1081"/>
      <c r="CR124" s="1081"/>
      <c r="CS124" s="1081"/>
      <c r="CT124" s="1081"/>
      <c r="CU124" s="1081"/>
      <c r="CV124" s="1081"/>
      <c r="CW124" s="1081"/>
      <c r="CX124" s="1081"/>
      <c r="CY124" s="1081"/>
      <c r="CZ124" s="1081"/>
      <c r="DA124" s="1081"/>
      <c r="DB124" s="1081"/>
      <c r="DC124" s="1081"/>
      <c r="DD124" s="1081"/>
      <c r="DE124" s="1081"/>
      <c r="DF124" s="1082"/>
      <c r="DG124" s="1065">
        <v>11772611</v>
      </c>
      <c r="DH124" s="1044"/>
      <c r="DI124" s="1044"/>
      <c r="DJ124" s="1044"/>
      <c r="DK124" s="1045"/>
      <c r="DL124" s="1043">
        <v>11764837</v>
      </c>
      <c r="DM124" s="1044"/>
      <c r="DN124" s="1044"/>
      <c r="DO124" s="1044"/>
      <c r="DP124" s="1045"/>
      <c r="DQ124" s="1043" t="s">
        <v>137</v>
      </c>
      <c r="DR124" s="1044"/>
      <c r="DS124" s="1044"/>
      <c r="DT124" s="1044"/>
      <c r="DU124" s="1045"/>
      <c r="DV124" s="1046" t="s">
        <v>137</v>
      </c>
      <c r="DW124" s="1047"/>
      <c r="DX124" s="1047"/>
      <c r="DY124" s="1047"/>
      <c r="DZ124" s="1048"/>
    </row>
    <row r="125" spans="1:130" s="248" customFormat="1" ht="26.25" customHeight="1" x14ac:dyDescent="0.15">
      <c r="A125" s="1119"/>
      <c r="B125" s="1006"/>
      <c r="C125" s="976" t="s">
        <v>460</v>
      </c>
      <c r="D125" s="977"/>
      <c r="E125" s="977"/>
      <c r="F125" s="977"/>
      <c r="G125" s="977"/>
      <c r="H125" s="977"/>
      <c r="I125" s="977"/>
      <c r="J125" s="977"/>
      <c r="K125" s="977"/>
      <c r="L125" s="977"/>
      <c r="M125" s="977"/>
      <c r="N125" s="977"/>
      <c r="O125" s="977"/>
      <c r="P125" s="977"/>
      <c r="Q125" s="977"/>
      <c r="R125" s="977"/>
      <c r="S125" s="977"/>
      <c r="T125" s="977"/>
      <c r="U125" s="977"/>
      <c r="V125" s="977"/>
      <c r="W125" s="977"/>
      <c r="X125" s="977"/>
      <c r="Y125" s="977"/>
      <c r="Z125" s="978"/>
      <c r="AA125" s="1018" t="s">
        <v>137</v>
      </c>
      <c r="AB125" s="1019"/>
      <c r="AC125" s="1019"/>
      <c r="AD125" s="1019"/>
      <c r="AE125" s="1020"/>
      <c r="AF125" s="1021" t="s">
        <v>137</v>
      </c>
      <c r="AG125" s="1019"/>
      <c r="AH125" s="1019"/>
      <c r="AI125" s="1019"/>
      <c r="AJ125" s="1020"/>
      <c r="AK125" s="1021" t="s">
        <v>137</v>
      </c>
      <c r="AL125" s="1019"/>
      <c r="AM125" s="1019"/>
      <c r="AN125" s="1019"/>
      <c r="AO125" s="1020"/>
      <c r="AP125" s="1022" t="s">
        <v>137</v>
      </c>
      <c r="AQ125" s="1023"/>
      <c r="AR125" s="1023"/>
      <c r="AS125" s="1023"/>
      <c r="AT125" s="1024"/>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3" t="s">
        <v>475</v>
      </c>
      <c r="CL125" s="1068"/>
      <c r="CM125" s="1068"/>
      <c r="CN125" s="1068"/>
      <c r="CO125" s="1069"/>
      <c r="CP125" s="1000" t="s">
        <v>476</v>
      </c>
      <c r="CQ125" s="949"/>
      <c r="CR125" s="949"/>
      <c r="CS125" s="949"/>
      <c r="CT125" s="949"/>
      <c r="CU125" s="949"/>
      <c r="CV125" s="949"/>
      <c r="CW125" s="949"/>
      <c r="CX125" s="949"/>
      <c r="CY125" s="949"/>
      <c r="CZ125" s="949"/>
      <c r="DA125" s="949"/>
      <c r="DB125" s="949"/>
      <c r="DC125" s="949"/>
      <c r="DD125" s="949"/>
      <c r="DE125" s="949"/>
      <c r="DF125" s="950"/>
      <c r="DG125" s="986" t="s">
        <v>137</v>
      </c>
      <c r="DH125" s="987"/>
      <c r="DI125" s="987"/>
      <c r="DJ125" s="987"/>
      <c r="DK125" s="987"/>
      <c r="DL125" s="987" t="s">
        <v>137</v>
      </c>
      <c r="DM125" s="987"/>
      <c r="DN125" s="987"/>
      <c r="DO125" s="987"/>
      <c r="DP125" s="987"/>
      <c r="DQ125" s="987" t="s">
        <v>137</v>
      </c>
      <c r="DR125" s="987"/>
      <c r="DS125" s="987"/>
      <c r="DT125" s="987"/>
      <c r="DU125" s="987"/>
      <c r="DV125" s="988" t="s">
        <v>137</v>
      </c>
      <c r="DW125" s="988"/>
      <c r="DX125" s="988"/>
      <c r="DY125" s="988"/>
      <c r="DZ125" s="989"/>
    </row>
    <row r="126" spans="1:130" s="248" customFormat="1" ht="26.25" customHeight="1" thickBot="1" x14ac:dyDescent="0.2">
      <c r="A126" s="1119"/>
      <c r="B126" s="1006"/>
      <c r="C126" s="976" t="s">
        <v>462</v>
      </c>
      <c r="D126" s="977"/>
      <c r="E126" s="977"/>
      <c r="F126" s="977"/>
      <c r="G126" s="977"/>
      <c r="H126" s="977"/>
      <c r="I126" s="977"/>
      <c r="J126" s="977"/>
      <c r="K126" s="977"/>
      <c r="L126" s="977"/>
      <c r="M126" s="977"/>
      <c r="N126" s="977"/>
      <c r="O126" s="977"/>
      <c r="P126" s="977"/>
      <c r="Q126" s="977"/>
      <c r="R126" s="977"/>
      <c r="S126" s="977"/>
      <c r="T126" s="977"/>
      <c r="U126" s="977"/>
      <c r="V126" s="977"/>
      <c r="W126" s="977"/>
      <c r="X126" s="977"/>
      <c r="Y126" s="977"/>
      <c r="Z126" s="978"/>
      <c r="AA126" s="1018">
        <v>103348</v>
      </c>
      <c r="AB126" s="1019"/>
      <c r="AC126" s="1019"/>
      <c r="AD126" s="1019"/>
      <c r="AE126" s="1020"/>
      <c r="AF126" s="1021">
        <v>100429</v>
      </c>
      <c r="AG126" s="1019"/>
      <c r="AH126" s="1019"/>
      <c r="AI126" s="1019"/>
      <c r="AJ126" s="1020"/>
      <c r="AK126" s="1021">
        <v>94565</v>
      </c>
      <c r="AL126" s="1019"/>
      <c r="AM126" s="1019"/>
      <c r="AN126" s="1019"/>
      <c r="AO126" s="1020"/>
      <c r="AP126" s="1022">
        <v>1.3</v>
      </c>
      <c r="AQ126" s="1023"/>
      <c r="AR126" s="1023"/>
      <c r="AS126" s="1023"/>
      <c r="AT126" s="102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4"/>
      <c r="CL126" s="1071"/>
      <c r="CM126" s="1071"/>
      <c r="CN126" s="1071"/>
      <c r="CO126" s="1072"/>
      <c r="CP126" s="1009" t="s">
        <v>477</v>
      </c>
      <c r="CQ126" s="1010"/>
      <c r="CR126" s="1010"/>
      <c r="CS126" s="1010"/>
      <c r="CT126" s="1010"/>
      <c r="CU126" s="1010"/>
      <c r="CV126" s="1010"/>
      <c r="CW126" s="1010"/>
      <c r="CX126" s="1010"/>
      <c r="CY126" s="1010"/>
      <c r="CZ126" s="1010"/>
      <c r="DA126" s="1010"/>
      <c r="DB126" s="1010"/>
      <c r="DC126" s="1010"/>
      <c r="DD126" s="1010"/>
      <c r="DE126" s="1010"/>
      <c r="DF126" s="1011"/>
      <c r="DG126" s="979">
        <v>85823</v>
      </c>
      <c r="DH126" s="980"/>
      <c r="DI126" s="980"/>
      <c r="DJ126" s="980"/>
      <c r="DK126" s="980"/>
      <c r="DL126" s="980" t="s">
        <v>443</v>
      </c>
      <c r="DM126" s="980"/>
      <c r="DN126" s="980"/>
      <c r="DO126" s="980"/>
      <c r="DP126" s="980"/>
      <c r="DQ126" s="980" t="s">
        <v>137</v>
      </c>
      <c r="DR126" s="980"/>
      <c r="DS126" s="980"/>
      <c r="DT126" s="980"/>
      <c r="DU126" s="980"/>
      <c r="DV126" s="981" t="s">
        <v>137</v>
      </c>
      <c r="DW126" s="981"/>
      <c r="DX126" s="981"/>
      <c r="DY126" s="981"/>
      <c r="DZ126" s="982"/>
    </row>
    <row r="127" spans="1:130" s="248" customFormat="1" ht="26.25" customHeight="1" x14ac:dyDescent="0.15">
      <c r="A127" s="1120"/>
      <c r="B127" s="1008"/>
      <c r="C127" s="1062" t="s">
        <v>478</v>
      </c>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4"/>
      <c r="AA127" s="1018" t="s">
        <v>137</v>
      </c>
      <c r="AB127" s="1019"/>
      <c r="AC127" s="1019"/>
      <c r="AD127" s="1019"/>
      <c r="AE127" s="1020"/>
      <c r="AF127" s="1021" t="s">
        <v>137</v>
      </c>
      <c r="AG127" s="1019"/>
      <c r="AH127" s="1019"/>
      <c r="AI127" s="1019"/>
      <c r="AJ127" s="1020"/>
      <c r="AK127" s="1021" t="s">
        <v>137</v>
      </c>
      <c r="AL127" s="1019"/>
      <c r="AM127" s="1019"/>
      <c r="AN127" s="1019"/>
      <c r="AO127" s="1020"/>
      <c r="AP127" s="1022" t="s">
        <v>137</v>
      </c>
      <c r="AQ127" s="1023"/>
      <c r="AR127" s="1023"/>
      <c r="AS127" s="1023"/>
      <c r="AT127" s="1024"/>
      <c r="AU127" s="284"/>
      <c r="AV127" s="284"/>
      <c r="AW127" s="284"/>
      <c r="AX127" s="1092" t="s">
        <v>479</v>
      </c>
      <c r="AY127" s="1093"/>
      <c r="AZ127" s="1093"/>
      <c r="BA127" s="1093"/>
      <c r="BB127" s="1093"/>
      <c r="BC127" s="1093"/>
      <c r="BD127" s="1093"/>
      <c r="BE127" s="1094"/>
      <c r="BF127" s="1095" t="s">
        <v>480</v>
      </c>
      <c r="BG127" s="1093"/>
      <c r="BH127" s="1093"/>
      <c r="BI127" s="1093"/>
      <c r="BJ127" s="1093"/>
      <c r="BK127" s="1093"/>
      <c r="BL127" s="1094"/>
      <c r="BM127" s="1095" t="s">
        <v>481</v>
      </c>
      <c r="BN127" s="1093"/>
      <c r="BO127" s="1093"/>
      <c r="BP127" s="1093"/>
      <c r="BQ127" s="1093"/>
      <c r="BR127" s="1093"/>
      <c r="BS127" s="1094"/>
      <c r="BT127" s="1095" t="s">
        <v>482</v>
      </c>
      <c r="BU127" s="1093"/>
      <c r="BV127" s="1093"/>
      <c r="BW127" s="1093"/>
      <c r="BX127" s="1093"/>
      <c r="BY127" s="1093"/>
      <c r="BZ127" s="1117"/>
      <c r="CA127" s="284"/>
      <c r="CB127" s="284"/>
      <c r="CC127" s="284"/>
      <c r="CD127" s="285"/>
      <c r="CE127" s="285"/>
      <c r="CF127" s="285"/>
      <c r="CG127" s="282"/>
      <c r="CH127" s="282"/>
      <c r="CI127" s="282"/>
      <c r="CJ127" s="283"/>
      <c r="CK127" s="1084"/>
      <c r="CL127" s="1071"/>
      <c r="CM127" s="1071"/>
      <c r="CN127" s="1071"/>
      <c r="CO127" s="1072"/>
      <c r="CP127" s="1009" t="s">
        <v>483</v>
      </c>
      <c r="CQ127" s="1010"/>
      <c r="CR127" s="1010"/>
      <c r="CS127" s="1010"/>
      <c r="CT127" s="1010"/>
      <c r="CU127" s="1010"/>
      <c r="CV127" s="1010"/>
      <c r="CW127" s="1010"/>
      <c r="CX127" s="1010"/>
      <c r="CY127" s="1010"/>
      <c r="CZ127" s="1010"/>
      <c r="DA127" s="1010"/>
      <c r="DB127" s="1010"/>
      <c r="DC127" s="1010"/>
      <c r="DD127" s="1010"/>
      <c r="DE127" s="1010"/>
      <c r="DF127" s="1011"/>
      <c r="DG127" s="979" t="s">
        <v>137</v>
      </c>
      <c r="DH127" s="980"/>
      <c r="DI127" s="980"/>
      <c r="DJ127" s="980"/>
      <c r="DK127" s="980"/>
      <c r="DL127" s="980" t="s">
        <v>137</v>
      </c>
      <c r="DM127" s="980"/>
      <c r="DN127" s="980"/>
      <c r="DO127" s="980"/>
      <c r="DP127" s="980"/>
      <c r="DQ127" s="980" t="s">
        <v>137</v>
      </c>
      <c r="DR127" s="980"/>
      <c r="DS127" s="980"/>
      <c r="DT127" s="980"/>
      <c r="DU127" s="980"/>
      <c r="DV127" s="981" t="s">
        <v>137</v>
      </c>
      <c r="DW127" s="981"/>
      <c r="DX127" s="981"/>
      <c r="DY127" s="981"/>
      <c r="DZ127" s="982"/>
    </row>
    <row r="128" spans="1:130" s="248" customFormat="1" ht="26.25" customHeight="1" thickBot="1" x14ac:dyDescent="0.2">
      <c r="A128" s="1103" t="s">
        <v>484</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485</v>
      </c>
      <c r="X128" s="1105"/>
      <c r="Y128" s="1105"/>
      <c r="Z128" s="1106"/>
      <c r="AA128" s="1107">
        <v>32101</v>
      </c>
      <c r="AB128" s="1108"/>
      <c r="AC128" s="1108"/>
      <c r="AD128" s="1108"/>
      <c r="AE128" s="1109"/>
      <c r="AF128" s="1110">
        <v>33004</v>
      </c>
      <c r="AG128" s="1108"/>
      <c r="AH128" s="1108"/>
      <c r="AI128" s="1108"/>
      <c r="AJ128" s="1109"/>
      <c r="AK128" s="1110">
        <v>33540</v>
      </c>
      <c r="AL128" s="1108"/>
      <c r="AM128" s="1108"/>
      <c r="AN128" s="1108"/>
      <c r="AO128" s="1109"/>
      <c r="AP128" s="1111"/>
      <c r="AQ128" s="1112"/>
      <c r="AR128" s="1112"/>
      <c r="AS128" s="1112"/>
      <c r="AT128" s="1113"/>
      <c r="AU128" s="284"/>
      <c r="AV128" s="284"/>
      <c r="AW128" s="284"/>
      <c r="AX128" s="948" t="s">
        <v>486</v>
      </c>
      <c r="AY128" s="949"/>
      <c r="AZ128" s="949"/>
      <c r="BA128" s="949"/>
      <c r="BB128" s="949"/>
      <c r="BC128" s="949"/>
      <c r="BD128" s="949"/>
      <c r="BE128" s="950"/>
      <c r="BF128" s="1114" t="s">
        <v>137</v>
      </c>
      <c r="BG128" s="1115"/>
      <c r="BH128" s="1115"/>
      <c r="BI128" s="1115"/>
      <c r="BJ128" s="1115"/>
      <c r="BK128" s="1115"/>
      <c r="BL128" s="1116"/>
      <c r="BM128" s="1114">
        <v>13.59</v>
      </c>
      <c r="BN128" s="1115"/>
      <c r="BO128" s="1115"/>
      <c r="BP128" s="1115"/>
      <c r="BQ128" s="1115"/>
      <c r="BR128" s="1115"/>
      <c r="BS128" s="1116"/>
      <c r="BT128" s="1114">
        <v>20</v>
      </c>
      <c r="BU128" s="1115"/>
      <c r="BV128" s="1115"/>
      <c r="BW128" s="1115"/>
      <c r="BX128" s="1115"/>
      <c r="BY128" s="1115"/>
      <c r="BZ128" s="1139"/>
      <c r="CA128" s="285"/>
      <c r="CB128" s="285"/>
      <c r="CC128" s="285"/>
      <c r="CD128" s="285"/>
      <c r="CE128" s="285"/>
      <c r="CF128" s="285"/>
      <c r="CG128" s="282"/>
      <c r="CH128" s="282"/>
      <c r="CI128" s="282"/>
      <c r="CJ128" s="283"/>
      <c r="CK128" s="1085"/>
      <c r="CL128" s="1086"/>
      <c r="CM128" s="1086"/>
      <c r="CN128" s="1086"/>
      <c r="CO128" s="1087"/>
      <c r="CP128" s="1096" t="s">
        <v>487</v>
      </c>
      <c r="CQ128" s="1097"/>
      <c r="CR128" s="1097"/>
      <c r="CS128" s="1097"/>
      <c r="CT128" s="1097"/>
      <c r="CU128" s="1097"/>
      <c r="CV128" s="1097"/>
      <c r="CW128" s="1097"/>
      <c r="CX128" s="1097"/>
      <c r="CY128" s="1097"/>
      <c r="CZ128" s="1097"/>
      <c r="DA128" s="1097"/>
      <c r="DB128" s="1097"/>
      <c r="DC128" s="1097"/>
      <c r="DD128" s="1097"/>
      <c r="DE128" s="1097"/>
      <c r="DF128" s="1098"/>
      <c r="DG128" s="1099" t="s">
        <v>443</v>
      </c>
      <c r="DH128" s="1100"/>
      <c r="DI128" s="1100"/>
      <c r="DJ128" s="1100"/>
      <c r="DK128" s="1100"/>
      <c r="DL128" s="1100" t="s">
        <v>488</v>
      </c>
      <c r="DM128" s="1100"/>
      <c r="DN128" s="1100"/>
      <c r="DO128" s="1100"/>
      <c r="DP128" s="1100"/>
      <c r="DQ128" s="1100" t="s">
        <v>488</v>
      </c>
      <c r="DR128" s="1100"/>
      <c r="DS128" s="1100"/>
      <c r="DT128" s="1100"/>
      <c r="DU128" s="1100"/>
      <c r="DV128" s="1101" t="s">
        <v>488</v>
      </c>
      <c r="DW128" s="1101"/>
      <c r="DX128" s="1101"/>
      <c r="DY128" s="1101"/>
      <c r="DZ128" s="1102"/>
    </row>
    <row r="129" spans="1:131" s="248" customFormat="1" ht="26.25" customHeight="1" x14ac:dyDescent="0.15">
      <c r="A129" s="990" t="s">
        <v>107</v>
      </c>
      <c r="B129" s="991"/>
      <c r="C129" s="991"/>
      <c r="D129" s="991"/>
      <c r="E129" s="991"/>
      <c r="F129" s="991"/>
      <c r="G129" s="991"/>
      <c r="H129" s="991"/>
      <c r="I129" s="991"/>
      <c r="J129" s="991"/>
      <c r="K129" s="991"/>
      <c r="L129" s="991"/>
      <c r="M129" s="991"/>
      <c r="N129" s="991"/>
      <c r="O129" s="991"/>
      <c r="P129" s="991"/>
      <c r="Q129" s="991"/>
      <c r="R129" s="991"/>
      <c r="S129" s="991"/>
      <c r="T129" s="991"/>
      <c r="U129" s="991"/>
      <c r="V129" s="991"/>
      <c r="W129" s="1133" t="s">
        <v>489</v>
      </c>
      <c r="X129" s="1134"/>
      <c r="Y129" s="1134"/>
      <c r="Z129" s="1135"/>
      <c r="AA129" s="1018">
        <v>8396252</v>
      </c>
      <c r="AB129" s="1019"/>
      <c r="AC129" s="1019"/>
      <c r="AD129" s="1019"/>
      <c r="AE129" s="1020"/>
      <c r="AF129" s="1021">
        <v>8422407</v>
      </c>
      <c r="AG129" s="1019"/>
      <c r="AH129" s="1019"/>
      <c r="AI129" s="1019"/>
      <c r="AJ129" s="1020"/>
      <c r="AK129" s="1021">
        <v>8668393</v>
      </c>
      <c r="AL129" s="1019"/>
      <c r="AM129" s="1019"/>
      <c r="AN129" s="1019"/>
      <c r="AO129" s="1020"/>
      <c r="AP129" s="1136"/>
      <c r="AQ129" s="1137"/>
      <c r="AR129" s="1137"/>
      <c r="AS129" s="1137"/>
      <c r="AT129" s="1138"/>
      <c r="AU129" s="286"/>
      <c r="AV129" s="286"/>
      <c r="AW129" s="286"/>
      <c r="AX129" s="1127" t="s">
        <v>490</v>
      </c>
      <c r="AY129" s="1010"/>
      <c r="AZ129" s="1010"/>
      <c r="BA129" s="1010"/>
      <c r="BB129" s="1010"/>
      <c r="BC129" s="1010"/>
      <c r="BD129" s="1010"/>
      <c r="BE129" s="1011"/>
      <c r="BF129" s="1128" t="s">
        <v>488</v>
      </c>
      <c r="BG129" s="1129"/>
      <c r="BH129" s="1129"/>
      <c r="BI129" s="1129"/>
      <c r="BJ129" s="1129"/>
      <c r="BK129" s="1129"/>
      <c r="BL129" s="1130"/>
      <c r="BM129" s="1128">
        <v>18.59</v>
      </c>
      <c r="BN129" s="1129"/>
      <c r="BO129" s="1129"/>
      <c r="BP129" s="1129"/>
      <c r="BQ129" s="1129"/>
      <c r="BR129" s="1129"/>
      <c r="BS129" s="1130"/>
      <c r="BT129" s="1128">
        <v>30</v>
      </c>
      <c r="BU129" s="1131"/>
      <c r="BV129" s="1131"/>
      <c r="BW129" s="1131"/>
      <c r="BX129" s="1131"/>
      <c r="BY129" s="1131"/>
      <c r="BZ129" s="1132"/>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0" t="s">
        <v>491</v>
      </c>
      <c r="B130" s="991"/>
      <c r="C130" s="991"/>
      <c r="D130" s="991"/>
      <c r="E130" s="991"/>
      <c r="F130" s="991"/>
      <c r="G130" s="991"/>
      <c r="H130" s="991"/>
      <c r="I130" s="991"/>
      <c r="J130" s="991"/>
      <c r="K130" s="991"/>
      <c r="L130" s="991"/>
      <c r="M130" s="991"/>
      <c r="N130" s="991"/>
      <c r="O130" s="991"/>
      <c r="P130" s="991"/>
      <c r="Q130" s="991"/>
      <c r="R130" s="991"/>
      <c r="S130" s="991"/>
      <c r="T130" s="991"/>
      <c r="U130" s="991"/>
      <c r="V130" s="991"/>
      <c r="W130" s="1133" t="s">
        <v>492</v>
      </c>
      <c r="X130" s="1134"/>
      <c r="Y130" s="1134"/>
      <c r="Z130" s="1135"/>
      <c r="AA130" s="1018">
        <v>1363003</v>
      </c>
      <c r="AB130" s="1019"/>
      <c r="AC130" s="1019"/>
      <c r="AD130" s="1019"/>
      <c r="AE130" s="1020"/>
      <c r="AF130" s="1021">
        <v>1373730</v>
      </c>
      <c r="AG130" s="1019"/>
      <c r="AH130" s="1019"/>
      <c r="AI130" s="1019"/>
      <c r="AJ130" s="1020"/>
      <c r="AK130" s="1021">
        <v>1366853</v>
      </c>
      <c r="AL130" s="1019"/>
      <c r="AM130" s="1019"/>
      <c r="AN130" s="1019"/>
      <c r="AO130" s="1020"/>
      <c r="AP130" s="1136"/>
      <c r="AQ130" s="1137"/>
      <c r="AR130" s="1137"/>
      <c r="AS130" s="1137"/>
      <c r="AT130" s="1138"/>
      <c r="AU130" s="286"/>
      <c r="AV130" s="286"/>
      <c r="AW130" s="286"/>
      <c r="AX130" s="1127" t="s">
        <v>493</v>
      </c>
      <c r="AY130" s="1010"/>
      <c r="AZ130" s="1010"/>
      <c r="BA130" s="1010"/>
      <c r="BB130" s="1010"/>
      <c r="BC130" s="1010"/>
      <c r="BD130" s="1010"/>
      <c r="BE130" s="1011"/>
      <c r="BF130" s="1164">
        <v>14.9</v>
      </c>
      <c r="BG130" s="1165"/>
      <c r="BH130" s="1165"/>
      <c r="BI130" s="1165"/>
      <c r="BJ130" s="1165"/>
      <c r="BK130" s="1165"/>
      <c r="BL130" s="1166"/>
      <c r="BM130" s="1164">
        <v>25</v>
      </c>
      <c r="BN130" s="1165"/>
      <c r="BO130" s="1165"/>
      <c r="BP130" s="1165"/>
      <c r="BQ130" s="1165"/>
      <c r="BR130" s="1165"/>
      <c r="BS130" s="1166"/>
      <c r="BT130" s="1164">
        <v>35</v>
      </c>
      <c r="BU130" s="1167"/>
      <c r="BV130" s="1167"/>
      <c r="BW130" s="1167"/>
      <c r="BX130" s="1167"/>
      <c r="BY130" s="1167"/>
      <c r="BZ130" s="1168"/>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494</v>
      </c>
      <c r="X131" s="1172"/>
      <c r="Y131" s="1172"/>
      <c r="Z131" s="1173"/>
      <c r="AA131" s="1065">
        <v>7033249</v>
      </c>
      <c r="AB131" s="1044"/>
      <c r="AC131" s="1044"/>
      <c r="AD131" s="1044"/>
      <c r="AE131" s="1045"/>
      <c r="AF131" s="1043">
        <v>7048677</v>
      </c>
      <c r="AG131" s="1044"/>
      <c r="AH131" s="1044"/>
      <c r="AI131" s="1044"/>
      <c r="AJ131" s="1045"/>
      <c r="AK131" s="1043">
        <v>7301540</v>
      </c>
      <c r="AL131" s="1044"/>
      <c r="AM131" s="1044"/>
      <c r="AN131" s="1044"/>
      <c r="AO131" s="1045"/>
      <c r="AP131" s="1174"/>
      <c r="AQ131" s="1175"/>
      <c r="AR131" s="1175"/>
      <c r="AS131" s="1175"/>
      <c r="AT131" s="1176"/>
      <c r="AU131" s="286"/>
      <c r="AV131" s="286"/>
      <c r="AW131" s="286"/>
      <c r="AX131" s="1146" t="s">
        <v>495</v>
      </c>
      <c r="AY131" s="1097"/>
      <c r="AZ131" s="1097"/>
      <c r="BA131" s="1097"/>
      <c r="BB131" s="1097"/>
      <c r="BC131" s="1097"/>
      <c r="BD131" s="1097"/>
      <c r="BE131" s="1098"/>
      <c r="BF131" s="1147">
        <v>196.7</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3" t="s">
        <v>496</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497</v>
      </c>
      <c r="W132" s="1157"/>
      <c r="X132" s="1157"/>
      <c r="Y132" s="1157"/>
      <c r="Z132" s="1158"/>
      <c r="AA132" s="1159">
        <v>15.301846980000001</v>
      </c>
      <c r="AB132" s="1160"/>
      <c r="AC132" s="1160"/>
      <c r="AD132" s="1160"/>
      <c r="AE132" s="1161"/>
      <c r="AF132" s="1162">
        <v>15.392917000000001</v>
      </c>
      <c r="AG132" s="1160"/>
      <c r="AH132" s="1160"/>
      <c r="AI132" s="1160"/>
      <c r="AJ132" s="1161"/>
      <c r="AK132" s="1162">
        <v>14.01038685</v>
      </c>
      <c r="AL132" s="1160"/>
      <c r="AM132" s="1160"/>
      <c r="AN132" s="1160"/>
      <c r="AO132" s="1161"/>
      <c r="AP132" s="1059"/>
      <c r="AQ132" s="1060"/>
      <c r="AR132" s="1060"/>
      <c r="AS132" s="1060"/>
      <c r="AT132" s="1163"/>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498</v>
      </c>
      <c r="W133" s="1140"/>
      <c r="X133" s="1140"/>
      <c r="Y133" s="1140"/>
      <c r="Z133" s="1141"/>
      <c r="AA133" s="1142">
        <v>15.1</v>
      </c>
      <c r="AB133" s="1143"/>
      <c r="AC133" s="1143"/>
      <c r="AD133" s="1143"/>
      <c r="AE133" s="1144"/>
      <c r="AF133" s="1142">
        <v>15.2</v>
      </c>
      <c r="AG133" s="1143"/>
      <c r="AH133" s="1143"/>
      <c r="AI133" s="1143"/>
      <c r="AJ133" s="1144"/>
      <c r="AK133" s="1142">
        <v>14.9</v>
      </c>
      <c r="AL133" s="1143"/>
      <c r="AM133" s="1143"/>
      <c r="AN133" s="1143"/>
      <c r="AO133" s="1144"/>
      <c r="AP133" s="1089"/>
      <c r="AQ133" s="1090"/>
      <c r="AR133" s="1090"/>
      <c r="AS133" s="1090"/>
      <c r="AT133" s="1145"/>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onPiT1Ro0kn2ZqZaFsqZjbnQ9Z4d79KOp/Dxwk6RhzaGxBIK/sxnFO2mMdIJD49iCt9ze0I+VM5LAgCAHlCOA==" saltValue="nWqLDE7PszntV2ls+ouy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Y6Bnp6WETk07U7Yjq+z9OoHNZZj4a5wElVRX2JA1zpqnn9d7807srCcjPlW40x+452MrxaYP3hBg2q+b5Pk6g==" saltValue="kOYpxLtmoYd7wScUjHqM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130" zoomScaleNormal="13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n98VLGbJ9KHmYzBH9RqSG7xzZE60wy3XwSaFcSeJdQwaB7eeHNTcUEnTIXguht3WVSjVBbxUFCQV+062nguyw==" saltValue="BUA0X1XyUHuoyquMwPdr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7"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8"/>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9" t="s">
        <v>507</v>
      </c>
      <c r="AL9" s="1180"/>
      <c r="AM9" s="1180"/>
      <c r="AN9" s="1181"/>
      <c r="AO9" s="314">
        <v>2206746</v>
      </c>
      <c r="AP9" s="314">
        <v>74909</v>
      </c>
      <c r="AQ9" s="315">
        <v>83474</v>
      </c>
      <c r="AR9" s="316">
        <v>-10.3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9" t="s">
        <v>508</v>
      </c>
      <c r="AL10" s="1180"/>
      <c r="AM10" s="1180"/>
      <c r="AN10" s="1181"/>
      <c r="AO10" s="317">
        <v>378798</v>
      </c>
      <c r="AP10" s="317">
        <v>12858</v>
      </c>
      <c r="AQ10" s="318">
        <v>8278</v>
      </c>
      <c r="AR10" s="319">
        <v>55.3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9" t="s">
        <v>509</v>
      </c>
      <c r="AL11" s="1180"/>
      <c r="AM11" s="1180"/>
      <c r="AN11" s="1181"/>
      <c r="AO11" s="317">
        <v>683</v>
      </c>
      <c r="AP11" s="317">
        <v>23</v>
      </c>
      <c r="AQ11" s="318">
        <v>1520</v>
      </c>
      <c r="AR11" s="319">
        <v>-98.5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9" t="s">
        <v>510</v>
      </c>
      <c r="AL12" s="1180"/>
      <c r="AM12" s="1180"/>
      <c r="AN12" s="1181"/>
      <c r="AO12" s="317" t="s">
        <v>511</v>
      </c>
      <c r="AP12" s="317" t="s">
        <v>511</v>
      </c>
      <c r="AQ12" s="318">
        <v>13</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9" t="s">
        <v>512</v>
      </c>
      <c r="AL13" s="1180"/>
      <c r="AM13" s="1180"/>
      <c r="AN13" s="1181"/>
      <c r="AO13" s="317">
        <v>53529</v>
      </c>
      <c r="AP13" s="317">
        <v>1817</v>
      </c>
      <c r="AQ13" s="318">
        <v>2948</v>
      </c>
      <c r="AR13" s="319">
        <v>-38.4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9" t="s">
        <v>513</v>
      </c>
      <c r="AL14" s="1180"/>
      <c r="AM14" s="1180"/>
      <c r="AN14" s="1181"/>
      <c r="AO14" s="317">
        <v>30940</v>
      </c>
      <c r="AP14" s="317">
        <v>1050</v>
      </c>
      <c r="AQ14" s="318">
        <v>1798</v>
      </c>
      <c r="AR14" s="319">
        <v>-41.6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5" t="s">
        <v>514</v>
      </c>
      <c r="AL15" s="1186"/>
      <c r="AM15" s="1186"/>
      <c r="AN15" s="1187"/>
      <c r="AO15" s="317">
        <v>-202267</v>
      </c>
      <c r="AP15" s="317">
        <v>-6866</v>
      </c>
      <c r="AQ15" s="318">
        <v>-6111</v>
      </c>
      <c r="AR15" s="319">
        <v>12.4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5" t="s">
        <v>186</v>
      </c>
      <c r="AL16" s="1186"/>
      <c r="AM16" s="1186"/>
      <c r="AN16" s="1187"/>
      <c r="AO16" s="317">
        <v>2468429</v>
      </c>
      <c r="AP16" s="317">
        <v>83792</v>
      </c>
      <c r="AQ16" s="318">
        <v>91920</v>
      </c>
      <c r="AR16" s="319">
        <v>-8.8000000000000007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8" t="s">
        <v>519</v>
      </c>
      <c r="AL21" s="1189"/>
      <c r="AM21" s="1189"/>
      <c r="AN21" s="1190"/>
      <c r="AO21" s="330">
        <v>8.01</v>
      </c>
      <c r="AP21" s="331">
        <v>8.52</v>
      </c>
      <c r="AQ21" s="332">
        <v>-0.51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8" t="s">
        <v>520</v>
      </c>
      <c r="AL22" s="1189"/>
      <c r="AM22" s="1189"/>
      <c r="AN22" s="1190"/>
      <c r="AO22" s="335">
        <v>95.2</v>
      </c>
      <c r="AP22" s="336">
        <v>97.5</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7"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8"/>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2" t="s">
        <v>524</v>
      </c>
      <c r="AL32" s="1183"/>
      <c r="AM32" s="1183"/>
      <c r="AN32" s="1184"/>
      <c r="AO32" s="345">
        <v>1411439</v>
      </c>
      <c r="AP32" s="345">
        <v>47912</v>
      </c>
      <c r="AQ32" s="346">
        <v>52518</v>
      </c>
      <c r="AR32" s="347">
        <v>-8.8000000000000007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2" t="s">
        <v>525</v>
      </c>
      <c r="AL33" s="1183"/>
      <c r="AM33" s="1183"/>
      <c r="AN33" s="1184"/>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2" t="s">
        <v>526</v>
      </c>
      <c r="AL34" s="1183"/>
      <c r="AM34" s="1183"/>
      <c r="AN34" s="1184"/>
      <c r="AO34" s="345" t="s">
        <v>511</v>
      </c>
      <c r="AP34" s="345" t="s">
        <v>511</v>
      </c>
      <c r="AQ34" s="346">
        <v>24</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2" t="s">
        <v>527</v>
      </c>
      <c r="AL35" s="1183"/>
      <c r="AM35" s="1183"/>
      <c r="AN35" s="1184"/>
      <c r="AO35" s="345">
        <v>820805</v>
      </c>
      <c r="AP35" s="345">
        <v>27863</v>
      </c>
      <c r="AQ35" s="346">
        <v>18573</v>
      </c>
      <c r="AR35" s="347">
        <v>50</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2" t="s">
        <v>528</v>
      </c>
      <c r="AL36" s="1183"/>
      <c r="AM36" s="1183"/>
      <c r="AN36" s="1184"/>
      <c r="AO36" s="345">
        <v>96116</v>
      </c>
      <c r="AP36" s="345">
        <v>3263</v>
      </c>
      <c r="AQ36" s="346">
        <v>2920</v>
      </c>
      <c r="AR36" s="347">
        <v>11.7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2" t="s">
        <v>529</v>
      </c>
      <c r="AL37" s="1183"/>
      <c r="AM37" s="1183"/>
      <c r="AN37" s="1184"/>
      <c r="AO37" s="345">
        <v>94565</v>
      </c>
      <c r="AP37" s="345">
        <v>3210</v>
      </c>
      <c r="AQ37" s="346">
        <v>483</v>
      </c>
      <c r="AR37" s="347">
        <v>564.6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1" t="s">
        <v>530</v>
      </c>
      <c r="AL38" s="1192"/>
      <c r="AM38" s="1192"/>
      <c r="AN38" s="1193"/>
      <c r="AO38" s="348">
        <v>442</v>
      </c>
      <c r="AP38" s="348">
        <v>15</v>
      </c>
      <c r="AQ38" s="349">
        <v>1</v>
      </c>
      <c r="AR38" s="337">
        <v>1400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1" t="s">
        <v>531</v>
      </c>
      <c r="AL39" s="1192"/>
      <c r="AM39" s="1192"/>
      <c r="AN39" s="1193"/>
      <c r="AO39" s="345">
        <v>-33540</v>
      </c>
      <c r="AP39" s="345">
        <v>-1139</v>
      </c>
      <c r="AQ39" s="346">
        <v>-4335</v>
      </c>
      <c r="AR39" s="347">
        <v>-73.7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2" t="s">
        <v>532</v>
      </c>
      <c r="AL40" s="1183"/>
      <c r="AM40" s="1183"/>
      <c r="AN40" s="1184"/>
      <c r="AO40" s="345">
        <v>-1366853</v>
      </c>
      <c r="AP40" s="345">
        <v>-46398</v>
      </c>
      <c r="AQ40" s="346">
        <v>-49481</v>
      </c>
      <c r="AR40" s="347">
        <v>-6.2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4" t="s">
        <v>297</v>
      </c>
      <c r="AL41" s="1195"/>
      <c r="AM41" s="1195"/>
      <c r="AN41" s="1196"/>
      <c r="AO41" s="345">
        <v>1022974</v>
      </c>
      <c r="AP41" s="345">
        <v>34725</v>
      </c>
      <c r="AQ41" s="346">
        <v>20703</v>
      </c>
      <c r="AR41" s="347">
        <v>67.7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7" t="s">
        <v>502</v>
      </c>
      <c r="AN49" s="1199" t="s">
        <v>536</v>
      </c>
      <c r="AO49" s="1200"/>
      <c r="AP49" s="1200"/>
      <c r="AQ49" s="1200"/>
      <c r="AR49" s="120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8"/>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1579341</v>
      </c>
      <c r="AN51" s="367">
        <v>51367</v>
      </c>
      <c r="AO51" s="368">
        <v>-17.399999999999999</v>
      </c>
      <c r="AP51" s="369">
        <v>65876</v>
      </c>
      <c r="AQ51" s="370">
        <v>-19.399999999999999</v>
      </c>
      <c r="AR51" s="371">
        <v>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616357</v>
      </c>
      <c r="AN52" s="375">
        <v>20047</v>
      </c>
      <c r="AO52" s="376">
        <v>-36.1</v>
      </c>
      <c r="AP52" s="377">
        <v>36484</v>
      </c>
      <c r="AQ52" s="378">
        <v>-3.8</v>
      </c>
      <c r="AR52" s="379">
        <v>-32.299999999999997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2332830</v>
      </c>
      <c r="AN53" s="367">
        <v>76604</v>
      </c>
      <c r="AO53" s="368">
        <v>49.1</v>
      </c>
      <c r="AP53" s="369">
        <v>68468</v>
      </c>
      <c r="AQ53" s="370">
        <v>3.9</v>
      </c>
      <c r="AR53" s="371">
        <v>45.2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974518</v>
      </c>
      <c r="AN54" s="375">
        <v>32001</v>
      </c>
      <c r="AO54" s="376">
        <v>59.6</v>
      </c>
      <c r="AP54" s="377">
        <v>34140</v>
      </c>
      <c r="AQ54" s="378">
        <v>-6.4</v>
      </c>
      <c r="AR54" s="379">
        <v>66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4302046</v>
      </c>
      <c r="AN55" s="367">
        <v>142721</v>
      </c>
      <c r="AO55" s="368">
        <v>86.3</v>
      </c>
      <c r="AP55" s="369">
        <v>69729</v>
      </c>
      <c r="AQ55" s="370">
        <v>1.8</v>
      </c>
      <c r="AR55" s="371">
        <v>84.5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1904079</v>
      </c>
      <c r="AN56" s="375">
        <v>63168</v>
      </c>
      <c r="AO56" s="376">
        <v>97.4</v>
      </c>
      <c r="AP56" s="377">
        <v>38908</v>
      </c>
      <c r="AQ56" s="378">
        <v>14</v>
      </c>
      <c r="AR56" s="379">
        <v>83.4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4459933</v>
      </c>
      <c r="AN57" s="367">
        <v>149748</v>
      </c>
      <c r="AO57" s="368">
        <v>4.9000000000000004</v>
      </c>
      <c r="AP57" s="369">
        <v>74581</v>
      </c>
      <c r="AQ57" s="370">
        <v>7</v>
      </c>
      <c r="AR57" s="371">
        <v>-2.1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2402952</v>
      </c>
      <c r="AN58" s="375">
        <v>80682</v>
      </c>
      <c r="AO58" s="376">
        <v>27.7</v>
      </c>
      <c r="AP58" s="377">
        <v>41563</v>
      </c>
      <c r="AQ58" s="378">
        <v>6.8</v>
      </c>
      <c r="AR58" s="379">
        <v>20.9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3110924</v>
      </c>
      <c r="AN59" s="367">
        <v>105602</v>
      </c>
      <c r="AO59" s="368">
        <v>-29.5</v>
      </c>
      <c r="AP59" s="369">
        <v>76347</v>
      </c>
      <c r="AQ59" s="370">
        <v>2.4</v>
      </c>
      <c r="AR59" s="371">
        <v>-31.9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1563225</v>
      </c>
      <c r="AN60" s="375">
        <v>53064</v>
      </c>
      <c r="AO60" s="376">
        <v>-34.200000000000003</v>
      </c>
      <c r="AP60" s="377">
        <v>41762</v>
      </c>
      <c r="AQ60" s="378">
        <v>0.5</v>
      </c>
      <c r="AR60" s="379">
        <v>-34.700000000000003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3157015</v>
      </c>
      <c r="AN61" s="382">
        <v>105208</v>
      </c>
      <c r="AO61" s="383">
        <v>18.7</v>
      </c>
      <c r="AP61" s="384">
        <v>71000</v>
      </c>
      <c r="AQ61" s="385">
        <v>-0.9</v>
      </c>
      <c r="AR61" s="371">
        <v>19.600000000000001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1492226</v>
      </c>
      <c r="AN62" s="375">
        <v>49792</v>
      </c>
      <c r="AO62" s="376">
        <v>22.9</v>
      </c>
      <c r="AP62" s="377">
        <v>38571</v>
      </c>
      <c r="AQ62" s="378">
        <v>2.2000000000000002</v>
      </c>
      <c r="AR62" s="379">
        <v>20.7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bK0NU1OVlJgBwgFM6C0Nfk0Q1crUPugdxBOjWS0IQA21hJ4gl91TYgNULoEOfNwBmKim2FU1mh0WSnj4ws7Lw==" saltValue="AbBKFnHKYT2KCyDXOxUrf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fhBPQvEPDWEiyxvX2gh8y0iiuFf5bgvk1hjYwo/d8NwOhigOVk5onYQxBgMTGe4q7FUOXPoeewOKwFVMKiwOxg==" saltValue="pc2lYI5YuH80nzIhp9n2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EmW3y32iIPCZLyByremYxxMHWzGAqGmVea5dAOVJVTZWBTA5iuVd0UWq03M1NIrSKM3VI+KzOlJFca4sfOjSoQ==" saltValue="551HuqtucRc4SGjnxsrO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2" t="s">
        <v>3</v>
      </c>
      <c r="D47" s="1202"/>
      <c r="E47" s="1203"/>
      <c r="F47" s="11">
        <v>10.37</v>
      </c>
      <c r="G47" s="12">
        <v>9.65</v>
      </c>
      <c r="H47" s="12">
        <v>7.17</v>
      </c>
      <c r="I47" s="12">
        <v>4.9400000000000004</v>
      </c>
      <c r="J47" s="13">
        <v>5.91</v>
      </c>
    </row>
    <row r="48" spans="2:10" ht="57.75" customHeight="1" x14ac:dyDescent="0.15">
      <c r="B48" s="14"/>
      <c r="C48" s="1204" t="s">
        <v>4</v>
      </c>
      <c r="D48" s="1204"/>
      <c r="E48" s="1205"/>
      <c r="F48" s="15">
        <v>5.0999999999999996</v>
      </c>
      <c r="G48" s="16">
        <v>2.58</v>
      </c>
      <c r="H48" s="16">
        <v>1.25</v>
      </c>
      <c r="I48" s="16">
        <v>1.59</v>
      </c>
      <c r="J48" s="17">
        <v>3.75</v>
      </c>
    </row>
    <row r="49" spans="2:10" ht="57.75" customHeight="1" thickBot="1" x14ac:dyDescent="0.2">
      <c r="B49" s="18"/>
      <c r="C49" s="1206" t="s">
        <v>5</v>
      </c>
      <c r="D49" s="1206"/>
      <c r="E49" s="1207"/>
      <c r="F49" s="19" t="s">
        <v>557</v>
      </c>
      <c r="G49" s="20" t="s">
        <v>558</v>
      </c>
      <c r="H49" s="20" t="s">
        <v>559</v>
      </c>
      <c r="I49" s="20" t="s">
        <v>560</v>
      </c>
      <c r="J49" s="21">
        <v>3.32</v>
      </c>
    </row>
    <row r="50" spans="2:10" ht="13.5" customHeight="1" x14ac:dyDescent="0.15"/>
  </sheetData>
  <sheetProtection algorithmName="SHA-512" hashValue="j6DjhpV08UvTRPbfpxEieuYzpXwbw7gd8vHOvT2NwZHcweu0C4YURK1vPJ40K4E29GHUztMqgaeDertOlRe2bg==" saltValue="6CR2ejiSO1QhAbZtHwNJ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2022-03-24T02:42:03Z</cp:lastPrinted>
  <dcterms:created xsi:type="dcterms:W3CDTF">2022-02-02T04:49:26Z</dcterms:created>
  <dcterms:modified xsi:type="dcterms:W3CDTF">2022-11-01T01:19:32Z</dcterms:modified>
  <cp:category/>
</cp:coreProperties>
</file>