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AA5FEB6C-1149-47DE-9944-D2AB40983025}"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<sst xmlns="http://schemas.openxmlformats.org/spreadsheetml/2006/main" count="2974" uniqueCount="1051">
  <si>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</si>
  <si>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</si>
  <si>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</si>
  <si>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</si>
  <si>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</si>
  <si>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</si>
  <si>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</si>
  <si>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</si>
  <si>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</si>
  <si>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</si>
  <si>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</si>
  <si>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</si>
  <si>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</si>
  <si>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</si>
  <si>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</si>
  <si>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</si>
  <si>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</si>
  <si>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</si>
  <si>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</si>
  <si>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</si>
  <si>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</si>
  <si>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</si>
  <si>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</si>
  <si>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</si>
  <si>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</si>
  <si>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</si>
  <si>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</si>
  <si>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</si>
  <si>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</si>
  <si>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</si>
  <si>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</si>
  <si>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</si>
  <si>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</si>
  <si>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</si>
  <si>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</si>
  <si>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</si>
  <si>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</si>
  <si>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</si>
  <si>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</si>
  <si>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</si>
  <si>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</si>
  <si>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</si>
  <si>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</si>
  <si>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</si>
  <si>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</si>
  <si>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</si>
  <si>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</si>
  <si>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</si>
  <si>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</si>
  <si>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</si>
  <si>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</si>
  <si>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</si>
  <si>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</si>
  <si>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</si>
  <si>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</si>
  <si>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</si>
  <si>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</si>
  <si>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</si>
  <si>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</si>
  <si>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</si>
  <si>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</si>
  <si>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</si>
  <si>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</si>
  <si>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</si>
  <si>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</si>
  <si>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</si>
  <si>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</si>
  <si>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</si>
  <si>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</si>
  <si>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</si>
  <si>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</si>
  <si>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</si>
  <si>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</si>
  <si>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</si>
  <si>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</si>
  <si>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</si>
  <si>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</si>
  <si>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</si>
  <si>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</si>
  <si>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</si>
  <si>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</si>
  <si>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</si>
  <si>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</si>
  <si>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</si>
  <si>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</si>
  <si>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</si>
  <si>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</si>
  <si>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</si>
  <si>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</si>
  <si>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</si>
  <si>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</si>
  <si>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</si>
  <si>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</si>
  <si>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</si>
  <si>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</si>
  <si>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</si>
  <si>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</si>
  <si>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</si>
  <si>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</si>
  <si>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</si>
  <si>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</si>
  <si>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</si>
  <si>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</si>
  <si>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</si>
  <si>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</si>
  <si>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</si>
  <si>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</si>
  <si>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</si>
  <si>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</si>
  <si>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</si>
  <si>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</si>
  <si>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</si>
  <si>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</si>
  <si>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</si>
  <si>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</si>
  <si>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</si>
  <si>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</si>
  <si>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</si>
  <si>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</si>
  <si>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</si>
  <si>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</si>
  <si>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</si>
  <si>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</si>
  <si>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</si>
  <si>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</si>
  <si>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</si>
  <si>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</si>
  <si>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</si>
  <si>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</si>
  <si>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</si>
  <si>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</si>
  <si>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</si>
  <si>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</si>
  <si>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</si>
  <si>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</si>
  <si>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</si>
  <si>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</si>
  <si>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</si>
  <si>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</si>
  <si>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</si>
  <si>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</si>
  <si>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</si>
  <si>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</si>
  <si>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</si>
  <si>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</si>
  <si>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</si>
  <si>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</si>
  <si>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</si>
  <si>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</si>
  <si>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</si>
  <si>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</si>
  <si>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</si>
  <si>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</si>
  <si>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</si>
  <si>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</si>
  <si>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</si>
  <si>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</si>
  <si>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</si>
  <si>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</si>
  <si>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</si>
  <si>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</si>
  <si>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</si>
  <si>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</si>
  <si>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</si>
  <si>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</si>
  <si>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</si>
  <si>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</si>
  <si>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</si>
  <si>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</si>
  <si>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</si>
  <si>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</si>
  <si>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</si>
  <si>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</si>
  <si>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</si>
  <si>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</si>
  <si>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</si>
  <si>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</si>
  <si>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</si>
  <si>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</si>
  <si>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</si>
  <si>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</si>
  <si>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</si>
  <si>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</si>
  <si>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</si>
  <si>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</si>
  <si>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</si>
  <si>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</si>
  <si>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</si>
  <si>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</si>
  <si>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</si>
  <si>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</si>
  <si>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</si>
  <si>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</si>
  <si>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</si>
  <si>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</si>
  <si>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</si>
  <si>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</si>
  <si>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</si>
  <si>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</si>
  <si>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</si>
  <si>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</si>
  <si>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</si>
  <si>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</si>
  <si>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</si>
  <si>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</si>
  <si>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</si>
  <si>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</si>
  <si>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</si>
  <si>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</si>
  <si>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</si>
  <si>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</si>
  <si>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</si>
  <si>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</si>
  <si>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</si>
  <si>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</si>
  <si>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</si>
  <si>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</si>
  <si>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</si>
  <si>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</si>
  <si>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</si>
  <si>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</si>
  <si>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</si>
  <si>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</si>
  <si>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</si>
  <si>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</si>
  <si>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</si>
  <si>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</si>
  <si>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</si>
  <si>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</si>
  <si>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</si>
  <si>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</si>
  <si>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</si>
  <si>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</si>
  <si>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</si>
  <si>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</si>
  <si>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</si>
  <si>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</si>
  <si>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</si>
  <si>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</si>
  <si>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</si>
  <si>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</si>
  <si>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</si>
  <si>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</si>
  <si>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</si>
  <si>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</si>
  <si>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</si>
  <si>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</si>
  <si>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</si>
  <si>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</si>
  <si>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</si>
  <si>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</si>
  <si>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</si>
  <si>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</si>
  <si>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</si>
  <si>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</si>
  <si>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</si>
  <si>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</si>
  <si>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</si>
  <si>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</si>
  <si>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</si>
  <si>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</si>
  <si>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</si>
  <si>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</si>
  <si>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</si>
  <si>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</si>
  <si>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</si>
  <si>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</si>
  <si>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</si>
  <si>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</si>
  <si>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</si>
  <si>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</si>
  <si>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</si>
  <si>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</si>
  <si>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</si>
  <si>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</si>
  <si>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</si>
  <si>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</si>
  <si>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</si>
  <si>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</si>
  <si>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</si>
  <si>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</si>
  <si>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</si>
  <si>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</si>
  <si>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</si>
  <si>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</si>
  <si>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</si>
  <si>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</si>
  <si>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</si>
  <si>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</si>
  <si>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</si>
  <si>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</si>
  <si>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</si>
  <si>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</si>
  <si>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</si>
  <si>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</si>
  <si>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</si>
  <si>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</si>
  <si>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</si>
  <si>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</si>
  <si>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</si>
  <si>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</si>
  <si>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</si>
  <si>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</si>
  <si>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</si>
  <si>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</si>
  <si>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</si>
  <si>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</si>
  <si>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</si>
  <si>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</si>
  <si>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</si>
  <si>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</si>
  <si>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</si>
  <si>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</si>
  <si>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</si>
  <si>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</si>
  <si>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</si>
  <si>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</si>
  <si>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</si>
  <si>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</si>
  <si>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</si>
  <si>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</si>
  <si>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</si>
  <si>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</si>
  <si>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</si>
  <si>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</si>
  <si>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</si>
  <si>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</si>
  <si>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</si>
  <si>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</si>
  <si>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</si>
  <si>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</si>
  <si>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</si>
  <si>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</si>
  <si>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</si>
  <si>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</si>
  <si>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</si>
  <si>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</si>
  <si>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</si>
  <si>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</si>
  <si>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</si>
  <si>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</si>
  <si>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</si>
  <si>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</si>
  <si>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</si>
  <si>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</si>
  <si>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</si>
  <si>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</si>
  <si>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</si>
  <si>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</si>
  <si>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</si>
  <si>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</si>
  <si>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</si>
  <si>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</si>
  <si>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</si>
  <si>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</si>
  <si>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</si>
  <si>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</si>
  <si>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</si>
  <si>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</si>
  <si>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</si>
  <si>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</si>
  <si>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</si>
  <si>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</si>
  <si>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</si>
  <si>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</si>
  <si>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</si>
  <si>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</si>
  <si>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</si>
  <si>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</si>
  <si>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</si>
  <si>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</si>
  <si>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</si>
  <si>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</si>
  <si>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</si>
  <si>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</si>
  <si>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</si>
  <si>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</si>
  <si>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</si>
  <si>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</si>
  <si>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</si>
  <si>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</si>
  <si>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</si>
  <si>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</si>
  <si>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</si>
  <si>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</si>
  <si>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</si>
  <si>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</si>
  <si>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</si>
  <si>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</si>
  <si>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</si>
  <si>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</si>
  <si>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</si>
  <si>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</si>
  <si>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</si>
  <si>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</si>
  <si>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</si>
  <si>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</si>
  <si>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</si>
  <si>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</si>
  <si>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</si>
  <si>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</si>
  <si>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</si>
  <si>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</si>
  <si>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</si>
  <si>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</si>
  <si>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</si>
  <si>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</si>
  <si>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</si>
  <si>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</si>
  <si>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</si>
  <si>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</si>
  <si>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</si>
  <si>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</si>
  <si>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</si>
  <si>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</si>
  <si>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</si>
  <si>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</si>
  <si>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</si>
  <si>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</si>
  <si>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</si>
  <si>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</si>
  <si>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</si>
  <si>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</si>
  <si>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</si>
  <si>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</si>
  <si>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</si>
  <si>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</si>
  <si>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</si>
  <si>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</si>
  <si>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</si>
  <si>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</si>
  <si>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</si>
  <si>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</si>
  <si>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</si>
  <si>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</si>
  <si>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</si>
  <si>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</si>
  <si>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</si>
  <si>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</si>
  <si>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</si>
  <si>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</si>
  <si>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</si>
  <si>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</si>
  <si>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</si>
  <si>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</si>
  <si>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</si>
  <si>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</si>
  <si>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</si>
  <si>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</si>
  <si>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</si>
  <si>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</si>
  <si>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</si>
  <si>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</si>
  <si>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</si>
  <si>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</si>
  <si>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</si>
  <si>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</si>
  <si>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</si>
  <si>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</si>
  <si>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</si>
  <si>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</si>
  <si>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</si>
  <si>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</si>
  <si>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</si>
  <si>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</si>
  <si>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</si>
  <si>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</si>
  <si>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</si>
  <si>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</si>
  <si>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</si>
  <si>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</si>
  <si>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</si>
  <si>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</si>
  <si>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</si>
  <si>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</si>
  <si>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</si>
  <si>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</si>
  <si>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</si>
  <si>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</si>
  <si>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</si>
  <si>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</si>
  <si>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</si>
  <si>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</si>
  <si>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</si>
  <si>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</si>
  <si>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</si>
  <si>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</si>
  <si>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</si>
  <si>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</si>
  <si>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</si>
  <si>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</si>
  <si>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</si>
  <si>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</si>
  <si>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</si>
  <si>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</si>
  <si>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</si>
  <si>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</si>
  <si>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</si>
  <si>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</si>
  <si>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</si>
  <si>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</si>
  <si>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</si>
  <si>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</si>
  <si>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</si>
  <si>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</si>
  <si>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</si>
  <si>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</si>
  <si>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</si>
  <si>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</si>
  <si>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</si>
  <si>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</si>
  <si>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</si>
  <si>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</si>
  <si>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</si>
  <si>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</si>
  <si>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</si>
  <si>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</si>
  <si>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</si>
  <si>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</si>
  <si>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</si>
  <si>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</si>
  <si>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</si>
  <si>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</si>
  <si>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</si>
  <si>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</si>
  <si>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</si>
  <si>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</si>
  <si>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</si>
  <si>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</si>
  <si>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</si>
  <si>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</si>
  <si>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</si>
  <si>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</si>
  <si>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</si>
  <si>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</si>
  <si>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</si>
  <si>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</si>
  <si>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</si>
  <si>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</si>
  <si>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</si>
  <si>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</si>
  <si>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</si>
  <si>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</si>
  <si>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</si>
  <si>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</si>
  <si>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</si>
  <si>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</si>
  <si>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</si>
  <si>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</si>
  <si>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</si>
  <si>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</si>
  <si>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</si>
  <si>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</si>
  <si>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</si>
  <si>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</si>
  <si>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</si>
  <si>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</si>
  <si>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</si>
  <si>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</si>
  <si>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</si>
  <si>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</si>
  <si>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</si>
  <si>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</si>
  <si>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</si>
  <si>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</si>
  <si>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</si>
  <si>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</si>
  <si>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</si>
  <si>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</si>
  <si>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</si>
  <si>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</si>
  <si>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</si>
  <si>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</si>
  <si>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</si>
  <si>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</si>
  <si>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</si>
  <si>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</si>
  <si>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</si>
  <si>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</si>
  <si>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</si>
  <si>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</si>
  <si>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</si>
  <si>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</si>
  <si>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</si>
  <si>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</si>
  <si>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</si>
  <si>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</si>
  <si>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</si>
  <si>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</si>
  <si>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</si>
  <si>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</si>
  <si>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</si>
  <si>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</si>
  <si>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</si>
  <si>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</si>
  <si>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</si>
  <si>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</si>
  <si>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</si>
  <si>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</si>
  <si>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</si>
  <si>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</si>
  <si>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</si>
  <si>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</si>
  <si>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</si>
  <si>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</si>
  <si>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</si>
  <si>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</si>
  <si>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</si>
  <si>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</si>
  <si>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</si>
  <si>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</si>
  <si>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</si>
  <si>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</si>
  <si>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</si>
  <si>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</si>
  <si>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</si>
  <si>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</si>
  <si>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</si>
  <si>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</si>
  <si>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</si>
  <si>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</si>
  <si>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</si>
  <si>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</si>
  <si>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</si>
  <si>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</si>
  <si>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</si>
  <si>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</si>
  <si>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</si>
  <si>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</si>
  <si>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</si>
  <si>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</si>
  <si>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</si>
  <si>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</si>
  <si>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</si>
  <si>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</si>
  <si>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</si>
  <si>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</si>
  <si>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</si>
  <si>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</si>
  <si>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</si>
  <si>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</si>
  <si>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</si>
  <si>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</si>
  <si>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</si>
  <si>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</si>
  <si>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</si>
  <si>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</si>
  <si>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</si>
  <si>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</si>
  <si>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</si>
  <si>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</si>
  <si>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</si>
  <si>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</si>
  <si>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</si>
  <si>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</si>
  <si>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</si>
  <si>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</si>
  <si>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</si>
  <si>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</si>
  <si>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</si>
  <si>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</si>
  <si>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</si>
  <si>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</si>
  <si>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</si>
  <si>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</si>
  <si>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</si>
  <si>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</si>
  <si>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</si>
  <si>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</si>
  <si>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</si>
  <si>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</si>
  <si>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</si>
  <si>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</si>
  <si>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</si>
  <si>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</si>
  <si>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</si>
  <si>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</si>
  <si>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</si>
  <si>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</si>
  <si>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</si>
  <si>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</si>
  <si>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</si>
  <si>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</si>
  <si>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</si>
  <si>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</si>
  <si>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</si>
  <si>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</si>
  <si>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</si>
  <si>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</si>
  <si>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</si>
  <si>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</si>
  <si>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</si>
  <si>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</si>
  <si>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</si>
  <si>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</si>
  <si>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</si>
  <si>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</si>
  <si>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</si>
  <si>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</si>
  <si>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</si>
  <si>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</si>
  <si>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</si>
  <si>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</si>
  <si>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</si>
  <si>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</si>
  <si>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</si>
  <si>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</si>
  <si>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</si>
  <si>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</si>
  <si>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</si>
  <si>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</si>
  <si>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</si>
  <si>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</si>
  <si>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</si>
  <si>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</si>
  <si>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</si>
  <si>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</si>
  <si>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</si>
  <si>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</si>
  <si>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</si>
  <si>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</si>
  <si>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</si>
  <si>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</si>
  <si>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</si>
  <si>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</si>
  <si>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</si>
  <si>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</si>
  <si>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</si>
  <si>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</si>
  <si>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</si>
  <si>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</si>
  <si>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</si>
  <si>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</si>
  <si>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</si>
  <si>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</si>
  <si>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</si>
  <si>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</si>
  <si>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</si>
  <si>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</si>
  <si>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</si>
  <si>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</si>
  <si>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</si>
  <si>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</si>
  <si>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</si>
  <si>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</si>
  <si>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</si>
  <si>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</si>
  <si>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</si>
  <si>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</si>
  <si>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</si>
  <si>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</si>
  <si>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</si>
  <si>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</si>
  <si>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</si>
  <si>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</si>
  <si>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</si>
  <si>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</si>
  <si>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</si>
  <si>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</si>
  <si>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</si>
  <si>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</si>
  <si>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</si>
  <si>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</si>
  <si>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</si>
  <si>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</si>
  <si>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</si>
  <si>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</si>
  <si>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</si>
  <si>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</si>
  <si>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</si>
  <si>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</si>
  <si>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</si>
  <si>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</si>
  <si>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</si>
  <si>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</si>
  <si>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</si>
  <si>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</si>
  <si>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</si>
  <si>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</si>
  <si>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</si>
  <si>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</si>
  <si>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</si>
  <si>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</si>
  <si>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</si>
  <si>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</si>
  <si>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</si>
  <si>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</si>
  <si>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</si>
  <si>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</si>
  <si>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</si>
  <si>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</si>
  <si>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</si>
  <si>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</si>
  <si>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</si>
  <si>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</si>
  <si>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</si>
  <si>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</si>
  <si>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</si>
  <si>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</si>
  <si>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</si>
  <si>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</si>
  <si>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</si>
  <si>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</si>
  <si>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</si>
  <si>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</si>
  <si>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</si>
  <si>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</si>
  <si>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</si>
  <si>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</si>
  <si>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</si>
  <si>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</si>
  <si>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</si>
  <si>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</si>
  <si>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</si>
  <si>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</si>
  <si>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</si>
  <si>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</si>
  <si>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</si>
  <si>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</si>
  <si>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</si>
  <si>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</si>
  <si>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</si>
  <si>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</si>
  <si>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</si>
  <si>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</si>
  <si>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</si>
  <si>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</si>
  <si>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</si>
  <si>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</si>
  <si>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</si>
  <si>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</si>
  <si>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</si>
  <si>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</si>
  <si>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</si>
  <si>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</si>
  <si>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</si>
  <si>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</si>
  <si>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</si>
  <si>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</si>
  <si>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</si>
  <si>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</si>
  <si>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</si>
  <si>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</si>
  <si>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</si>
  <si>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</si>
  <si>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</si>
  <si>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</si>
  <si>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</si>
  <si>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</si>
  <si>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</si>
  <si>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</si>
  <si>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</si>
  <si>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</si>
  <si>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</si>
  <si>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</si>
  <si>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</si>
  <si>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</si>
  <si>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</si>
  <si>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</si>
  <si>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</si>
  <si>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</si>
  <si>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</si>
  <si>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</si>
  <si>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</si>
  <si>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</si>
  <si>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</si>
  <si>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</si>
  <si>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</si>
  <si>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</si>
  <si>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</si>
  <si>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</si>
  <si>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</si>
  <si>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</si>
  <si>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</si>
  <si>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</si>
  <si>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</si>
  <si>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</si>
  <si>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</si>
  <si>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</si>
  <si>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</si>
  <si>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</si>
  <si>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</si>
  <si>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</si>
  <si>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</si>
  <si>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</si>
  <si>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</si>
  <si>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</si>
  <si>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</si>
  <si>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</si>
  <si>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</si>
  <si>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</si>
  <si>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</si>
  <si>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</si>
  <si>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</si>
  <si>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</si>
  <si>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</si>
  <si>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</si>
  <si>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</si>
  <si>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</si>
  <si>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</si>
  <si>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</si>
  <si>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</si>
  <si>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</si>
  <si>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</si>
  <si>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</si>
  <si>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</si>
  <si>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</si>
  <si>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</si>
  <si>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</si>
  <si>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</si>
  <si>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</si>
  <si>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</si>
  <si>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</si>
  <si>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</si>
  <si>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</si>
  <si>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</si>
  <si>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</si>
  <si>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</si>
  <si>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</si>
  <si>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</si>
  <si>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</si>
  <si>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</si>
  <si>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</si>
  <si>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</si>
  <si>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</si>
  <si>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</si>
  <si>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</si>
  <si>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</si>
  <si>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</si>
  <si>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</si>
  <si>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</si>
  <si>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</si>
  <si>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</si>
  <si>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</si>
  <si>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</si>
  <si>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</si>
  <si>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</si>
  <si>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</si>
  <si>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</si>
  <si>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</si>
  <si>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</si>
  <si>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</si>
  <si>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</si>
  <si>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</si>
  <si>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</si>
  <si>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</si>
  <si>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</si>
  <si>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</si>
  <si>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</si>
  <si>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</si>
  <si>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</si>
  <si>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</si>
  <si>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</si>
  <si>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</si>
  <si>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</si>
  <si>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</si>
  <si>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</si>
  <si>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</si>
  <si>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</si>
  <si>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</si>
  <si>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</si>
  <si>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</si>
  <si>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</si>
  <si>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</si>
  <si>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</si>
  <si>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</si>
  <si>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</si>
  <si>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</si>
  <si>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</si>
  <si>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</si>
  <si>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</si>
  <si>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</si>
  <si>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</si>
  <si>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</si>
  <si>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</si>
  <si>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</si>
  <si>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</si>
  <si>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</si>
  <si>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</si>
  <si>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</si>
  <si>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</si>
  <si>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</si>
  <si>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</si>
  <si>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</si>
  <si>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</si>
  <si>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</si>
  <si>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</si>
  <si>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</si>
  <si>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</si>
  <si>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</si>
  <si>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</si>
  <si>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</si>
  <si>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</si>
  <si>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</si>
  <si>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</si>
  <si>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</si>
  <si>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</si>
  <si>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</si>
  <si>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</si>
  <si>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</si>
  <si>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</si>
  <si>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</si>
  <si>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</si>
  <si>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</si>
  <si>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</si>
  <si>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</si>
  <si>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</si>
  <si>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</si>
  <si>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</si>
  <si>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</si>
  <si>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</si>
  <si>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</si>
  <si>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</si>
  <si>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</si>
  <si>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</si>
  <si>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</si>
  <si>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</si>
  <si>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</si>
  <si>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</si>
  <si>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</si>
  <si>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</si>
  <si>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</si>
  <si>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</si>
  <si>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</si>
  <si>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</si>
  <si>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</si>
  <si>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</si>
  <si>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</si>
  <si>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</si>
  <si>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</si>
  <si>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</si>
  <si>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</si>
  <si>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</si>
  <si>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</si>
  <si>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</si>
  <si>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</si>
  <si>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</si>
  <si>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　財団正友会　中村記念病院</t>
    <phoneticPr fontId="3"/>
  </si>
  <si>
    <t>〒935-0032 氷見市島尾８２５番地</t>
    <phoneticPr fontId="3"/>
  </si>
  <si>
    <t>〇</t>
  </si>
  <si>
    <t>医療法人</t>
  </si>
  <si>
    <t>複数の診療科で活用</t>
  </si>
  <si>
    <t>内科</t>
  </si>
  <si>
    <t>整形外科</t>
  </si>
  <si>
    <t>外科</t>
  </si>
  <si>
    <t>地域一般入院料１</t>
  </si>
  <si>
    <t>ＤＰＣ病院ではない</t>
  </si>
  <si>
    <t>有</t>
  </si>
  <si>
    <t>看護必要度Ⅰ</t>
    <phoneticPr fontId="3"/>
  </si>
  <si>
    <t>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</si>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</sst>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toyama.jp/qq16/qqport/kenmintop/detail/fk1100.php?sisetuid=10066&amp;kinouid=fk9103"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M1" s="8"/>
      <c r="N1" s="8"/>
      <c r="O1" s="8"/>
      <c r="P1" s="8"/>
      <c r="Q1" s="8"/>
      <c r="R1" s="8"/>
      <c r="S1" s="8"/>
      <c r="T1" s="8"/>
      <c r="U1" s="8"/>
      <c r="V1" s="8"/>
    </row>
    <row r="2" spans="1:22" ht="18.75">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1049</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1049</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1049</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1049</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8.75">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1049</v>
      </c>
    </row>
    <row r="90" spans="1:22" s="21" customFormat="1">
      <c r="A90" s="243"/>
      <c r="B90" s="1"/>
      <c r="C90" s="3"/>
      <c r="D90" s="3"/>
      <c r="E90" s="3"/>
      <c r="F90" s="3"/>
      <c r="G90" s="3"/>
      <c r="H90" s="286"/>
      <c r="I90" s="67" t="s">
        <v>36</v>
      </c>
      <c r="J90" s="68"/>
      <c r="K90" s="69"/>
      <c r="L90" s="262" t="s">
        <v>1050</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8.75">
      <c r="A92" s="243"/>
      <c r="B92" s="75"/>
      <c r="C92" s="62"/>
      <c r="D92" s="3"/>
      <c r="E92" s="3"/>
      <c r="F92" s="3"/>
      <c r="G92" s="3"/>
      <c r="H92" s="286"/>
      <c r="I92" s="286"/>
      <c r="J92" s="63"/>
      <c r="K92" s="63"/>
      <c r="L92" s="61"/>
    </row>
    <row r="93" spans="1:22" s="21" customFormat="1" ht="18.75">
      <c r="A93" s="243"/>
      <c r="B93" s="75"/>
      <c r="C93" s="62"/>
      <c r="D93" s="3"/>
      <c r="E93" s="3"/>
      <c r="F93" s="3"/>
      <c r="G93" s="3"/>
      <c r="H93" s="286"/>
      <c r="I93" s="286"/>
      <c r="J93" s="63"/>
      <c r="K93" s="63"/>
      <c r="L93" s="61"/>
    </row>
    <row r="94" spans="1:22" s="21" customFormat="1" ht="18.75">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1049</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1050</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52</v>
      </c>
      <c r="K99" s="237" t="str">
        <f>IF(OR(COUNTIF(L99:L99,"未確認")&gt;0,COUNTIF(L99:L99,"~*")&gt;0),"※","")</f>
        <v/>
      </c>
      <c r="L99" s="258">
        <v>52</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36</v>
      </c>
      <c r="K101" s="237" t="str">
        <f>IF(OR(COUNTIF(L101:L101,"未確認")&gt;0,COUNTIF(L101:L101,"~*")&gt;0),"※","")</f>
        <v/>
      </c>
      <c r="L101" s="258">
        <v>36</v>
      </c>
    </row>
    <row r="102" spans="1:22" s="83" customFormat="1" ht="34.5" customHeight="1">
      <c r="A102" s="244" t="s">
        <v>610</v>
      </c>
      <c r="B102" s="84"/>
      <c r="C102" s="376"/>
      <c r="D102" s="378"/>
      <c r="E102" s="316" t="s">
        <v>612</v>
      </c>
      <c r="F102" s="317"/>
      <c r="G102" s="317"/>
      <c r="H102" s="318"/>
      <c r="I102" s="419"/>
      <c r="J102" s="256">
        <f t="shared" si="0"/>
        <v>52</v>
      </c>
      <c r="K102" s="237" t="str">
        <f t="shared" ref="K102:K111" si="1">IF(OR(COUNTIF(L101:L101,"未確認")&gt;0,COUNTIF(L101:L101,"~*")&gt;0),"※","")</f>
        <v/>
      </c>
      <c r="L102" s="258">
        <v>52</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1049</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1050</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1044</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1049</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1050</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1045</v>
      </c>
    </row>
    <row r="132" spans="1:22" s="83" customFormat="1" ht="34.5" customHeight="1">
      <c r="A132" s="244" t="s">
        <v>621</v>
      </c>
      <c r="B132" s="84"/>
      <c r="C132" s="294"/>
      <c r="D132" s="296"/>
      <c r="E132" s="319" t="s">
        <v>58</v>
      </c>
      <c r="F132" s="320"/>
      <c r="G132" s="320"/>
      <c r="H132" s="321"/>
      <c r="I132" s="388"/>
      <c r="J132" s="101"/>
      <c r="K132" s="102"/>
      <c r="L132" s="82">
        <v>52</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1049</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1050</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76</v>
      </c>
      <c r="K152" s="264" t="str">
        <f t="shared" si="3"/>
        <v/>
      </c>
      <c r="L152" s="117">
        <v>76</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25">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1049</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1050</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1046</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1049</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1050</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1047</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1049</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1050</v>
      </c>
      <c r="M245" s="8"/>
      <c r="N245" s="8"/>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3" t="s">
        <v>134</v>
      </c>
      <c r="J246" s="260" t="s">
        <v>538</v>
      </c>
      <c r="K246" s="81"/>
      <c r="L246" s="110"/>
    </row>
    <row r="247" spans="1:22" s="83" customFormat="1" ht="98.1"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1049</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1050</v>
      </c>
      <c r="M254" s="8"/>
      <c r="N254" s="8"/>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row>
    <row r="256" spans="1:22" s="83" customFormat="1" ht="56.1" customHeight="1">
      <c r="A256" s="244" t="s">
        <v>633</v>
      </c>
      <c r="B256" s="119"/>
      <c r="C256" s="319" t="s">
        <v>140</v>
      </c>
      <c r="D256" s="320"/>
      <c r="E256" s="320"/>
      <c r="F256" s="320"/>
      <c r="G256" s="320"/>
      <c r="H256" s="321"/>
      <c r="I256" s="138" t="s">
        <v>141</v>
      </c>
      <c r="J256" s="260" t="s">
        <v>1047</v>
      </c>
      <c r="K256" s="81"/>
      <c r="L256" s="101"/>
    </row>
    <row r="257" spans="1:22" s="83" customFormat="1" ht="56.1"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1049</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1050</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3</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2.1</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6</v>
      </c>
      <c r="K269" s="81" t="str">
        <f t="shared" si="8"/>
        <v/>
      </c>
      <c r="L269" s="147">
        <v>6</v>
      </c>
    </row>
    <row r="270" spans="1:22" s="83" customFormat="1" ht="34.5" customHeight="1">
      <c r="A270" s="249" t="s">
        <v>725</v>
      </c>
      <c r="B270" s="120"/>
      <c r="C270" s="370"/>
      <c r="D270" s="370"/>
      <c r="E270" s="370"/>
      <c r="F270" s="370"/>
      <c r="G270" s="370" t="s">
        <v>148</v>
      </c>
      <c r="H270" s="370"/>
      <c r="I270" s="403"/>
      <c r="J270" s="266">
        <f t="shared" si="9"/>
        <v>0.6</v>
      </c>
      <c r="K270" s="81" t="str">
        <f t="shared" si="8"/>
        <v/>
      </c>
      <c r="L270" s="148">
        <v>0.6</v>
      </c>
    </row>
    <row r="271" spans="1:22" s="83" customFormat="1" ht="34.5" customHeight="1">
      <c r="A271" s="249" t="s">
        <v>726</v>
      </c>
      <c r="B271" s="120"/>
      <c r="C271" s="370" t="s">
        <v>151</v>
      </c>
      <c r="D271" s="371"/>
      <c r="E271" s="371"/>
      <c r="F271" s="371"/>
      <c r="G271" s="370" t="s">
        <v>146</v>
      </c>
      <c r="H271" s="370"/>
      <c r="I271" s="403"/>
      <c r="J271" s="266">
        <f t="shared" si="9"/>
        <v>8</v>
      </c>
      <c r="K271" s="81" t="str">
        <f t="shared" si="8"/>
        <v/>
      </c>
      <c r="L271" s="147">
        <v>8</v>
      </c>
    </row>
    <row r="272" spans="1:22" s="83" customFormat="1" ht="34.5" customHeight="1">
      <c r="A272" s="249" t="s">
        <v>726</v>
      </c>
      <c r="B272" s="120"/>
      <c r="C272" s="371"/>
      <c r="D272" s="371"/>
      <c r="E272" s="371"/>
      <c r="F272" s="371"/>
      <c r="G272" s="370" t="s">
        <v>148</v>
      </c>
      <c r="H272" s="370"/>
      <c r="I272" s="403"/>
      <c r="J272" s="266">
        <f t="shared" si="9"/>
        <v>0.4</v>
      </c>
      <c r="K272" s="81" t="str">
        <f t="shared" si="8"/>
        <v/>
      </c>
      <c r="L272" s="148">
        <v>0.4</v>
      </c>
    </row>
    <row r="273" spans="1:12" s="83" customFormat="1" ht="34.5" customHeight="1">
      <c r="A273" s="249" t="s">
        <v>727</v>
      </c>
      <c r="B273" s="120"/>
      <c r="C273" s="370" t="s">
        <v>152</v>
      </c>
      <c r="D273" s="371"/>
      <c r="E273" s="371"/>
      <c r="F273" s="371"/>
      <c r="G273" s="370" t="s">
        <v>146</v>
      </c>
      <c r="H273" s="370"/>
      <c r="I273" s="403"/>
      <c r="J273" s="266">
        <f t="shared" si="9"/>
        <v>1</v>
      </c>
      <c r="K273" s="81" t="str">
        <f t="shared" si="8"/>
        <v/>
      </c>
      <c r="L273" s="147">
        <v>1</v>
      </c>
    </row>
    <row r="274" spans="1:12" s="83" customFormat="1" ht="34.5" customHeight="1">
      <c r="A274" s="249" t="s">
        <v>727</v>
      </c>
      <c r="B274" s="120"/>
      <c r="C274" s="371"/>
      <c r="D274" s="371"/>
      <c r="E274" s="371"/>
      <c r="F274" s="371"/>
      <c r="G274" s="370" t="s">
        <v>148</v>
      </c>
      <c r="H274" s="370"/>
      <c r="I274" s="403"/>
      <c r="J274" s="266">
        <f t="shared" si="9"/>
        <v>2.5</v>
      </c>
      <c r="K274" s="81" t="str">
        <f t="shared" si="8"/>
        <v/>
      </c>
      <c r="L274" s="148">
        <v>2.5</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2</v>
      </c>
      <c r="K285" s="81" t="str">
        <f t="shared" si="8"/>
        <v/>
      </c>
      <c r="L285" s="141"/>
    </row>
    <row r="286" spans="1:12" s="83" customFormat="1" ht="34.5" customHeight="1">
      <c r="A286" s="244" t="s">
        <v>733</v>
      </c>
      <c r="B286" s="84"/>
      <c r="C286" s="373"/>
      <c r="D286" s="373"/>
      <c r="E286" s="373"/>
      <c r="F286" s="373"/>
      <c r="G286" s="370" t="s">
        <v>148</v>
      </c>
      <c r="H286" s="370"/>
      <c r="I286" s="403"/>
      <c r="J286" s="266">
        <v>0.1</v>
      </c>
      <c r="K286" s="81" t="str">
        <f t="shared" si="8"/>
        <v/>
      </c>
      <c r="L286" s="144"/>
    </row>
    <row r="287" spans="1:12" s="83" customFormat="1" ht="34.5" customHeight="1">
      <c r="A287" s="244" t="s">
        <v>734</v>
      </c>
      <c r="B287" s="84"/>
      <c r="C287" s="370" t="s">
        <v>159</v>
      </c>
      <c r="D287" s="373"/>
      <c r="E287" s="373"/>
      <c r="F287" s="373"/>
      <c r="G287" s="370" t="s">
        <v>146</v>
      </c>
      <c r="H287" s="370"/>
      <c r="I287" s="403"/>
      <c r="J287" s="266">
        <v>2</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2</v>
      </c>
      <c r="K291" s="81" t="str">
        <f t="shared" si="8"/>
        <v/>
      </c>
      <c r="L291" s="147">
        <v>2</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2</v>
      </c>
      <c r="N297" s="147">
        <v>3</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0.8</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1.4</v>
      </c>
      <c r="N300" s="148">
        <v>0.7</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1.4</v>
      </c>
      <c r="N302" s="148">
        <v>0.5</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2</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3</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1</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1049</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1050</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1049</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1050</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1</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75">
      <c r="A354" s="249" t="s">
        <v>764</v>
      </c>
      <c r="B354" s="159"/>
      <c r="C354" s="391"/>
      <c r="D354" s="392"/>
      <c r="E354" s="319" t="s">
        <v>196</v>
      </c>
      <c r="F354" s="320"/>
      <c r="G354" s="320"/>
      <c r="H354" s="321"/>
      <c r="I354" s="122" t="s">
        <v>197</v>
      </c>
      <c r="J354" s="271">
        <v>0</v>
      </c>
      <c r="K354" s="81"/>
      <c r="L354" s="269"/>
    </row>
    <row r="355" spans="1:22" s="83" customFormat="1" ht="42.75">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 customHeight="1">
      <c r="A359" s="249" t="s">
        <v>769</v>
      </c>
      <c r="B359" s="159"/>
      <c r="C359" s="391"/>
      <c r="D359" s="392"/>
      <c r="E359" s="319" t="s">
        <v>206</v>
      </c>
      <c r="F359" s="320"/>
      <c r="G359" s="320"/>
      <c r="H359" s="321"/>
      <c r="I359" s="122" t="s">
        <v>207</v>
      </c>
      <c r="J359" s="271">
        <v>0</v>
      </c>
      <c r="K359" s="81"/>
      <c r="L359" s="269"/>
    </row>
    <row r="360" spans="1:22" s="83" customFormat="1" ht="56.1"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1049</v>
      </c>
    </row>
    <row r="368" spans="1:22" s="118" customFormat="1" ht="20.25" customHeight="1">
      <c r="A368" s="243"/>
      <c r="B368" s="1"/>
      <c r="C368" s="3"/>
      <c r="D368" s="3"/>
      <c r="E368" s="3"/>
      <c r="F368" s="3"/>
      <c r="G368" s="3"/>
      <c r="H368" s="286"/>
      <c r="I368" s="67" t="s">
        <v>36</v>
      </c>
      <c r="J368" s="170"/>
      <c r="K368" s="79"/>
      <c r="L368" s="137" t="s">
        <v>1050</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8.75">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1049</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1050</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559</v>
      </c>
      <c r="K392" s="81" t="str">
        <f t="shared" ref="K392:K397" si="11">IF(OR(COUNTIF(L392:L392,"未確認")&gt;0,COUNTIF(L392:L392,"~*")&gt;0),"※","")</f>
        <v/>
      </c>
      <c r="L392" s="147">
        <v>559</v>
      </c>
    </row>
    <row r="393" spans="1:22" s="83" customFormat="1" ht="34.5" customHeight="1">
      <c r="A393" s="249" t="s">
        <v>773</v>
      </c>
      <c r="B393" s="84"/>
      <c r="C393" s="369"/>
      <c r="D393" s="379"/>
      <c r="E393" s="319" t="s">
        <v>224</v>
      </c>
      <c r="F393" s="320"/>
      <c r="G393" s="320"/>
      <c r="H393" s="321"/>
      <c r="I393" s="342"/>
      <c r="J393" s="140">
        <f t="shared" si="10"/>
        <v>46</v>
      </c>
      <c r="K393" s="81" t="str">
        <f t="shared" si="11"/>
        <v/>
      </c>
      <c r="L393" s="147">
        <v>46</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513</v>
      </c>
      <c r="K395" s="81" t="str">
        <f t="shared" si="11"/>
        <v/>
      </c>
      <c r="L395" s="147">
        <v>513</v>
      </c>
    </row>
    <row r="396" spans="1:22" s="83" customFormat="1" ht="34.5" customHeight="1">
      <c r="A396" s="250" t="s">
        <v>776</v>
      </c>
      <c r="B396" s="1"/>
      <c r="C396" s="369"/>
      <c r="D396" s="319" t="s">
        <v>227</v>
      </c>
      <c r="E396" s="320"/>
      <c r="F396" s="320"/>
      <c r="G396" s="320"/>
      <c r="H396" s="321"/>
      <c r="I396" s="342"/>
      <c r="J396" s="140">
        <f t="shared" si="10"/>
        <v>9577</v>
      </c>
      <c r="K396" s="81" t="str">
        <f t="shared" si="11"/>
        <v/>
      </c>
      <c r="L396" s="147">
        <v>9577</v>
      </c>
    </row>
    <row r="397" spans="1:22" s="83" customFormat="1" ht="34.5" customHeight="1">
      <c r="A397" s="250" t="s">
        <v>777</v>
      </c>
      <c r="B397" s="119"/>
      <c r="C397" s="369"/>
      <c r="D397" s="319" t="s">
        <v>228</v>
      </c>
      <c r="E397" s="320"/>
      <c r="F397" s="320"/>
      <c r="G397" s="320"/>
      <c r="H397" s="321"/>
      <c r="I397" s="343"/>
      <c r="J397" s="140">
        <f t="shared" si="10"/>
        <v>552</v>
      </c>
      <c r="K397" s="81" t="str">
        <f t="shared" si="11"/>
        <v/>
      </c>
      <c r="L397" s="147">
        <v>552</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1049</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1050</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559</v>
      </c>
      <c r="K405" s="81" t="str">
        <f t="shared" ref="K405:K422" si="13">IF(OR(COUNTIF(L405:L405,"未確認")&gt;0,COUNTIF(L405:L405,"~*")&gt;0),"※","")</f>
        <v/>
      </c>
      <c r="L405" s="147">
        <v>559</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422</v>
      </c>
      <c r="K407" s="81" t="str">
        <f t="shared" si="13"/>
        <v/>
      </c>
      <c r="L407" s="147">
        <v>422</v>
      </c>
    </row>
    <row r="408" spans="1:22" s="83" customFormat="1" ht="34.5" customHeight="1">
      <c r="A408" s="251" t="s">
        <v>781</v>
      </c>
      <c r="B408" s="119"/>
      <c r="C408" s="368"/>
      <c r="D408" s="368"/>
      <c r="E408" s="319" t="s">
        <v>236</v>
      </c>
      <c r="F408" s="320"/>
      <c r="G408" s="320"/>
      <c r="H408" s="321"/>
      <c r="I408" s="360"/>
      <c r="J408" s="140">
        <f t="shared" si="12"/>
        <v>23</v>
      </c>
      <c r="K408" s="81" t="str">
        <f t="shared" si="13"/>
        <v/>
      </c>
      <c r="L408" s="147">
        <v>23</v>
      </c>
    </row>
    <row r="409" spans="1:22" s="83" customFormat="1" ht="34.5" customHeight="1">
      <c r="A409" s="251" t="s">
        <v>782</v>
      </c>
      <c r="B409" s="119"/>
      <c r="C409" s="368"/>
      <c r="D409" s="368"/>
      <c r="E409" s="316" t="s">
        <v>989</v>
      </c>
      <c r="F409" s="317"/>
      <c r="G409" s="317"/>
      <c r="H409" s="318"/>
      <c r="I409" s="360"/>
      <c r="J409" s="140">
        <f t="shared" si="12"/>
        <v>114</v>
      </c>
      <c r="K409" s="81" t="str">
        <f t="shared" si="13"/>
        <v/>
      </c>
      <c r="L409" s="147">
        <v>114</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552</v>
      </c>
      <c r="K413" s="81" t="str">
        <f t="shared" si="13"/>
        <v/>
      </c>
      <c r="L413" s="147">
        <v>552</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344</v>
      </c>
      <c r="K415" s="81" t="str">
        <f t="shared" si="13"/>
        <v/>
      </c>
      <c r="L415" s="147">
        <v>344</v>
      </c>
    </row>
    <row r="416" spans="1:22" s="83" customFormat="1" ht="34.5" customHeight="1">
      <c r="A416" s="251" t="s">
        <v>789</v>
      </c>
      <c r="B416" s="119"/>
      <c r="C416" s="368"/>
      <c r="D416" s="368"/>
      <c r="E416" s="319" t="s">
        <v>243</v>
      </c>
      <c r="F416" s="320"/>
      <c r="G416" s="320"/>
      <c r="H416" s="321"/>
      <c r="I416" s="360"/>
      <c r="J416" s="140">
        <f t="shared" si="12"/>
        <v>51</v>
      </c>
      <c r="K416" s="81" t="str">
        <f t="shared" si="13"/>
        <v/>
      </c>
      <c r="L416" s="147">
        <v>51</v>
      </c>
    </row>
    <row r="417" spans="1:22" s="83" customFormat="1" ht="34.5" customHeight="1">
      <c r="A417" s="251" t="s">
        <v>790</v>
      </c>
      <c r="B417" s="119"/>
      <c r="C417" s="368"/>
      <c r="D417" s="368"/>
      <c r="E417" s="319" t="s">
        <v>244</v>
      </c>
      <c r="F417" s="320"/>
      <c r="G417" s="320"/>
      <c r="H417" s="321"/>
      <c r="I417" s="360"/>
      <c r="J417" s="140">
        <f t="shared" si="12"/>
        <v>4</v>
      </c>
      <c r="K417" s="81" t="str">
        <f t="shared" si="13"/>
        <v/>
      </c>
      <c r="L417" s="147">
        <v>4</v>
      </c>
    </row>
    <row r="418" spans="1:22" s="83" customFormat="1" ht="34.5" customHeight="1">
      <c r="A418" s="251" t="s">
        <v>791</v>
      </c>
      <c r="B418" s="119"/>
      <c r="C418" s="368"/>
      <c r="D418" s="368"/>
      <c r="E418" s="319" t="s">
        <v>245</v>
      </c>
      <c r="F418" s="320"/>
      <c r="G418" s="320"/>
      <c r="H418" s="321"/>
      <c r="I418" s="360"/>
      <c r="J418" s="140">
        <f t="shared" si="12"/>
        <v>58</v>
      </c>
      <c r="K418" s="81" t="str">
        <f t="shared" si="13"/>
        <v/>
      </c>
      <c r="L418" s="147">
        <v>58</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67</v>
      </c>
      <c r="K420" s="81" t="str">
        <f t="shared" si="13"/>
        <v/>
      </c>
      <c r="L420" s="147">
        <v>67</v>
      </c>
    </row>
    <row r="421" spans="1:22" s="83" customFormat="1" ht="34.5" customHeight="1">
      <c r="A421" s="251" t="s">
        <v>794</v>
      </c>
      <c r="B421" s="119"/>
      <c r="C421" s="368"/>
      <c r="D421" s="368"/>
      <c r="E421" s="319" t="s">
        <v>247</v>
      </c>
      <c r="F421" s="320"/>
      <c r="G421" s="320"/>
      <c r="H421" s="321"/>
      <c r="I421" s="360"/>
      <c r="J421" s="140">
        <f t="shared" si="12"/>
        <v>28</v>
      </c>
      <c r="K421" s="81" t="str">
        <f t="shared" si="13"/>
        <v/>
      </c>
      <c r="L421" s="147">
        <v>28</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1049</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1050</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552</v>
      </c>
      <c r="K430" s="193" t="str">
        <f>IF(OR(COUNTIF(L430:L430,"未確認")&gt;0,COUNTIF(L430:L430,"~*")&gt;0),"※","")</f>
        <v/>
      </c>
      <c r="L430" s="147">
        <v>552</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18</v>
      </c>
      <c r="K431" s="193" t="str">
        <f>IF(OR(COUNTIF(L431:L431,"未確認")&gt;0,COUNTIF(L431:L431,"~*")&gt;0),"※","")</f>
        <v/>
      </c>
      <c r="L431" s="147">
        <v>18</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534</v>
      </c>
      <c r="K433" s="193" t="str">
        <f>IF(OR(COUNTIF(L433:L433,"未確認")&gt;0,COUNTIF(L433:L433,"~*")&gt;0),"※","")</f>
        <v/>
      </c>
      <c r="L433" s="147">
        <v>534</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1049</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1050</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2</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2</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3</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3</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8.75">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1049</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1050</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IF(SUM(L468:L468)=0,IF(COUNTIF(L468:L468,"未確認")&gt;0,"未確認",IF(COUNTIF(L468:L468,"*")&gt;0,"*",SUM(L468:L468))),SUM(L468:L468))</f>
        <v>*</v>
      </c>
      <c r="K468" s="201" t="str">
        <f t="shared" ref="K468:K475" si="15">IF(OR(COUNTIF(L468:L468,"未確認")&gt;0,COUNTIF(L468:L468,"*")&gt;0),"※","")</f>
        <v>※</v>
      </c>
      <c r="L468" s="117" t="s">
        <v>541</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6">IF(SUM(L469:L469)=0,IF(COUNTIF(L469:L469,"未確認")&gt;0,"未確認",IF(COUNTIF(L469:L469,"~*")&gt;0,"*",SUM(L469:L469))),SUM(L469:L469))</f>
        <v>*</v>
      </c>
      <c r="K469" s="201" t="str">
        <f t="shared" si="15"/>
        <v>※</v>
      </c>
      <c r="L469" s="117" t="s">
        <v>541</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t="str">
        <f t="shared" si="16"/>
        <v>*</v>
      </c>
      <c r="K477" s="201" t="str">
        <f t="shared" ref="K477:K496" si="17">IF(OR(COUNTIF(L477:L477,"未確認")&gt;0,COUNTIF(L477:L477,"*")&gt;0),"※","")</f>
        <v>※</v>
      </c>
      <c r="L477" s="117" t="s">
        <v>541</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1049</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1050</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t="str">
        <f t="shared" si="19"/>
        <v>*</v>
      </c>
      <c r="K505" s="201" t="str">
        <f t="shared" si="20"/>
        <v>※</v>
      </c>
      <c r="L505" s="117" t="s">
        <v>541</v>
      </c>
      <c r="M505" s="8"/>
      <c r="N505" s="8"/>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69.95"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1049</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1050</v>
      </c>
      <c r="M515" s="8"/>
      <c r="N515" s="8"/>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1.25">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1049</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1050</v>
      </c>
      <c r="M521" s="8"/>
      <c r="N521" s="8"/>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1049</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1050</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1049</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1050</v>
      </c>
      <c r="M531" s="8"/>
      <c r="N531" s="8"/>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69.95"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24</v>
      </c>
      <c r="K535" s="201" t="str">
        <f t="shared" si="22"/>
        <v/>
      </c>
      <c r="L535" s="117">
        <v>24</v>
      </c>
    </row>
    <row r="536" spans="1:22" s="115" customFormat="1" ht="69.95"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1049</v>
      </c>
    </row>
    <row r="544" spans="1:22" s="1" customFormat="1" ht="20.25" customHeight="1">
      <c r="A544" s="243"/>
      <c r="C544" s="62"/>
      <c r="D544" s="3"/>
      <c r="E544" s="3"/>
      <c r="F544" s="3"/>
      <c r="G544" s="3"/>
      <c r="H544" s="286"/>
      <c r="I544" s="67" t="s">
        <v>36</v>
      </c>
      <c r="J544" s="68"/>
      <c r="K544" s="186"/>
      <c r="L544" s="70" t="s">
        <v>1050</v>
      </c>
    </row>
    <row r="545" spans="1:12" s="115" customFormat="1" ht="69.95"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69.95"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69.95"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69.95"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69.95"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69.95"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69.95"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42.75">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69.95"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69.95"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69.95"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45" customHeight="1">
      <c r="A558" s="251" t="s">
        <v>868</v>
      </c>
      <c r="B558" s="119"/>
      <c r="C558" s="316" t="s">
        <v>866</v>
      </c>
      <c r="D558" s="317"/>
      <c r="E558" s="317"/>
      <c r="F558" s="317"/>
      <c r="G558" s="317"/>
      <c r="H558" s="318"/>
      <c r="I558" s="295" t="s">
        <v>867</v>
      </c>
      <c r="J558" s="223"/>
      <c r="K558" s="242"/>
      <c r="L558" s="211" t="s">
        <v>1048</v>
      </c>
    </row>
    <row r="559" spans="1:12" s="91" customFormat="1" ht="65.099999999999994"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28.4</v>
      </c>
    </row>
    <row r="561" spans="1:12" s="91" customFormat="1" ht="34.5" customHeight="1">
      <c r="A561" s="251" t="s">
        <v>871</v>
      </c>
      <c r="B561" s="119"/>
      <c r="C561" s="209"/>
      <c r="D561" s="330" t="s">
        <v>377</v>
      </c>
      <c r="E561" s="341"/>
      <c r="F561" s="341"/>
      <c r="G561" s="341"/>
      <c r="H561" s="331"/>
      <c r="I561" s="342"/>
      <c r="J561" s="207"/>
      <c r="K561" s="210"/>
      <c r="L561" s="211">
        <v>14</v>
      </c>
    </row>
    <row r="562" spans="1:12" s="91" customFormat="1" ht="34.5" customHeight="1">
      <c r="A562" s="251" t="s">
        <v>872</v>
      </c>
      <c r="B562" s="119"/>
      <c r="C562" s="209"/>
      <c r="D562" s="330" t="s">
        <v>992</v>
      </c>
      <c r="E562" s="341"/>
      <c r="F562" s="341"/>
      <c r="G562" s="341"/>
      <c r="H562" s="331"/>
      <c r="I562" s="342"/>
      <c r="J562" s="207"/>
      <c r="K562" s="210"/>
      <c r="L562" s="211">
        <v>13.5</v>
      </c>
    </row>
    <row r="563" spans="1:12" s="91" customFormat="1" ht="34.5" customHeight="1">
      <c r="A563" s="251" t="s">
        <v>873</v>
      </c>
      <c r="B563" s="119"/>
      <c r="C563" s="209"/>
      <c r="D563" s="330" t="s">
        <v>379</v>
      </c>
      <c r="E563" s="341"/>
      <c r="F563" s="341"/>
      <c r="G563" s="341"/>
      <c r="H563" s="331"/>
      <c r="I563" s="342"/>
      <c r="J563" s="207"/>
      <c r="K563" s="210"/>
      <c r="L563" s="211">
        <v>10.5</v>
      </c>
    </row>
    <row r="564" spans="1:12" s="91" customFormat="1" ht="34.5" customHeight="1">
      <c r="A564" s="251" t="s">
        <v>874</v>
      </c>
      <c r="B564" s="119"/>
      <c r="C564" s="209"/>
      <c r="D564" s="330" t="s">
        <v>380</v>
      </c>
      <c r="E564" s="341"/>
      <c r="F564" s="341"/>
      <c r="G564" s="341"/>
      <c r="H564" s="331"/>
      <c r="I564" s="342"/>
      <c r="J564" s="207"/>
      <c r="K564" s="210"/>
      <c r="L564" s="211">
        <v>0</v>
      </c>
    </row>
    <row r="565" spans="1:12" s="91" customFormat="1" ht="34.5" customHeight="1">
      <c r="A565" s="251" t="s">
        <v>875</v>
      </c>
      <c r="B565" s="119"/>
      <c r="C565" s="280"/>
      <c r="D565" s="330" t="s">
        <v>869</v>
      </c>
      <c r="E565" s="341"/>
      <c r="F565" s="341"/>
      <c r="G565" s="341"/>
      <c r="H565" s="331"/>
      <c r="I565" s="342"/>
      <c r="J565" s="207"/>
      <c r="K565" s="210"/>
      <c r="L565" s="211">
        <v>0</v>
      </c>
    </row>
    <row r="566" spans="1:12" s="91" customFormat="1" ht="34.5" customHeight="1">
      <c r="A566" s="251" t="s">
        <v>876</v>
      </c>
      <c r="B566" s="119"/>
      <c r="C566" s="284"/>
      <c r="D566" s="330" t="s">
        <v>993</v>
      </c>
      <c r="E566" s="341"/>
      <c r="F566" s="341"/>
      <c r="G566" s="341"/>
      <c r="H566" s="331"/>
      <c r="I566" s="342"/>
      <c r="J566" s="213"/>
      <c r="K566" s="214"/>
      <c r="L566" s="211">
        <v>12.8</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1049</v>
      </c>
    </row>
    <row r="589" spans="1:22" s="1" customFormat="1" ht="20.25" customHeight="1">
      <c r="A589" s="243"/>
      <c r="C589" s="62"/>
      <c r="D589" s="3"/>
      <c r="E589" s="3"/>
      <c r="F589" s="3"/>
      <c r="G589" s="3"/>
      <c r="H589" s="286"/>
      <c r="I589" s="67" t="s">
        <v>36</v>
      </c>
      <c r="J589" s="68"/>
      <c r="K589" s="186"/>
      <c r="L589" s="70" t="s">
        <v>1050</v>
      </c>
    </row>
    <row r="590" spans="1:22" s="115" customFormat="1" ht="69.95"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69.95"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 customHeight="1">
      <c r="A595" s="251" t="s">
        <v>895</v>
      </c>
      <c r="B595" s="84"/>
      <c r="C595" s="322" t="s">
        <v>994</v>
      </c>
      <c r="D595" s="323"/>
      <c r="E595" s="323"/>
      <c r="F595" s="323"/>
      <c r="G595" s="323"/>
      <c r="H595" s="324"/>
      <c r="I595" s="339" t="s">
        <v>397</v>
      </c>
      <c r="J595" s="140">
        <v>623</v>
      </c>
      <c r="K595" s="201" t="str">
        <f>IF(OR(COUNTIF(L595:L595,"未確認")&gt;0,COUNTIF(L595:L595,"~*")&gt;0),"※","")</f>
        <v/>
      </c>
      <c r="L595" s="216"/>
    </row>
    <row r="596" spans="1:12" s="115" customFormat="1" ht="35.1" customHeight="1">
      <c r="A596" s="251" t="s">
        <v>896</v>
      </c>
      <c r="B596" s="84"/>
      <c r="C596" s="291"/>
      <c r="D596" s="292"/>
      <c r="E596" s="316" t="s">
        <v>398</v>
      </c>
      <c r="F596" s="317"/>
      <c r="G596" s="317"/>
      <c r="H596" s="318"/>
      <c r="I596" s="340"/>
      <c r="J596" s="140">
        <v>43</v>
      </c>
      <c r="K596" s="201" t="str">
        <f>IF(OR(COUNTIF(L596:L596,"未確認")&gt;0,COUNTIF(L596:L596,"~*")&gt;0),"※","")</f>
        <v/>
      </c>
      <c r="L596" s="216"/>
    </row>
    <row r="597" spans="1:12" s="115" customFormat="1" ht="35.1" customHeight="1">
      <c r="A597" s="251" t="s">
        <v>897</v>
      </c>
      <c r="B597" s="84"/>
      <c r="C597" s="322" t="s">
        <v>995</v>
      </c>
      <c r="D597" s="323"/>
      <c r="E597" s="323"/>
      <c r="F597" s="323"/>
      <c r="G597" s="323"/>
      <c r="H597" s="324"/>
      <c r="I597" s="325" t="s">
        <v>400</v>
      </c>
      <c r="J597" s="140">
        <v>278</v>
      </c>
      <c r="K597" s="201" t="str">
        <f>IF(OR(COUNTIF(L597:L597,"未確認")&gt;0,COUNTIF(L597:L597,"~*")&gt;0),"※","")</f>
        <v/>
      </c>
      <c r="L597" s="216"/>
    </row>
    <row r="598" spans="1:12" s="115" customFormat="1" ht="35.1" customHeight="1">
      <c r="A598" s="251" t="s">
        <v>898</v>
      </c>
      <c r="B598" s="84"/>
      <c r="C598" s="291"/>
      <c r="D598" s="292"/>
      <c r="E598" s="316" t="s">
        <v>398</v>
      </c>
      <c r="F598" s="317"/>
      <c r="G598" s="317"/>
      <c r="H598" s="318"/>
      <c r="I598" s="327"/>
      <c r="J598" s="140">
        <v>46</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16</v>
      </c>
      <c r="K599" s="201" t="str">
        <f>IF(OR(COUNTIF(L599:L599,"未確認")&gt;0,COUNTIF(L599:L599,"~*")&gt;0),"※","")</f>
        <v/>
      </c>
      <c r="L599" s="216"/>
    </row>
    <row r="600" spans="1:12" s="115" customFormat="1" ht="56.1"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 customHeight="1">
      <c r="A602" s="252" t="s">
        <v>902</v>
      </c>
      <c r="B602" s="84"/>
      <c r="C602" s="319" t="s">
        <v>407</v>
      </c>
      <c r="D602" s="320"/>
      <c r="E602" s="320"/>
      <c r="F602" s="320"/>
      <c r="G602" s="320"/>
      <c r="H602" s="321"/>
      <c r="I602" s="122" t="s">
        <v>408</v>
      </c>
      <c r="J602" s="116" t="str">
        <f t="shared" si="25"/>
        <v>*</v>
      </c>
      <c r="K602" s="201" t="str">
        <f t="shared" si="26"/>
        <v>※</v>
      </c>
      <c r="L602" s="117" t="s">
        <v>541</v>
      </c>
    </row>
    <row r="603" spans="1:12" s="91" customFormat="1" ht="56.1"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1049</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1050</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69.95"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62</v>
      </c>
      <c r="K617" s="201" t="str">
        <f t="shared" si="28"/>
        <v/>
      </c>
      <c r="L617" s="117">
        <v>62</v>
      </c>
    </row>
    <row r="618" spans="1:22" s="118" customFormat="1" ht="100.35"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t="str">
        <f t="shared" si="27"/>
        <v>*</v>
      </c>
      <c r="K621" s="201" t="str">
        <f t="shared" si="28"/>
        <v>※</v>
      </c>
      <c r="L621" s="117" t="s">
        <v>541</v>
      </c>
    </row>
    <row r="622" spans="1:22" s="118" customFormat="1" ht="69.95" customHeight="1">
      <c r="A622" s="252" t="s">
        <v>915</v>
      </c>
      <c r="B622" s="119"/>
      <c r="C622" s="319" t="s">
        <v>427</v>
      </c>
      <c r="D622" s="320"/>
      <c r="E622" s="320"/>
      <c r="F622" s="320"/>
      <c r="G622" s="320"/>
      <c r="H622" s="321"/>
      <c r="I622" s="122" t="s">
        <v>428</v>
      </c>
      <c r="J622" s="116">
        <f t="shared" si="27"/>
        <v>12</v>
      </c>
      <c r="K622" s="201" t="str">
        <f t="shared" si="28"/>
        <v/>
      </c>
      <c r="L622" s="117">
        <v>12</v>
      </c>
    </row>
    <row r="623" spans="1:22" s="118" customFormat="1" ht="84" customHeight="1">
      <c r="A623" s="252" t="s">
        <v>916</v>
      </c>
      <c r="B623" s="119"/>
      <c r="C623" s="319" t="s">
        <v>429</v>
      </c>
      <c r="D623" s="320"/>
      <c r="E623" s="320"/>
      <c r="F623" s="320"/>
      <c r="G623" s="320"/>
      <c r="H623" s="321"/>
      <c r="I623" s="122" t="s">
        <v>430</v>
      </c>
      <c r="J623" s="116" t="str">
        <f t="shared" si="27"/>
        <v>*</v>
      </c>
      <c r="K623" s="201" t="str">
        <f t="shared" si="28"/>
        <v>※</v>
      </c>
      <c r="L623" s="117" t="s">
        <v>541</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1049</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1050</v>
      </c>
      <c r="M630" s="8"/>
      <c r="N630" s="8"/>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t="str">
        <f t="shared" ref="J631:J638" si="29">IF(SUM(L631:L631)=0,IF(COUNTIF(L631:L631,"未確認")&gt;0,"未確認",IF(COUNTIF(L631:L631,"~*")&gt;0,"*",SUM(L631:L631))),SUM(L631:L631))</f>
        <v>*</v>
      </c>
      <c r="K631" s="201" t="str">
        <f t="shared" ref="K631:K638" si="30">IF(OR(COUNTIF(L631:L631,"未確認")&gt;0,COUNTIF(L631:L631,"*")&gt;0),"※","")</f>
        <v>※</v>
      </c>
      <c r="L631" s="117" t="s">
        <v>541</v>
      </c>
    </row>
    <row r="632" spans="1:22" s="118" customFormat="1" ht="56.1" customHeight="1">
      <c r="A632" s="252" t="s">
        <v>918</v>
      </c>
      <c r="B632" s="119"/>
      <c r="C632" s="319" t="s">
        <v>434</v>
      </c>
      <c r="D632" s="320"/>
      <c r="E632" s="320"/>
      <c r="F632" s="320"/>
      <c r="G632" s="320"/>
      <c r="H632" s="321"/>
      <c r="I632" s="122" t="s">
        <v>435</v>
      </c>
      <c r="J632" s="116">
        <f t="shared" si="29"/>
        <v>15</v>
      </c>
      <c r="K632" s="201" t="str">
        <f t="shared" si="30"/>
        <v/>
      </c>
      <c r="L632" s="117">
        <v>15</v>
      </c>
    </row>
    <row r="633" spans="1:22" s="118" customFormat="1" ht="57">
      <c r="A633" s="252" t="s">
        <v>919</v>
      </c>
      <c r="B633" s="119"/>
      <c r="C633" s="319" t="s">
        <v>436</v>
      </c>
      <c r="D633" s="320"/>
      <c r="E633" s="320"/>
      <c r="F633" s="320"/>
      <c r="G633" s="320"/>
      <c r="H633" s="321"/>
      <c r="I633" s="122" t="s">
        <v>437</v>
      </c>
      <c r="J633" s="116">
        <f t="shared" si="29"/>
        <v>14</v>
      </c>
      <c r="K633" s="201" t="str">
        <f t="shared" si="30"/>
        <v/>
      </c>
      <c r="L633" s="117">
        <v>14</v>
      </c>
    </row>
    <row r="634" spans="1:22" s="118" customFormat="1" ht="56.1"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69.95"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 customHeight="1">
      <c r="A637" s="252" t="s">
        <v>923</v>
      </c>
      <c r="B637" s="119"/>
      <c r="C637" s="319" t="s">
        <v>444</v>
      </c>
      <c r="D637" s="320"/>
      <c r="E637" s="320"/>
      <c r="F637" s="320"/>
      <c r="G637" s="320"/>
      <c r="H637" s="321"/>
      <c r="I637" s="122" t="s">
        <v>445</v>
      </c>
      <c r="J637" s="116" t="str">
        <f t="shared" si="29"/>
        <v>*</v>
      </c>
      <c r="K637" s="201" t="str">
        <f t="shared" si="30"/>
        <v>※</v>
      </c>
      <c r="L637" s="117" t="s">
        <v>541</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1049</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1050</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12</v>
      </c>
      <c r="K646" s="201" t="str">
        <f t="shared" ref="K646:K660" si="32">IF(OR(COUNTIF(L646:L646,"未確認")&gt;0,COUNTIF(L646:L646,"*")&gt;0),"※","")</f>
        <v/>
      </c>
      <c r="L646" s="117">
        <v>12</v>
      </c>
    </row>
    <row r="647" spans="1:22" s="118" customFormat="1" ht="69.95"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69.95" customHeight="1">
      <c r="A648" s="252" t="s">
        <v>927</v>
      </c>
      <c r="B648" s="84"/>
      <c r="C648" s="188"/>
      <c r="D648" s="221"/>
      <c r="E648" s="319" t="s">
        <v>939</v>
      </c>
      <c r="F648" s="320"/>
      <c r="G648" s="320"/>
      <c r="H648" s="321"/>
      <c r="I648" s="122" t="s">
        <v>454</v>
      </c>
      <c r="J648" s="116" t="str">
        <f t="shared" si="31"/>
        <v>*</v>
      </c>
      <c r="K648" s="201" t="str">
        <f t="shared" si="32"/>
        <v>※</v>
      </c>
      <c r="L648" s="117" t="s">
        <v>541</v>
      </c>
    </row>
    <row r="649" spans="1:22" s="118" customFormat="1" ht="69.95"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10</v>
      </c>
      <c r="K650" s="201" t="str">
        <f t="shared" si="32"/>
        <v/>
      </c>
      <c r="L650" s="117">
        <v>10</v>
      </c>
    </row>
    <row r="651" spans="1:22" s="118" customFormat="1" ht="69.95"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69.95"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69.95"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69.95"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69.95"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69.95"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1049</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1050</v>
      </c>
      <c r="M666" s="8"/>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98" t="s">
        <v>533</v>
      </c>
    </row>
    <row r="668" spans="1:22" s="83" customFormat="1" ht="56.1" customHeight="1">
      <c r="A668" s="251" t="s">
        <v>951</v>
      </c>
      <c r="B668" s="84"/>
      <c r="C668" s="316" t="s">
        <v>481</v>
      </c>
      <c r="D668" s="317"/>
      <c r="E668" s="317"/>
      <c r="F668" s="317"/>
      <c r="G668" s="317"/>
      <c r="H668" s="318"/>
      <c r="I668" s="138" t="s">
        <v>482</v>
      </c>
      <c r="J668" s="223"/>
      <c r="K668" s="224"/>
      <c r="L668" s="225" t="s">
        <v>533</v>
      </c>
    </row>
    <row r="669" spans="1:22" s="83" customFormat="1" ht="56.1"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 customHeight="1">
      <c r="A671" s="251" t="s">
        <v>954</v>
      </c>
      <c r="B671" s="84"/>
      <c r="C671" s="227"/>
      <c r="D671" s="228"/>
      <c r="E671" s="322" t="s">
        <v>487</v>
      </c>
      <c r="F671" s="323"/>
      <c r="G671" s="323"/>
      <c r="H671" s="324"/>
      <c r="I671" s="326"/>
      <c r="J671" s="223"/>
      <c r="K671" s="224"/>
      <c r="L671" s="300" t="s">
        <v>533</v>
      </c>
    </row>
    <row r="672" spans="1:22" s="83" customFormat="1" ht="25.7" customHeight="1">
      <c r="A672" s="251" t="s">
        <v>955</v>
      </c>
      <c r="B672" s="84"/>
      <c r="C672" s="229"/>
      <c r="D672" s="285"/>
      <c r="E672" s="328"/>
      <c r="F672" s="329"/>
      <c r="G672" s="330" t="s">
        <v>1003</v>
      </c>
      <c r="H672" s="331"/>
      <c r="I672" s="327"/>
      <c r="J672" s="223"/>
      <c r="K672" s="224"/>
      <c r="L672" s="300" t="s">
        <v>533</v>
      </c>
    </row>
    <row r="673" spans="1:22" s="115" customFormat="1" ht="80.099999999999994"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1049</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1050</v>
      </c>
      <c r="M682" s="8"/>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1049</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1050</v>
      </c>
      <c r="M692" s="8"/>
      <c r="N692" s="8"/>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69.95"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69.95"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1049</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1050</v>
      </c>
      <c r="M705" s="8"/>
      <c r="N705" s="8"/>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69.95"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69.95"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69.95"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5E2F8D30-8BCA-4AC1-AAAB-A1D9874C3535}"/>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2019-12-23T01:00:25Z</dcterms:modified>
</cp:coreProperties>
</file>