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C083BFA7-E8E3-453A-ABD0-B63143323447}"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<sst xmlns="http://schemas.openxmlformats.org/spreadsheetml/2006/main" count="2961" uniqueCount="1047">
  <si>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</si>
  <si>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</si>
  <si>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</si>
  <si>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</si>
  <si>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</si>
  <si>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</si>
  <si>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</si>
  <si>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</si>
  <si>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</si>
  <si>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</si>
  <si>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</si>
  <si>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</si>
  <si>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</si>
  <si>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</si>
  <si>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</si>
  <si>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</si>
  <si>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</si>
  <si>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</si>
  <si>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</si>
  <si>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</si>
  <si>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</si>
  <si>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</si>
  <si>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</si>
  <si>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</si>
  <si>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</si>
  <si>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</si>
  <si>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</si>
  <si>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</si>
  <si>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</si>
  <si>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</si>
  <si>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</si>
  <si>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</si>
  <si>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</si>
  <si>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</si>
  <si>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</si>
  <si>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</si>
  <si>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</si>
  <si>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</si>
  <si>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</si>
  <si>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</si>
  <si>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</si>
  <si>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</si>
  <si>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</si>
  <si>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</si>
  <si>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</si>
  <si>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</si>
  <si>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</si>
  <si>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</si>
  <si>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</si>
  <si>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</si>
  <si>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</si>
  <si>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</si>
  <si>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</si>
  <si>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</si>
  <si>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</si>
  <si>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</si>
  <si>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</si>
  <si>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</si>
  <si>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</si>
  <si>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</si>
  <si>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</si>
  <si>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</si>
  <si>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</si>
  <si>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</si>
  <si>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</si>
  <si>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</si>
  <si>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</si>
  <si>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</si>
  <si>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</si>
  <si>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</si>
  <si>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</si>
  <si>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</si>
  <si>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</si>
  <si>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</si>
  <si>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</si>
  <si>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</si>
  <si>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</si>
  <si>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</si>
  <si>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</si>
  <si>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</si>
  <si>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</si>
  <si>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</si>
  <si>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</si>
  <si>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</si>
  <si>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</si>
  <si>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</si>
  <si>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</si>
  <si>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</si>
  <si>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</si>
  <si>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</si>
  <si>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</si>
  <si>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</si>
  <si>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</si>
  <si>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</si>
  <si>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</si>
  <si>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</si>
  <si>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</si>
  <si>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</si>
  <si>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</si>
  <si>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</si>
  <si>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</si>
  <si>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</si>
  <si>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</si>
  <si>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</si>
  <si>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</si>
  <si>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</si>
  <si>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</si>
  <si>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</si>
  <si>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</si>
  <si>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</si>
  <si>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</si>
  <si>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</si>
  <si>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</si>
  <si>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</si>
  <si>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</si>
  <si>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</si>
  <si>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</si>
  <si>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</si>
  <si>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</si>
  <si>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</si>
  <si>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</si>
  <si>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</si>
  <si>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</si>
  <si>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</si>
  <si>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</si>
  <si>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</si>
  <si>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</si>
  <si>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</si>
  <si>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</si>
  <si>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</si>
  <si>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</si>
  <si>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</si>
  <si>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</si>
  <si>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</si>
  <si>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</si>
  <si>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</si>
  <si>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</si>
  <si>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</si>
  <si>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</si>
  <si>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</si>
  <si>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</si>
  <si>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</si>
  <si>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</si>
  <si>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</si>
  <si>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</si>
  <si>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</si>
  <si>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</si>
  <si>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</si>
  <si>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</si>
  <si>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</si>
  <si>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</si>
  <si>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</si>
  <si>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</si>
  <si>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</si>
  <si>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</si>
  <si>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</si>
  <si>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</si>
  <si>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</si>
  <si>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</si>
  <si>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</si>
  <si>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</si>
  <si>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</si>
  <si>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</si>
  <si>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</si>
  <si>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</si>
  <si>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</si>
  <si>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</si>
  <si>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</si>
  <si>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</si>
  <si>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</si>
  <si>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</si>
  <si>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</si>
  <si>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</si>
  <si>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</si>
  <si>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</si>
  <si>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</si>
  <si>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</si>
  <si>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</si>
  <si>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</si>
  <si>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</si>
  <si>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</si>
  <si>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</si>
  <si>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</si>
  <si>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</si>
  <si>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</si>
  <si>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</si>
  <si>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</si>
  <si>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</si>
  <si>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</si>
  <si>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</si>
  <si>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</si>
  <si>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</si>
  <si>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</si>
  <si>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</si>
  <si>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</si>
  <si>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</si>
  <si>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</si>
  <si>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</si>
  <si>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</si>
  <si>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</si>
  <si>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</si>
  <si>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</si>
  <si>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</si>
  <si>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</si>
  <si>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</si>
  <si>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</si>
  <si>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</si>
  <si>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</si>
  <si>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</si>
  <si>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</si>
  <si>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</si>
  <si>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</si>
  <si>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</si>
  <si>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</si>
  <si>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</si>
  <si>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</si>
  <si>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</si>
  <si>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</si>
  <si>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</si>
  <si>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</si>
  <si>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</si>
  <si>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</si>
  <si>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</si>
  <si>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</si>
  <si>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</si>
  <si>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</si>
  <si>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</si>
  <si>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</si>
  <si>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</si>
  <si>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</si>
  <si>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</si>
  <si>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</si>
  <si>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</si>
  <si>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</si>
  <si>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</si>
  <si>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</si>
  <si>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</si>
  <si>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</si>
  <si>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</si>
  <si>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</si>
  <si>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</si>
  <si>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</si>
  <si>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</si>
  <si>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</si>
  <si>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</si>
  <si>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</si>
  <si>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</si>
  <si>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</si>
  <si>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</si>
  <si>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</si>
  <si>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</si>
  <si>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</si>
  <si>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</si>
  <si>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</si>
  <si>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</si>
  <si>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</si>
  <si>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</si>
  <si>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</si>
  <si>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</si>
  <si>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</si>
  <si>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</si>
  <si>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</si>
  <si>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</si>
  <si>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</si>
  <si>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</si>
  <si>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</si>
  <si>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</si>
  <si>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</si>
  <si>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</si>
  <si>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</si>
  <si>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</si>
  <si>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</si>
  <si>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</si>
  <si>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</si>
  <si>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</si>
  <si>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</si>
  <si>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</si>
  <si>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</si>
  <si>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</si>
  <si>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</si>
  <si>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</si>
  <si>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</si>
  <si>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</si>
  <si>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</si>
  <si>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</si>
  <si>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</si>
  <si>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</si>
  <si>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</si>
  <si>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</si>
  <si>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</si>
  <si>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</si>
  <si>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</si>
  <si>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</si>
  <si>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</si>
  <si>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</si>
  <si>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</si>
  <si>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</si>
  <si>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</si>
  <si>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</si>
  <si>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</si>
  <si>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</si>
  <si>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</si>
  <si>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</si>
  <si>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</si>
  <si>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</si>
  <si>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</si>
  <si>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</si>
  <si>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</si>
  <si>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</si>
  <si>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</si>
  <si>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</si>
  <si>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</si>
  <si>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</si>
  <si>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</si>
  <si>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</si>
  <si>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</si>
  <si>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</si>
  <si>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</si>
  <si>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</si>
  <si>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</si>
  <si>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</si>
  <si>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</si>
  <si>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</si>
  <si>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</si>
  <si>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</si>
  <si>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</si>
  <si>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</si>
  <si>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</si>
  <si>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</si>
  <si>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</si>
  <si>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</si>
  <si>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</si>
  <si>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</si>
  <si>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</si>
  <si>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</si>
  <si>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</si>
  <si>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</si>
  <si>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</si>
  <si>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</si>
  <si>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</si>
  <si>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</si>
  <si>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</si>
  <si>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</si>
  <si>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</si>
  <si>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</si>
  <si>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</si>
  <si>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</si>
  <si>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</si>
  <si>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</si>
  <si>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</si>
  <si>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</si>
  <si>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</si>
  <si>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</si>
  <si>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</si>
  <si>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</si>
  <si>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</si>
  <si>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</si>
  <si>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</si>
  <si>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</si>
  <si>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</si>
  <si>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</si>
  <si>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</si>
  <si>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</si>
  <si>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</si>
  <si>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</si>
  <si>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</si>
  <si>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</si>
  <si>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</si>
  <si>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</si>
  <si>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</si>
  <si>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</si>
  <si>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</si>
  <si>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</si>
  <si>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</si>
  <si>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</si>
  <si>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</si>
  <si>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</si>
  <si>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</si>
  <si>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</si>
  <si>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</si>
  <si>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</si>
  <si>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</si>
  <si>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</si>
  <si>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</si>
  <si>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</si>
  <si>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</si>
  <si>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</si>
  <si>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</si>
  <si>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</si>
  <si>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</si>
  <si>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</si>
  <si>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</si>
  <si>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</si>
  <si>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</si>
  <si>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</si>
  <si>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</si>
  <si>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</si>
  <si>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</si>
  <si>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</si>
  <si>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</si>
  <si>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</si>
  <si>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</si>
  <si>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</si>
  <si>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</si>
  <si>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</si>
  <si>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</si>
  <si>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</si>
  <si>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</si>
  <si>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</si>
  <si>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</si>
  <si>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</si>
  <si>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</si>
  <si>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</si>
  <si>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</si>
  <si>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</si>
  <si>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</si>
  <si>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</si>
  <si>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</si>
  <si>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</si>
  <si>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</si>
  <si>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</si>
  <si>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</si>
  <si>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</si>
  <si>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</si>
  <si>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</si>
  <si>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</si>
  <si>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</si>
  <si>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</si>
  <si>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</si>
  <si>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</si>
  <si>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</si>
  <si>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</si>
  <si>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</si>
  <si>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</si>
  <si>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</si>
  <si>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</si>
  <si>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</si>
  <si>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</si>
  <si>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</si>
  <si>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</si>
  <si>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</si>
  <si>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</si>
  <si>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</si>
  <si>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</si>
  <si>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</si>
  <si>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</si>
  <si>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</si>
  <si>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</si>
  <si>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</si>
  <si>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</si>
  <si>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</si>
  <si>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</si>
  <si>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</si>
  <si>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</si>
  <si>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</si>
  <si>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</si>
  <si>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</si>
  <si>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</si>
  <si>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</si>
  <si>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</si>
  <si>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</si>
  <si>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</si>
  <si>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</si>
  <si>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</si>
  <si>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</si>
  <si>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</si>
  <si>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</si>
  <si>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</si>
  <si>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</si>
  <si>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</si>
  <si>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</si>
  <si>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</si>
  <si>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</si>
  <si>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</si>
  <si>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</si>
  <si>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</si>
  <si>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</si>
  <si>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</si>
  <si>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</si>
  <si>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</si>
  <si>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</si>
  <si>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</si>
  <si>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</si>
  <si>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</si>
  <si>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</si>
  <si>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</si>
  <si>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</si>
  <si>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</si>
  <si>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</si>
  <si>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</si>
  <si>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</si>
  <si>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</si>
  <si>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</si>
  <si>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</si>
  <si>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</si>
  <si>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</si>
  <si>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</si>
  <si>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</si>
  <si>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</si>
  <si>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</si>
  <si>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</si>
  <si>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</si>
  <si>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</si>
  <si>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</si>
  <si>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</si>
  <si>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</si>
  <si>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</si>
  <si>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</si>
  <si>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</si>
  <si>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</si>
  <si>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</si>
  <si>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</si>
  <si>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</si>
  <si>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</si>
  <si>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</si>
  <si>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</si>
  <si>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</si>
  <si>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</si>
  <si>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</si>
  <si>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</si>
  <si>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</si>
  <si>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</si>
  <si>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</si>
  <si>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</si>
  <si>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</si>
  <si>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</si>
  <si>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</si>
  <si>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</si>
  <si>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</si>
  <si>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</si>
  <si>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</si>
  <si>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</si>
  <si>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</si>
  <si>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</si>
  <si>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</si>
  <si>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</si>
  <si>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</si>
  <si>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</si>
  <si>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</si>
  <si>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</si>
  <si>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</si>
  <si>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</si>
  <si>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</si>
  <si>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</si>
  <si>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</si>
  <si>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</si>
  <si>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</si>
  <si>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</si>
  <si>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</si>
  <si>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</si>
  <si>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</si>
  <si>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</si>
  <si>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</si>
  <si>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</si>
  <si>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</si>
  <si>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</si>
  <si>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</si>
  <si>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</si>
  <si>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</si>
  <si>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</si>
  <si>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</si>
  <si>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</si>
  <si>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</si>
  <si>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</si>
  <si>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</si>
  <si>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</si>
  <si>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</si>
  <si>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</si>
  <si>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</si>
  <si>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</si>
  <si>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</si>
  <si>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</si>
  <si>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</si>
  <si>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</si>
  <si>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</si>
  <si>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</si>
  <si>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</si>
  <si>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</si>
  <si>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</si>
  <si>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</si>
  <si>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</si>
  <si>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</si>
  <si>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</si>
  <si>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</si>
  <si>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</si>
  <si>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</si>
  <si>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</si>
  <si>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</si>
  <si>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</si>
  <si>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</si>
  <si>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</si>
  <si>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</si>
  <si>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</si>
  <si>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</si>
  <si>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</si>
  <si>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</si>
  <si>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</si>
  <si>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</si>
  <si>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</si>
  <si>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</si>
  <si>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</si>
  <si>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</si>
  <si>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</si>
  <si>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</si>
  <si>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</si>
  <si>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</si>
  <si>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</si>
  <si>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</si>
  <si>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</si>
  <si>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</si>
  <si>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</si>
  <si>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</si>
  <si>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</si>
  <si>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</si>
  <si>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</si>
  <si>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</si>
  <si>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</si>
  <si>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</si>
  <si>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</si>
  <si>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</si>
  <si>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</si>
  <si>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</si>
  <si>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</si>
  <si>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</si>
  <si>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</si>
  <si>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</si>
  <si>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</si>
  <si>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</si>
  <si>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</si>
  <si>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</si>
  <si>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</si>
  <si>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</si>
  <si>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</si>
  <si>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</si>
  <si>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</si>
  <si>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</si>
  <si>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</si>
  <si>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</si>
  <si>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</si>
  <si>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</si>
  <si>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</si>
  <si>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</si>
  <si>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</si>
  <si>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</si>
  <si>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</si>
  <si>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</si>
  <si>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</si>
  <si>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</si>
  <si>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</si>
  <si>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</si>
  <si>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</si>
  <si>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</si>
  <si>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</si>
  <si>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</si>
  <si>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</si>
  <si>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</si>
  <si>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</si>
  <si>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</si>
  <si>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</si>
  <si>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</si>
  <si>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</si>
  <si>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</si>
  <si>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</si>
  <si>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</si>
  <si>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</si>
  <si>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</si>
  <si>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</si>
  <si>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</si>
  <si>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</si>
  <si>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</si>
  <si>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</si>
  <si>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</si>
  <si>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</si>
  <si>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</si>
  <si>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</si>
  <si>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</si>
  <si>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</si>
  <si>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</si>
  <si>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</si>
  <si>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</si>
  <si>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</si>
  <si>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</si>
  <si>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</si>
  <si>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</si>
  <si>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</si>
  <si>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</si>
  <si>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</si>
  <si>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</si>
  <si>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</si>
  <si>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</si>
  <si>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</si>
  <si>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</si>
  <si>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</si>
  <si>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</si>
  <si>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</si>
  <si>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</si>
  <si>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</si>
  <si>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</si>
  <si>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</si>
  <si>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</si>
  <si>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</si>
  <si>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</si>
  <si>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</si>
  <si>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</si>
  <si>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</si>
  <si>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</si>
  <si>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</si>
  <si>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</si>
  <si>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</si>
  <si>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</si>
  <si>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</si>
  <si>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</si>
  <si>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</si>
  <si>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</si>
  <si>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</si>
  <si>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</si>
  <si>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</si>
  <si>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</si>
  <si>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</si>
  <si>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</si>
  <si>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</si>
  <si>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</si>
  <si>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</si>
  <si>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</si>
  <si>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</si>
  <si>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</si>
  <si>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</si>
  <si>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</si>
  <si>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</si>
  <si>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</si>
  <si>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</si>
  <si>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</si>
  <si>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</si>
  <si>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</si>
  <si>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</si>
  <si>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</si>
  <si>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</si>
  <si>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</si>
  <si>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</si>
  <si>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</si>
  <si>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</si>
  <si>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</si>
  <si>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</si>
  <si>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</si>
  <si>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</si>
  <si>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</si>
  <si>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</si>
  <si>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</si>
  <si>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</si>
  <si>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</si>
  <si>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</si>
  <si>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</si>
  <si>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</si>
  <si>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</si>
  <si>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</si>
  <si>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</si>
  <si>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</si>
  <si>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</si>
  <si>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</si>
  <si>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</si>
  <si>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</si>
  <si>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</si>
  <si>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</si>
  <si>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</si>
  <si>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</si>
  <si>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</si>
  <si>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</si>
  <si>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</si>
  <si>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</si>
  <si>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</si>
  <si>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</si>
  <si>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</si>
  <si>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</si>
  <si>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</si>
  <si>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</si>
  <si>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</si>
  <si>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</si>
  <si>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</si>
  <si>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</si>
  <si>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</si>
  <si>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</si>
  <si>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</si>
  <si>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</si>
  <si>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</si>
  <si>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</si>
  <si>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</si>
  <si>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</si>
  <si>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</si>
  <si>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</si>
  <si>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</si>
  <si>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</si>
  <si>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</si>
  <si>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</si>
  <si>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</si>
  <si>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</si>
  <si>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</si>
  <si>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</si>
  <si>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</si>
  <si>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</si>
  <si>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</si>
  <si>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</si>
  <si>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</si>
  <si>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</si>
  <si>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</si>
  <si>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</si>
  <si>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</si>
  <si>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</si>
  <si>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</si>
  <si>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</si>
  <si>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</si>
  <si>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</si>
  <si>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</si>
  <si>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</si>
  <si>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</si>
  <si>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</si>
  <si>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</si>
  <si>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</si>
  <si>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</si>
  <si>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</si>
  <si>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</si>
  <si>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</si>
  <si>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</si>
  <si>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</si>
  <si>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</si>
  <si>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</si>
  <si>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</si>
  <si>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</si>
  <si>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</si>
  <si>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</si>
  <si>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</si>
  <si>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</si>
  <si>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</si>
  <si>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</si>
  <si>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</si>
  <si>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</si>
  <si>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</si>
  <si>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</si>
  <si>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</si>
  <si>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</si>
  <si>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</si>
  <si>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</si>
  <si>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</si>
  <si>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</si>
  <si>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</si>
  <si>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</si>
  <si>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</si>
  <si>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</si>
  <si>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</si>
  <si>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</si>
  <si>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</si>
  <si>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</si>
  <si>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</si>
  <si>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</si>
  <si>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</si>
  <si>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</si>
  <si>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</si>
  <si>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</si>
  <si>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</si>
  <si>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</si>
  <si>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</si>
  <si>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</si>
  <si>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</si>
  <si>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</si>
  <si>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</si>
  <si>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</si>
  <si>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</si>
  <si>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</si>
  <si>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</si>
  <si>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</si>
  <si>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</si>
  <si>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</si>
  <si>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</si>
  <si>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</si>
  <si>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</si>
  <si>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</si>
  <si>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</si>
  <si>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</si>
  <si>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</si>
  <si>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</si>
  <si>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</si>
  <si>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</si>
  <si>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</si>
  <si>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</si>
  <si>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</si>
  <si>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</si>
  <si>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</si>
  <si>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</si>
  <si>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</si>
  <si>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</si>
  <si>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</si>
  <si>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</si>
  <si>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</si>
  <si>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</si>
  <si>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</si>
  <si>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</si>
  <si>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</si>
  <si>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</si>
  <si>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</si>
  <si>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</si>
  <si>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</si>
  <si>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</si>
  <si>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</si>
  <si>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</si>
  <si>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</si>
  <si>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</si>
  <si>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</si>
  <si>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</si>
  <si>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</si>
  <si>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</si>
  <si>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</si>
  <si>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</si>
  <si>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</si>
  <si>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</si>
  <si>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</si>
  <si>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</si>
  <si>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</si>
  <si>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</si>
  <si>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</si>
  <si>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</si>
  <si>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</si>
  <si>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</si>
  <si>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</si>
  <si>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</si>
  <si>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</si>
  <si>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</si>
  <si>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</si>
  <si>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</si>
  <si>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</si>
  <si>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</si>
  <si>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</si>
  <si>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</si>
  <si>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</si>
  <si>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</si>
  <si>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</si>
  <si>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</si>
  <si>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</si>
  <si>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</si>
  <si>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</si>
  <si>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</si>
  <si>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</si>
  <si>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</si>
  <si>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</si>
  <si>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</si>
  <si>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</si>
  <si>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</si>
  <si>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</si>
  <si>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</si>
  <si>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</si>
  <si>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</si>
  <si>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</si>
  <si>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</si>
  <si>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</si>
  <si>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</si>
  <si>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</si>
  <si>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</si>
  <si>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</si>
  <si>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</si>
  <si>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</si>
  <si>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</si>
  <si>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</si>
  <si>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</si>
  <si>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</si>
  <si>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</si>
  <si>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</si>
  <si>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</si>
  <si>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</si>
  <si>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</si>
  <si>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</si>
  <si>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</si>
  <si>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</si>
  <si>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</si>
  <si>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</si>
  <si>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</si>
  <si>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</si>
  <si>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</si>
  <si>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</si>
  <si>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</si>
  <si>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</si>
  <si>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</si>
  <si>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</si>
  <si>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</si>
  <si>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</si>
  <si>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</si>
  <si>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</si>
  <si>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</si>
  <si>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</si>
  <si>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</si>
  <si>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</si>
  <si>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</si>
  <si>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</si>
  <si>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</si>
  <si>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</si>
  <si>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</si>
  <si>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</si>
  <si>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</si>
  <si>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</si>
  <si>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</si>
  <si>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</si>
  <si>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</si>
  <si>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</si>
  <si>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</si>
  <si>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</si>
  <si>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</si>
  <si>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</si>
  <si>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</si>
  <si>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</si>
  <si>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</si>
  <si>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</si>
  <si>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</si>
  <si>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</si>
  <si>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</si>
  <si>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</si>
  <si>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</si>
  <si>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</si>
  <si>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</si>
  <si>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</si>
  <si>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</si>
  <si>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</si>
  <si>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</si>
  <si>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</si>
  <si>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</si>
  <si>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</si>
  <si>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</si>
  <si>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</si>
  <si>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</si>
  <si>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</si>
  <si>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</si>
  <si>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</si>
  <si>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</si>
  <si>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</si>
  <si>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</si>
  <si>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</si>
  <si>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</si>
  <si>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</si>
  <si>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</si>
  <si>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</si>
  <si>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</si>
  <si>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チューリップ長江病院</t>
    <phoneticPr fontId="3"/>
  </si>
  <si>
    <t>〒930-0974 富山市長江５－４－３３</t>
    <phoneticPr fontId="3"/>
  </si>
  <si>
    <t>〇</t>
  </si>
  <si>
    <t>医療法人</t>
  </si>
  <si>
    <t>内科</t>
  </si>
  <si>
    <t>ＤＰＣ病院ではない</t>
  </si>
  <si>
    <t>有</t>
  </si>
  <si>
    <t>看護必要度Ⅰ</t>
    <phoneticPr fontId="3"/>
  </si>
  <si>
    <t>1階病棟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</si>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</sst>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toyama.jp/qq16/qqport/kenmintop/detail/fk1100.php?sisetuid=12118&amp;kinouid=fk91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45</v>
      </c>
      <c r="K103" s="237" t="str">
        <f t="shared" si="1"/>
        <v/>
      </c>
      <c r="L103" s="258">
        <v>45</v>
      </c>
    </row>
    <row r="104" spans="1:22" s="83" customFormat="1" ht="34.5" customHeight="1">
      <c r="A104" s="244" t="s">
        <v>614</v>
      </c>
      <c r="B104" s="84"/>
      <c r="C104" s="395"/>
      <c r="D104" s="396"/>
      <c r="E104" s="427"/>
      <c r="F104" s="428"/>
      <c r="G104" s="319" t="s">
        <v>47</v>
      </c>
      <c r="H104" s="321"/>
      <c r="I104" s="419"/>
      <c r="J104" s="256">
        <f t="shared" si="0"/>
        <v>45</v>
      </c>
      <c r="K104" s="237" t="str">
        <f t="shared" si="1"/>
        <v/>
      </c>
      <c r="L104" s="258">
        <v>45</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45</v>
      </c>
      <c r="K106" s="237" t="str">
        <f t="shared" si="1"/>
        <v/>
      </c>
      <c r="L106" s="258">
        <v>45</v>
      </c>
    </row>
    <row r="107" spans="1:22" s="83" customFormat="1" ht="34.5" customHeight="1">
      <c r="A107" s="244" t="s">
        <v>614</v>
      </c>
      <c r="B107" s="84"/>
      <c r="C107" s="395"/>
      <c r="D107" s="396"/>
      <c r="E107" s="427"/>
      <c r="F107" s="428"/>
      <c r="G107" s="319" t="s">
        <v>47</v>
      </c>
      <c r="H107" s="321"/>
      <c r="I107" s="419"/>
      <c r="J107" s="256">
        <f t="shared" si="0"/>
        <v>45</v>
      </c>
      <c r="K107" s="237" t="str">
        <f t="shared" si="1"/>
        <v/>
      </c>
      <c r="L107" s="258">
        <v>45</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45</v>
      </c>
      <c r="K109" s="237" t="str">
        <f t="shared" si="1"/>
        <v/>
      </c>
      <c r="L109" s="258">
        <v>45</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567</v>
      </c>
    </row>
    <row r="132" spans="1:22" s="83" customFormat="1" ht="34.5" customHeight="1">
      <c r="A132" s="244" t="s">
        <v>621</v>
      </c>
      <c r="B132" s="84"/>
      <c r="C132" s="294"/>
      <c r="D132" s="296"/>
      <c r="E132" s="319" t="s">
        <v>58</v>
      </c>
      <c r="F132" s="320"/>
      <c r="G132" s="320"/>
      <c r="H132" s="321"/>
      <c r="I132" s="388"/>
      <c r="J132" s="101"/>
      <c r="K132" s="102"/>
      <c r="L132" s="82">
        <v>45</v>
      </c>
    </row>
    <row r="133" spans="1:22" s="83" customFormat="1" ht="67.5" customHeight="1">
      <c r="A133" s="244" t="s">
        <v>622</v>
      </c>
      <c r="B133" s="84"/>
      <c r="C133" s="333" t="s">
        <v>59</v>
      </c>
      <c r="D133" s="334"/>
      <c r="E133" s="334"/>
      <c r="F133" s="334"/>
      <c r="G133" s="334"/>
      <c r="H133" s="335"/>
      <c r="I133" s="388"/>
      <c r="J133" s="101"/>
      <c r="K133" s="102"/>
      <c r="L133" s="259" t="s">
        <v>113</v>
      </c>
    </row>
    <row r="134" spans="1:22" s="83" customFormat="1" ht="34.5" customHeight="1">
      <c r="A134" s="244" t="s">
        <v>622</v>
      </c>
      <c r="B134" s="84"/>
      <c r="C134" s="111"/>
      <c r="D134" s="112"/>
      <c r="E134" s="319" t="s">
        <v>60</v>
      </c>
      <c r="F134" s="320"/>
      <c r="G134" s="320"/>
      <c r="H134" s="321"/>
      <c r="I134" s="388"/>
      <c r="J134" s="101"/>
      <c r="K134" s="102"/>
      <c r="L134" s="82">
        <v>17</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t="str">
        <f t="shared" si="2"/>
        <v>*</v>
      </c>
      <c r="K157" s="264" t="str">
        <f t="shared" si="3"/>
        <v>※</v>
      </c>
      <c r="L157" s="117" t="s">
        <v>541</v>
      </c>
    </row>
    <row r="158" spans="1:12" s="118" customFormat="1" ht="34.5" customHeight="1">
      <c r="A158" s="246" t="s">
        <v>661</v>
      </c>
      <c r="B158" s="115"/>
      <c r="C158" s="316" t="s">
        <v>567</v>
      </c>
      <c r="D158" s="317"/>
      <c r="E158" s="317"/>
      <c r="F158" s="317"/>
      <c r="G158" s="317"/>
      <c r="H158" s="318"/>
      <c r="I158" s="412"/>
      <c r="J158" s="263">
        <f t="shared" si="2"/>
        <v>31</v>
      </c>
      <c r="K158" s="264" t="str">
        <f t="shared" si="3"/>
        <v/>
      </c>
      <c r="L158" s="117">
        <v>31</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23</v>
      </c>
      <c r="K205" s="264" t="str">
        <f t="shared" si="5"/>
        <v/>
      </c>
      <c r="L205" s="117">
        <v>23</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1042</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1043</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3</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1.2</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3</v>
      </c>
      <c r="K271" s="81" t="str">
        <f t="shared" si="8"/>
        <v/>
      </c>
      <c r="L271" s="147">
        <v>3</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9</v>
      </c>
      <c r="K273" s="81" t="str">
        <f t="shared" si="8"/>
        <v/>
      </c>
      <c r="L273" s="147">
        <v>9</v>
      </c>
    </row>
    <row r="274" spans="1:12" s="83" customFormat="1" ht="34.5" customHeight="1">
      <c r="A274" s="249" t="s">
        <v>727</v>
      </c>
      <c r="B274" s="120"/>
      <c r="C274" s="371"/>
      <c r="D274" s="371"/>
      <c r="E274" s="371"/>
      <c r="F274" s="371"/>
      <c r="G274" s="370" t="s">
        <v>148</v>
      </c>
      <c r="H274" s="370"/>
      <c r="I274" s="403"/>
      <c r="J274" s="266">
        <f t="shared" si="9"/>
        <v>1.79</v>
      </c>
      <c r="K274" s="81" t="str">
        <f t="shared" si="8"/>
        <v/>
      </c>
      <c r="L274" s="148">
        <v>1.79</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1</v>
      </c>
      <c r="K277" s="81" t="str">
        <f t="shared" si="8"/>
        <v/>
      </c>
      <c r="L277" s="147">
        <v>1</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0.3</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3</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1</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1043</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2</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2</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1</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116</v>
      </c>
      <c r="K392" s="81" t="str">
        <f t="shared" ref="K392:K397" si="11">IF(OR(COUNTIF(L392:L392,"未確認")&gt;0,COUNTIF(L392:L392,"~*")&gt;0),"※","")</f>
        <v/>
      </c>
      <c r="L392" s="147">
        <v>116</v>
      </c>
    </row>
    <row r="393" spans="1:22" s="83" customFormat="1" ht="34.5" customHeight="1">
      <c r="A393" s="249" t="s">
        <v>773</v>
      </c>
      <c r="B393" s="84"/>
      <c r="C393" s="369"/>
      <c r="D393" s="379"/>
      <c r="E393" s="319" t="s">
        <v>224</v>
      </c>
      <c r="F393" s="320"/>
      <c r="G393" s="320"/>
      <c r="H393" s="321"/>
      <c r="I393" s="342"/>
      <c r="J393" s="140">
        <f t="shared" si="10"/>
        <v>102</v>
      </c>
      <c r="K393" s="81" t="str">
        <f t="shared" si="11"/>
        <v/>
      </c>
      <c r="L393" s="147">
        <v>102</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14</v>
      </c>
      <c r="K395" s="81" t="str">
        <f t="shared" si="11"/>
        <v/>
      </c>
      <c r="L395" s="147">
        <v>14</v>
      </c>
    </row>
    <row r="396" spans="1:22" s="83" customFormat="1" ht="34.5" customHeight="1">
      <c r="A396" s="250" t="s">
        <v>776</v>
      </c>
      <c r="B396" s="1"/>
      <c r="C396" s="369"/>
      <c r="D396" s="319" t="s">
        <v>227</v>
      </c>
      <c r="E396" s="320"/>
      <c r="F396" s="320"/>
      <c r="G396" s="320"/>
      <c r="H396" s="321"/>
      <c r="I396" s="342"/>
      <c r="J396" s="140">
        <f t="shared" si="10"/>
        <v>14747</v>
      </c>
      <c r="K396" s="81" t="str">
        <f t="shared" si="11"/>
        <v/>
      </c>
      <c r="L396" s="147">
        <v>14747</v>
      </c>
    </row>
    <row r="397" spans="1:22" s="83" customFormat="1" ht="34.5" customHeight="1">
      <c r="A397" s="250" t="s">
        <v>777</v>
      </c>
      <c r="B397" s="119"/>
      <c r="C397" s="369"/>
      <c r="D397" s="319" t="s">
        <v>228</v>
      </c>
      <c r="E397" s="320"/>
      <c r="F397" s="320"/>
      <c r="G397" s="320"/>
      <c r="H397" s="321"/>
      <c r="I397" s="343"/>
      <c r="J397" s="140">
        <f t="shared" si="10"/>
        <v>95</v>
      </c>
      <c r="K397" s="81" t="str">
        <f t="shared" si="11"/>
        <v/>
      </c>
      <c r="L397" s="147">
        <v>95</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116</v>
      </c>
      <c r="K405" s="81" t="str">
        <f t="shared" ref="K405:K422" si="13">IF(OR(COUNTIF(L405:L405,"未確認")&gt;0,COUNTIF(L405:L405,"~*")&gt;0),"※","")</f>
        <v/>
      </c>
      <c r="L405" s="147">
        <v>116</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25</v>
      </c>
      <c r="K407" s="81" t="str">
        <f t="shared" si="13"/>
        <v/>
      </c>
      <c r="L407" s="147">
        <v>25</v>
      </c>
    </row>
    <row r="408" spans="1:22" s="83" customFormat="1" ht="34.5" customHeight="1">
      <c r="A408" s="251" t="s">
        <v>781</v>
      </c>
      <c r="B408" s="119"/>
      <c r="C408" s="368"/>
      <c r="D408" s="368"/>
      <c r="E408" s="319" t="s">
        <v>236</v>
      </c>
      <c r="F408" s="320"/>
      <c r="G408" s="320"/>
      <c r="H408" s="321"/>
      <c r="I408" s="360"/>
      <c r="J408" s="140">
        <f t="shared" si="12"/>
        <v>77</v>
      </c>
      <c r="K408" s="81" t="str">
        <f t="shared" si="13"/>
        <v/>
      </c>
      <c r="L408" s="147">
        <v>77</v>
      </c>
    </row>
    <row r="409" spans="1:22" s="83" customFormat="1" ht="34.5" customHeight="1">
      <c r="A409" s="251" t="s">
        <v>782</v>
      </c>
      <c r="B409" s="119"/>
      <c r="C409" s="368"/>
      <c r="D409" s="368"/>
      <c r="E409" s="316" t="s">
        <v>989</v>
      </c>
      <c r="F409" s="317"/>
      <c r="G409" s="317"/>
      <c r="H409" s="318"/>
      <c r="I409" s="360"/>
      <c r="J409" s="140">
        <f t="shared" si="12"/>
        <v>14</v>
      </c>
      <c r="K409" s="81" t="str">
        <f t="shared" si="13"/>
        <v/>
      </c>
      <c r="L409" s="147">
        <v>14</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95</v>
      </c>
      <c r="K413" s="81" t="str">
        <f t="shared" si="13"/>
        <v/>
      </c>
      <c r="L413" s="147">
        <v>95</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33</v>
      </c>
      <c r="K415" s="81" t="str">
        <f t="shared" si="13"/>
        <v/>
      </c>
      <c r="L415" s="147">
        <v>33</v>
      </c>
    </row>
    <row r="416" spans="1:22" s="83" customFormat="1" ht="34.5" customHeight="1">
      <c r="A416" s="251" t="s">
        <v>789</v>
      </c>
      <c r="B416" s="119"/>
      <c r="C416" s="368"/>
      <c r="D416" s="368"/>
      <c r="E416" s="319" t="s">
        <v>243</v>
      </c>
      <c r="F416" s="320"/>
      <c r="G416" s="320"/>
      <c r="H416" s="321"/>
      <c r="I416" s="360"/>
      <c r="J416" s="140">
        <f t="shared" si="12"/>
        <v>13</v>
      </c>
      <c r="K416" s="81" t="str">
        <f t="shared" si="13"/>
        <v/>
      </c>
      <c r="L416" s="147">
        <v>13</v>
      </c>
    </row>
    <row r="417" spans="1:22" s="83" customFormat="1" ht="34.5" customHeight="1">
      <c r="A417" s="251" t="s">
        <v>790</v>
      </c>
      <c r="B417" s="119"/>
      <c r="C417" s="368"/>
      <c r="D417" s="368"/>
      <c r="E417" s="319" t="s">
        <v>244</v>
      </c>
      <c r="F417" s="320"/>
      <c r="G417" s="320"/>
      <c r="H417" s="321"/>
      <c r="I417" s="360"/>
      <c r="J417" s="140">
        <f t="shared" si="12"/>
        <v>11</v>
      </c>
      <c r="K417" s="81" t="str">
        <f t="shared" si="13"/>
        <v/>
      </c>
      <c r="L417" s="147">
        <v>11</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4</v>
      </c>
      <c r="K420" s="81" t="str">
        <f t="shared" si="13"/>
        <v/>
      </c>
      <c r="L420" s="147">
        <v>4</v>
      </c>
    </row>
    <row r="421" spans="1:22" s="83" customFormat="1" ht="34.5" customHeight="1">
      <c r="A421" s="251" t="s">
        <v>794</v>
      </c>
      <c r="B421" s="119"/>
      <c r="C421" s="368"/>
      <c r="D421" s="368"/>
      <c r="E421" s="319" t="s">
        <v>247</v>
      </c>
      <c r="F421" s="320"/>
      <c r="G421" s="320"/>
      <c r="H421" s="321"/>
      <c r="I421" s="360"/>
      <c r="J421" s="140">
        <f t="shared" si="12"/>
        <v>30</v>
      </c>
      <c r="K421" s="81" t="str">
        <f t="shared" si="13"/>
        <v/>
      </c>
      <c r="L421" s="147">
        <v>30</v>
      </c>
    </row>
    <row r="422" spans="1:22" s="83" customFormat="1" ht="34.5" customHeight="1">
      <c r="A422" s="251" t="s">
        <v>795</v>
      </c>
      <c r="B422" s="119"/>
      <c r="C422" s="368"/>
      <c r="D422" s="368"/>
      <c r="E422" s="319" t="s">
        <v>166</v>
      </c>
      <c r="F422" s="320"/>
      <c r="G422" s="320"/>
      <c r="H422" s="321"/>
      <c r="I422" s="361"/>
      <c r="J422" s="140">
        <f t="shared" si="12"/>
        <v>4</v>
      </c>
      <c r="K422" s="81" t="str">
        <f t="shared" si="13"/>
        <v/>
      </c>
      <c r="L422" s="147">
        <v>4</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95</v>
      </c>
      <c r="K430" s="193" t="str">
        <f>IF(OR(COUNTIF(L430:L430,"未確認")&gt;0,COUNTIF(L430:L430,"~*")&gt;0),"※","")</f>
        <v/>
      </c>
      <c r="L430" s="147">
        <v>95</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25</v>
      </c>
      <c r="K432" s="193" t="str">
        <f>IF(OR(COUNTIF(L432:L432,"未確認")&gt;0,COUNTIF(L432:L432,"~*")&gt;0),"※","")</f>
        <v/>
      </c>
      <c r="L432" s="147">
        <v>25</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70</v>
      </c>
      <c r="K433" s="193" t="str">
        <f>IF(OR(COUNTIF(L433:L433,"未確認")&gt;0,COUNTIF(L433:L433,"~*")&gt;0),"※","")</f>
        <v/>
      </c>
      <c r="L433" s="147">
        <v>70</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t="str">
        <f>IF(SUM(L468:L468)=0,IF(COUNTIF(L468:L468,"未確認")&gt;0,"未確認",IF(COUNTIF(L468:L468,"*")&gt;0,"*",SUM(L468:L468))),SUM(L468:L468))</f>
        <v>*</v>
      </c>
      <c r="K468" s="201" t="str">
        <f t="shared" ref="K468:K475" si="15">IF(OR(COUNTIF(L468:L468,"未確認")&gt;0,COUNTIF(L468:L468,"*")&gt;0),"※","")</f>
        <v>※</v>
      </c>
      <c r="L468" s="117" t="s">
        <v>541</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t="str">
        <f t="shared" ref="J469:J480" si="16">IF(SUM(L469:L469)=0,IF(COUNTIF(L469:L469,"未確認")&gt;0,"未確認",IF(COUNTIF(L469:L469,"~*")&gt;0,"*",SUM(L469:L469))),SUM(L469:L469))</f>
        <v>*</v>
      </c>
      <c r="K469" s="201" t="str">
        <f t="shared" si="15"/>
        <v>※</v>
      </c>
      <c r="L469" s="117" t="s">
        <v>541</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t="str">
        <f t="shared" si="16"/>
        <v>*</v>
      </c>
      <c r="K470" s="201" t="str">
        <f t="shared" si="15"/>
        <v>※</v>
      </c>
      <c r="L470" s="117" t="s">
        <v>541</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32</v>
      </c>
      <c r="K535" s="201" t="str">
        <f t="shared" si="22"/>
        <v/>
      </c>
      <c r="L535" s="117">
        <v>32</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0</v>
      </c>
    </row>
    <row r="561" spans="1:12" s="91" customFormat="1" ht="34.5" customHeight="1">
      <c r="A561" s="251" t="s">
        <v>871</v>
      </c>
      <c r="B561" s="119"/>
      <c r="C561" s="209"/>
      <c r="D561" s="330" t="s">
        <v>377</v>
      </c>
      <c r="E561" s="341"/>
      <c r="F561" s="341"/>
      <c r="G561" s="341"/>
      <c r="H561" s="331"/>
      <c r="I561" s="342"/>
      <c r="J561" s="207"/>
      <c r="K561" s="210"/>
      <c r="L561" s="211">
        <v>0</v>
      </c>
    </row>
    <row r="562" spans="1:12" s="91" customFormat="1" ht="34.5" customHeight="1">
      <c r="A562" s="251" t="s">
        <v>872</v>
      </c>
      <c r="B562" s="119"/>
      <c r="C562" s="209"/>
      <c r="D562" s="330" t="s">
        <v>992</v>
      </c>
      <c r="E562" s="341"/>
      <c r="F562" s="341"/>
      <c r="G562" s="341"/>
      <c r="H562" s="331"/>
      <c r="I562" s="342"/>
      <c r="J562" s="207"/>
      <c r="K562" s="210"/>
      <c r="L562" s="211">
        <v>0</v>
      </c>
    </row>
    <row r="563" spans="1:12" s="91" customFormat="1" ht="34.5" customHeight="1">
      <c r="A563" s="251" t="s">
        <v>873</v>
      </c>
      <c r="B563" s="119"/>
      <c r="C563" s="209"/>
      <c r="D563" s="330" t="s">
        <v>379</v>
      </c>
      <c r="E563" s="341"/>
      <c r="F563" s="341"/>
      <c r="G563" s="341"/>
      <c r="H563" s="331"/>
      <c r="I563" s="342"/>
      <c r="J563" s="207"/>
      <c r="K563" s="210"/>
      <c r="L563" s="211">
        <v>0</v>
      </c>
    </row>
    <row r="564" spans="1:12" s="91" customFormat="1" ht="34.5" customHeight="1">
      <c r="A564" s="251" t="s">
        <v>874</v>
      </c>
      <c r="B564" s="119"/>
      <c r="C564" s="209"/>
      <c r="D564" s="330" t="s">
        <v>380</v>
      </c>
      <c r="E564" s="341"/>
      <c r="F564" s="341"/>
      <c r="G564" s="341"/>
      <c r="H564" s="331"/>
      <c r="I564" s="342"/>
      <c r="J564" s="207"/>
      <c r="K564" s="210"/>
      <c r="L564" s="211">
        <v>0</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0</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24.9</v>
      </c>
    </row>
    <row r="569" spans="1:12" s="91" customFormat="1" ht="34.5" customHeight="1">
      <c r="A569" s="251" t="s">
        <v>878</v>
      </c>
      <c r="B569" s="119"/>
      <c r="C569" s="209"/>
      <c r="D569" s="330" t="s">
        <v>377</v>
      </c>
      <c r="E569" s="341"/>
      <c r="F569" s="341"/>
      <c r="G569" s="341"/>
      <c r="H569" s="331"/>
      <c r="I569" s="342"/>
      <c r="J569" s="207"/>
      <c r="K569" s="210"/>
      <c r="L569" s="211">
        <v>2.2000000000000002</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1.5</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t="s">
        <v>540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t="s">
        <v>540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19</v>
      </c>
      <c r="K618" s="201" t="str">
        <f t="shared" si="28"/>
        <v/>
      </c>
      <c r="L618" s="117">
        <v>19</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t="str">
        <f t="shared" si="27"/>
        <v>*</v>
      </c>
      <c r="K622" s="201" t="str">
        <f t="shared" si="28"/>
        <v>※</v>
      </c>
      <c r="L622" s="117" t="s">
        <v>541</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23</v>
      </c>
      <c r="K646" s="201" t="str">
        <f t="shared" ref="K646:K660" si="32">IF(OR(COUNTIF(L646:L646,"未確認")&gt;0,COUNTIF(L646:L646,"*")&gt;0),"※","")</f>
        <v/>
      </c>
      <c r="L646" s="117">
        <v>23</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16</v>
      </c>
      <c r="K648" s="201" t="str">
        <f t="shared" si="32"/>
        <v/>
      </c>
      <c r="L648" s="117">
        <v>16</v>
      </c>
    </row>
    <row r="649" spans="1:22" s="118" customFormat="1" ht="69.95"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t="str">
        <f t="shared" si="31"/>
        <v>*</v>
      </c>
      <c r="K650" s="201" t="str">
        <f t="shared" si="32"/>
        <v>※</v>
      </c>
      <c r="L650" s="117" t="s">
        <v>541</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t="str">
        <f t="shared" si="31"/>
        <v>*</v>
      </c>
      <c r="K655" s="201" t="str">
        <f t="shared" si="32"/>
        <v>※</v>
      </c>
      <c r="L655" s="117" t="s">
        <v>541</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19</v>
      </c>
      <c r="K683" s="201" t="str">
        <f>IF(OR(COUNTIF(L683:L683,"未確認")&gt;0,COUNTIF(L683:L683,"*")&gt;0),"※","")</f>
        <v/>
      </c>
      <c r="L683" s="117">
        <v>19</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7083D78-FFBF-4F8F-A67E-36335B5C9F28}"/>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2019-12-23T00:59:54Z</dcterms:modified>
</cp:coreProperties>
</file>