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1決算統計（R02）\210913 財政状況資料集の作成について（2回目）\04HP掲載用データ\"/>
    </mc:Choice>
  </mc:AlternateContent>
  <bookViews>
    <workbookView xWindow="-120" yWindow="-120" windowWidth="29040" windowHeight="15840" tabRatio="8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O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C36" i="10"/>
  <c r="AM34" i="10" s="1"/>
  <c r="AM35" i="10" l="1"/>
  <c r="BE34" i="10"/>
  <c r="BE35" i="10" s="1"/>
  <c r="BE36" i="10" s="1"/>
</calcChain>
</file>

<file path=xl/sharedStrings.xml><?xml version="1.0" encoding="utf-8"?>
<sst xmlns="http://schemas.openxmlformats.org/spreadsheetml/2006/main" count="1094" uniqueCount="626">
  <si>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</si>
  <si>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</si>
  <si>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</si>
  <si>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</si>
  <si>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</si>
  <si>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</si>
  <si>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</si>
  <si>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</si>
  <si>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</si>
  <si>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</si>
  <si>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</si>
  <si>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</si>
  <si>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</si>
  <si>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</si>
  <si>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</si>
  <si>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</si>
  <si>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</si>
  <si>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</si>
  <si>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</si>
  <si>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</si>
  <si>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</si>
  <si>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</si>
  <si>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</si>
  <si>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</si>
  <si>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</si>
  <si>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</si>
  <si>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</si>
  <si>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</si>
  <si>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</si>
  <si>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</si>
  <si>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</si>
  <si>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</si>
  <si>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</si>
  <si>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</si>
  <si>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</si>
  <si>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</si>
  <si>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</si>
  <si>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</si>
  <si>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</si>
  <si>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</si>
  <si>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</si>
  <si>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</si>
  <si>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</si>
  <si>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</si>
  <si>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</si>
  <si>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</si>
  <si>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</si>
  <si>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</si>
  <si>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</si>
  <si>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</si>
  <si>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</si>
  <si>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</si>
  <si>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</si>
  <si>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</si>
  <si>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</si>
  <si>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</si>
  <si>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</si>
  <si>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</si>
  <si>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</si>
  <si>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</si>
  <si>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</si>
  <si>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</si>
  <si>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</si>
  <si>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</si>
  <si>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</si>
  <si>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</si>
  <si>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</si>
  <si>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</si>
  <si>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</si>
  <si>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</si>
  <si>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</si>
  <si>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</si>
  <si>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</si>
  <si>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</si>
  <si>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</si>
  <si>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</si>
  <si>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</si>
  <si>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</si>
  <si>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</si>
  <si>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</si>
  <si>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</si>
  <si>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</si>
  <si>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</si>
  <si>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</si>
  <si>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</si>
  <si>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</si>
  <si>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</si>
  <si>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</si>
  <si>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</si>
  <si>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</si>
  <si>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</si>
  <si>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</si>
  <si>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</si>
  <si>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</si>
  <si>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</si>
  <si>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</si>
  <si>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</si>
  <si>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</si>
  <si>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</si>
  <si>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</si>
  <si>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</si>
  <si>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</si>
  <si>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</si>
  <si>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</si>
  <si>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</si>
  <si>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</si>
  <si>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</si>
  <si>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</si>
  <si>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</si>
  <si>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</si>
  <si>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</si>
  <si>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</si>
  <si>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</si>
  <si>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</si>
  <si>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</si>
  <si>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</si>
  <si>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</si>
  <si>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</si>
  <si>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</si>
  <si>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</si>
  <si>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</si>
  <si>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</si>
  <si>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</si>
  <si>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</si>
  <si>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</si>
  <si>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</si>
  <si>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</si>
  <si>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</si>
  <si>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</si>
  <si>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</si>
  <si>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</si>
  <si>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</si>
  <si>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</si>
  <si>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</si>
  <si>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</si>
  <si>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</si>
  <si>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</si>
  <si>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</si>
  <si>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</si>
  <si>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</si>
  <si>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</si>
  <si>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</si>
  <si>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</si>
  <si>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</si>
  <si>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</si>
  <si>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</si>
  <si>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</si>
  <si>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</si>
  <si>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</si>
  <si>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</si>
  <si>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</si>
  <si>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</si>
  <si>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</si>
  <si>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</si>
  <si>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</si>
  <si>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</si>
  <si>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</si>
  <si>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</si>
  <si>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</si>
  <si>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</si>
  <si>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</si>
  <si>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</si>
  <si>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</si>
  <si>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</si>
  <si>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</si>
  <si>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</si>
  <si>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</si>
  <si>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</si>
  <si>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</si>
  <si>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</si>
  <si>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</si>
  <si>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</si>
  <si>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</si>
  <si>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</si>
  <si>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</si>
  <si>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</si>
  <si>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</si>
  <si>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</si>
  <si>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</si>
  <si>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</si>
  <si>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</si>
  <si>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</si>
  <si>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</si>
  <si>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</si>
  <si>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</si>
  <si>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</si>
  <si>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</si>
  <si>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</si>
  <si>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</si>
  <si>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</si>
  <si>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</si>
  <si>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</si>
  <si>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</si>
  <si>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</si>
  <si>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</si>
  <si>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</si>
  <si>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</si>
  <si>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</si>
  <si>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</si>
  <si>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</si>
  <si>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</si>
  <si>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</si>
  <si>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</si>
  <si>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</si>
  <si>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</si>
  <si>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</si>
  <si>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</si>
  <si>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</si>
  <si>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</si>
  <si>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</si>
  <si>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</si>
  <si>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</si>
  <si>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</si>
  <si>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</si>
  <si>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</si>
  <si>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富山県上市町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</si>
  <si>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</si>
  <si>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</si>
  <si>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</si>
  <si>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</si>
  <si>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</si>
  <si>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</si>
  <si>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</si>
  <si>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</si>
  <si>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</si>
  <si>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</si>
  <si>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</si>
  <si>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</si>
  <si>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</si>
  <si>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</si>
  <si>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</si>
  <si>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</si>
  <si>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</si>
  <si>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</si>
  <si>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</si>
  <si>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</si>
  <si>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</si>
  <si>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</si>
  <si>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</si>
  <si>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</si>
  <si>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</si>
  <si>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</si>
  <si>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</si>
  <si>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</si>
  <si>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</si>
  <si>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</si>
  <si>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</si>
  <si>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</si>
  <si>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</si>
  <si>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</si>
  <si>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</si>
  <si>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</si>
  <si>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</si>
  <si>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</si>
  <si>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</si>
  <si>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</si>
  <si>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</si>
  <si>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</si>
  <si>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</si>
  <si>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</si>
  <si>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</si>
  <si>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</si>
  <si>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</si>
  <si>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</si>
  <si>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</si>
  <si>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</si>
  <si>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</si>
  <si>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</si>
  <si>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</si>
  <si>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</si>
  <si>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</si>
  <si>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</si>
  <si>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</si>
  <si>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</si>
  <si>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</si>
  <si>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</si>
  <si>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</si>
  <si>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</si>
  <si>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</si>
  <si>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</si>
  <si>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</si>
  <si>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</si>
  <si>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</si>
  <si>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</si>
  <si>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</si>
  <si>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</si>
  <si>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</si>
  <si>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</si>
  <si>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</si>
  <si>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</si>
  <si>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</si>
  <si>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</si>
  <si>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</si>
  <si>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</si>
  <si>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</si>
  <si>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</si>
  <si>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</si>
  <si>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</si>
  <si>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</si>
  <si>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</si>
  <si>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</si>
  <si>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</si>
  <si>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</si>
  <si>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</si>
  <si>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</si>
  <si>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</si>
  <si>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</si>
  <si>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</si>
  <si>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</si>
  <si>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</si>
  <si>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</si>
  <si>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</si>
  <si>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</si>
  <si>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</si>
  <si>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</si>
  <si>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</si>
  <si>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</si>
  <si>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</si>
  <si>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</si>
  <si>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</si>
  <si>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</si>
  <si>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</si>
  <si>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</si>
  <si>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</si>
  <si>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</si>
  <si>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</si>
  <si>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</si>
  <si>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</si>
  <si>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</si>
  <si>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</si>
  <si>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</si>
  <si>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</si>
  <si>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</si>
  <si>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</si>
  <si>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</si>
  <si>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</si>
  <si>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</si>
  <si>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</si>
  <si>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</si>
  <si>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</si>
  <si>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</si>
  <si>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</si>
  <si>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</si>
  <si>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</si>
  <si>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</si>
  <si>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</si>
  <si>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</si>
  <si>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</si>
  <si>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</si>
  <si>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</si>
  <si>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</si>
  <si>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</si>
  <si>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</si>
  <si>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</si>
  <si>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</si>
  <si>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</si>
  <si>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</si>
  <si>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</si>
  <si>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</si>
  <si>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</si>
  <si>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</si>
  <si>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</si>
  <si>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</si>
  <si>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</si>
  <si>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</si>
  <si>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</si>
  <si>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</si>
  <si>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</si>
  <si>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</si>
  <si>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</si>
  <si>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富山県上市町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</si>
  <si>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</si>
  <si>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</si>
  <si>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</si>
  <si>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</si>
  <si>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</si>
  <si>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</si>
  <si>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</si>
  <si>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</si>
  <si>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</si>
  <si>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</si>
  <si>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</si>
  <si>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</si>
  <si>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</si>
  <si>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</si>
  <si>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</si>
  <si>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</si>
  <si>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</si>
  <si>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</si>
  <si>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</si>
  <si>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</si>
  <si>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</si>
  <si>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</si>
  <si>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</si>
  <si>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</si>
  <si>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</si>
  <si>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</si>
  <si>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</si>
  <si>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</si>
  <si>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</si>
  <si>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</si>
  <si>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</si>
  <si>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</si>
  <si>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</si>
  <si>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</si>
  <si>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</si>
  <si>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</si>
  <si>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</si>
  <si>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</si>
  <si>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</si>
  <si>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</si>
  <si>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</si>
  <si>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</si>
  <si>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</si>
  <si>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</si>
  <si>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下水道事業特別会計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</si>
  <si>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</si>
  <si>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</si>
  <si>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</si>
  <si>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</si>
  <si>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</si>
  <si>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</si>
  <si>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</si>
  <si>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</si>
  <si>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</si>
  <si>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</si>
  <si>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</si>
  <si>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</si>
  <si>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</si>
  <si>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</si>
  <si>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</si>
  <si>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</si>
  <si>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</si>
  <si>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</si>
  <si>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</si>
  <si>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</si>
  <si>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</si>
  <si>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</si>
  <si>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</si>
  <si>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</si>
  <si>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</si>
  <si>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</si>
  <si>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</si>
  <si>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</si>
  <si>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</si>
  <si>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</si>
  <si>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</si>
  <si>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</si>
  <si>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</si>
  <si>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</si>
  <si>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</si>
  <si>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</si>
  <si>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</si>
  <si>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</si>
  <si>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</si>
  <si>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</si>
  <si>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</si>
  <si>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</si>
  <si>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</si>
  <si>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</si>
  <si>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</si>
  <si>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</si>
  <si>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</si>
  <si>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</si>
  <si>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</si>
  <si>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</si>
  <si>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</si>
  <si>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</si>
  <si>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</si>
  <si>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</si>
  <si>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</si>
  <si>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</si>
  <si>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</si>
  <si>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</si>
  <si>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</si>
  <si>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</si>
  <si>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</si>
  <si>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</si>
  <si>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</si>
  <si>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</si>
  <si>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</si>
  <si>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</si>
  <si>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</si>
  <si>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</si>
  <si>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</si>
  <si>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</si>
  <si>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</si>
  <si>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</si>
  <si>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</si>
  <si>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</si>
  <si>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</si>
  <si>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</si>
  <si>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</si>
  <si>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</si>
  <si>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</si>
  <si>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</si>
  <si>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</si>
  <si>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</si>
  <si>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</si>
  <si>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</si>
  <si>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</si>
  <si>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</si>
  <si>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</si>
  <si>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</si>
  <si>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</si>
  <si>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</si>
  <si>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</si>
  <si>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</si>
  <si>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</si>
  <si>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</si>
  <si>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</si>
  <si>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</si>
  <si>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</si>
  <si>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</si>
  <si>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</si>
  <si>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</si>
  <si>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</si>
  <si>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</si>
  <si>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</si>
  <si>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</si>
  <si>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</si>
  <si>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</si>
  <si>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</si>
  <si>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</si>
  <si>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</si>
  <si>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</si>
  <si>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</si>
  <si>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</si>
  <si>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</si>
  <si>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</si>
  <si>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</si>
  <si>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</si>
  <si>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</si>
  <si>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</si>
  <si>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</si>
  <si>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</si>
  <si>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</si>
  <si>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</si>
  <si>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</si>
  <si>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</si>
  <si>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</si>
  <si>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</si>
  <si>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</si>
  <si>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</si>
  <si>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</si>
  <si>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</si>
  <si>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</si>
  <si>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</si>
  <si>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</si>
  <si>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</si>
  <si>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</si>
  <si>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</si>
  <si>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</si>
  <si>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</si>
  <si>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</si>
  <si>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</si>
  <si>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</si>
  <si>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</si>
  <si>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</si>
  <si>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</si>
  <si>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</si>
  <si>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</si>
  <si>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</si>
  <si>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</si>
  <si>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</si>
  <si>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</si>
  <si>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</si>
  <si>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</si>
  <si>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</si>
  <si>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</si>
  <si>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</si>
  <si>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</si>
  <si>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</si>
  <si>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</si>
  <si>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</si>
  <si>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</si>
  <si>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</si>
  <si>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</si>
  <si>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1.78</t>
  </si>
  <si>
    <t>水道事業会計</t>
  </si>
  <si>
    <t>病院事業会計</t>
  </si>
  <si>
    <t>一般会計</t>
  </si>
  <si>
    <t>国民健康保険事業特別会計</t>
  </si>
  <si>
    <t>下水道事業特別会計</t>
  </si>
  <si>
    <t>農業集落排水事業特別会計</t>
  </si>
  <si>
    <t>後期高齢者医療事業特別会計</t>
  </si>
  <si>
    <t>土地取得事業特別会計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</si>
  <si>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</si>
  <si>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</si>
  <si>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</si>
  <si>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</si>
  <si>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</si>
  <si>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</si>
  <si>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</si>
  <si>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</si>
  <si>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上市町社会福祉事業基金</t>
    <phoneticPr fontId="19"/>
  </si>
  <si>
    <t>上市町定住促進住宅基金</t>
    <phoneticPr fontId="19"/>
  </si>
  <si>
    <t>上市町生涯学習推進基金</t>
    <phoneticPr fontId="19"/>
  </si>
  <si>
    <t>上市町教育基金</t>
    <phoneticPr fontId="19"/>
  </si>
  <si>
    <t>上市町学校教育施設整備基金</t>
    <rPh sb="0" eb="3">
      <t>カミイチマチ</t>
    </rPh>
    <rPh sb="3" eb="5">
      <t>ガッコウ</t>
    </rPh>
    <rPh sb="5" eb="7">
      <t>キョウイク</t>
    </rPh>
    <rPh sb="7" eb="9">
      <t>シセツ</t>
    </rPh>
    <rPh sb="9" eb="11">
      <t>セイビ</t>
    </rPh>
    <rPh sb="11" eb="13">
      <t>キキン</t>
    </rPh>
    <phoneticPr fontId="2"/>
  </si>
  <si>
    <t>富山県市町村会館管理組合（一般会計）</t>
  </si>
  <si>
    <t>富山市町村総合事務組合（一般会計）</t>
  </si>
  <si>
    <t>滑川中新川地区広域情報事務組合（一般会計）</t>
  </si>
  <si>
    <t>富山県後期高齢者医療広域連合（一般会計）</t>
  </si>
  <si>
    <t>富山県後期高齢者医療広域連合（後期高齢者医療事業特別会計）</t>
  </si>
  <si>
    <t>中新川広域行政事務組合（一般会計）</t>
  </si>
  <si>
    <t>中新川広域行政事務組合（介護保険事業特別会計）</t>
    <rPh sb="18" eb="20">
      <t>トクベツ</t>
    </rPh>
    <phoneticPr fontId="24"/>
  </si>
  <si>
    <t>中新川広域行政事務組合（訪問看護事業特別会計）</t>
    <rPh sb="12" eb="14">
      <t>ホウモン</t>
    </rPh>
    <rPh sb="14" eb="16">
      <t>カンゴ</t>
    </rPh>
    <rPh sb="16" eb="18">
      <t>ジギョウ</t>
    </rPh>
    <rPh sb="18" eb="20">
      <t>トクベツ</t>
    </rPh>
    <phoneticPr fontId="24"/>
  </si>
  <si>
    <t>中新川広域行政事務組合（下水道事業会計）</t>
    <rPh sb="15" eb="17">
      <t>ジギョウ</t>
    </rPh>
    <rPh sb="17" eb="19">
      <t>カイケイ</t>
    </rPh>
    <phoneticPr fontId="24"/>
  </si>
  <si>
    <t>富山地区広域圏事務組合（一般会計）</t>
  </si>
  <si>
    <t>富山県東部消防組合（一般会計）</t>
    <rPh sb="2" eb="3">
      <t>ケン</t>
    </rPh>
    <rPh sb="3" eb="5">
      <t>トウブ</t>
    </rPh>
    <rPh sb="5" eb="7">
      <t>ショウボウ</t>
    </rPh>
    <rPh sb="7" eb="9">
      <t>クミアイ</t>
    </rPh>
    <phoneticPr fontId="30"/>
  </si>
  <si>
    <t>株式会社上市まちづくり公社</t>
    <rPh sb="0" eb="2">
      <t>カブシキ</t>
    </rPh>
    <rPh sb="2" eb="4">
      <t>カイシャ</t>
    </rPh>
    <rPh sb="4" eb="6">
      <t>カミイチ</t>
    </rPh>
    <rPh sb="11" eb="13">
      <t>コウシャ</t>
    </rPh>
    <phoneticPr fontId="2"/>
  </si>
  <si>
    <t>-</t>
    <phoneticPr fontId="2"/>
  </si>
  <si>
    <t>-</t>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</si>
  <si>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</si>
  <si>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</si>
  <si>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</si>
  <si>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減少傾向にあるものの、公営企業等において多額の起債残高を有することなどから、類似団体平均との比較では依然として高い水準にある。有形固定資産減価償却率は、施設の老朽化が進んでおり、類似団体平均より高い水準にある。今後も引き続き起債残高の抑制に努めるとともに、公共施設等総合管理計画に基づく施設の適正な管理に努める。
    ※修正後のH29の将来負担比率は120.9%</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</si>
  <si>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</si>
  <si>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</si>
  <si>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</si>
  <si>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</si>
  <si>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</si>
  <si>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</si>
  <si>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過去５年間の推移としては減少傾向にある。しかしながら、実質公債費比率については、公営企業への繰出金が増加し、上昇傾向にある。類似団体平均との比較では依然として高い水準にあり、今後も引き続き、起債の発行の抑制を図り、起債残高の縮減に努める。
　 ※修正後のH29の将来負担比率は120.9%</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</si>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</sst>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5F32-445C-A796-DD246BB90D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44880</c:v>
                </c:pt>
                <c:pt idx="1">
                  <c:v>35292</c:v>
                </c:pt>
                <c:pt idx="2">
                  <c:v>36788</c:v>
                </c:pt>
                <c:pt idx="3">
                  <c:v>47308</c:v>
                </c:pt>
                <c:pt idx="4">
                  <c:v>44631</c:v>
                </c:pt>
              </c:numCache>
            </c:numRef>
          </c:val>
          <c:smooth val="0"/>
          <c:extLst>
            <c:ext xmlns:c16="http://schemas.microsoft.com/office/drawing/2014/chart" uri="{C3380CC4-5D6E-409C-BE32-E72D297353CC}">
              <c16:uniqueId val="{00000001-5F32-445C-A796-DD246BB90D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3.76</c:v>
                </c:pt>
                <c:pt idx="1">
                  <c:v>5.35</c:v>
                </c:pt>
                <c:pt idx="2">
                  <c:v>3.6</c:v>
                </c:pt>
                <c:pt idx="3">
                  <c:v>4.0999999999999996</c:v>
                </c:pt>
                <c:pt idx="4">
                  <c:v>4.1500000000000004</c:v>
                </c:pt>
              </c:numCache>
            </c:numRef>
          </c:val>
          <c:extLst>
            <c:ext xmlns:c16="http://schemas.microsoft.com/office/drawing/2014/chart" uri="{C3380CC4-5D6E-409C-BE32-E72D297353CC}">
              <c16:uniqueId val="{00000000-05EB-4E18-BD0C-89EC2F3B12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19.11</c:v>
                </c:pt>
                <c:pt idx="1">
                  <c:v>20.05</c:v>
                </c:pt>
                <c:pt idx="2">
                  <c:v>20.29</c:v>
                </c:pt>
                <c:pt idx="3">
                  <c:v>20.66</c:v>
                </c:pt>
                <c:pt idx="4">
                  <c:v>20.56</c:v>
                </c:pt>
              </c:numCache>
            </c:numRef>
          </c:val>
          <c:extLst>
            <c:ext xmlns:c16="http://schemas.microsoft.com/office/drawing/2014/chart" uri="{C3380CC4-5D6E-409C-BE32-E72D297353CC}">
              <c16:uniqueId val="{00000001-05EB-4E18-BD0C-89EC2F3B12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2.57</c:v>
                </c:pt>
                <c:pt idx="1">
                  <c:v>2.37</c:v>
                </c:pt>
                <c:pt idx="2">
                  <c:v>-1.78</c:v>
                </c:pt>
                <c:pt idx="3">
                  <c:v>0.47</c:v>
                </c:pt>
                <c:pt idx="4">
                  <c:v>0.08</c:v>
                </c:pt>
              </c:numCache>
            </c:numRef>
          </c:val>
          <c:smooth val="0"/>
          <c:extLst>
            <c:ext xmlns:c16="http://schemas.microsoft.com/office/drawing/2014/chart" uri="{C3380CC4-5D6E-409C-BE32-E72D297353CC}">
              <c16:uniqueId val="{00000002-05EB-4E18-BD0C-89EC2F3B12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0.02</c:v>
                </c:pt>
                <c:pt idx="4">
                  <c:v>#N/A</c:v>
                </c:pt>
                <c:pt idx="5">
                  <c:v>0.03</c:v>
                </c:pt>
                <c:pt idx="6">
                  <c:v>#N/A</c:v>
                </c:pt>
                <c:pt idx="7">
                  <c:v>0.05</c:v>
                </c:pt>
                <c:pt idx="8">
                  <c:v>#N/A</c:v>
                </c:pt>
                <c:pt idx="9">
                  <c:v>7.0000000000000007E-2</c:v>
                </c:pt>
              </c:numCache>
            </c:numRef>
          </c:val>
          <c:extLst>
            <c:ext xmlns:c16="http://schemas.microsoft.com/office/drawing/2014/chart" uri="{C3380CC4-5D6E-409C-BE32-E72D297353CC}">
              <c16:uniqueId val="{00000000-FB66-4568-BB14-010C023C72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66-4568-BB14-010C023C723B}"/>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2-FB66-4568-BB14-010C023C723B}"/>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0.05</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3-FB66-4568-BB14-010C023C723B}"/>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c:v>
                </c:pt>
                <c:pt idx="2">
                  <c:v>#N/A</c:v>
                </c:pt>
                <c:pt idx="3">
                  <c:v>0.08</c:v>
                </c:pt>
                <c:pt idx="4">
                  <c:v>#N/A</c:v>
                </c:pt>
                <c:pt idx="5">
                  <c:v>7.0000000000000007E-2</c:v>
                </c:pt>
                <c:pt idx="6">
                  <c:v>#N/A</c:v>
                </c:pt>
                <c:pt idx="7">
                  <c:v>0.09</c:v>
                </c:pt>
                <c:pt idx="8">
                  <c:v>#N/A</c:v>
                </c:pt>
                <c:pt idx="9">
                  <c:v>0.11</c:v>
                </c:pt>
              </c:numCache>
            </c:numRef>
          </c:val>
          <c:extLst>
            <c:ext xmlns:c16="http://schemas.microsoft.com/office/drawing/2014/chart" uri="{C3380CC4-5D6E-409C-BE32-E72D297353CC}">
              <c16:uniqueId val="{00000004-FB66-4568-BB14-010C023C723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7.0000000000000007E-2</c:v>
                </c:pt>
                <c:pt idx="4">
                  <c:v>#N/A</c:v>
                </c:pt>
                <c:pt idx="5">
                  <c:v>0.13</c:v>
                </c:pt>
                <c:pt idx="6">
                  <c:v>#N/A</c:v>
                </c:pt>
                <c:pt idx="7">
                  <c:v>0.14000000000000001</c:v>
                </c:pt>
                <c:pt idx="8">
                  <c:v>#N/A</c:v>
                </c:pt>
                <c:pt idx="9">
                  <c:v>0.24</c:v>
                </c:pt>
              </c:numCache>
            </c:numRef>
          </c:val>
          <c:extLst>
            <c:ext xmlns:c16="http://schemas.microsoft.com/office/drawing/2014/chart" uri="{C3380CC4-5D6E-409C-BE32-E72D297353CC}">
              <c16:uniqueId val="{00000005-FB66-4568-BB14-010C023C723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1.1299999999999999</c:v>
                </c:pt>
                <c:pt idx="2">
                  <c:v>#N/A</c:v>
                </c:pt>
                <c:pt idx="3">
                  <c:v>1.33</c:v>
                </c:pt>
                <c:pt idx="4">
                  <c:v>#N/A</c:v>
                </c:pt>
                <c:pt idx="5">
                  <c:v>1.38</c:v>
                </c:pt>
                <c:pt idx="6">
                  <c:v>#N/A</c:v>
                </c:pt>
                <c:pt idx="7">
                  <c:v>0.7</c:v>
                </c:pt>
                <c:pt idx="8">
                  <c:v>#N/A</c:v>
                </c:pt>
                <c:pt idx="9">
                  <c:v>0.46</c:v>
                </c:pt>
              </c:numCache>
            </c:numRef>
          </c:val>
          <c:extLst>
            <c:ext xmlns:c16="http://schemas.microsoft.com/office/drawing/2014/chart" uri="{C3380CC4-5D6E-409C-BE32-E72D297353CC}">
              <c16:uniqueId val="{00000006-FB66-4568-BB14-010C023C723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3.68</c:v>
                </c:pt>
                <c:pt idx="2">
                  <c:v>#N/A</c:v>
                </c:pt>
                <c:pt idx="3">
                  <c:v>5.27</c:v>
                </c:pt>
                <c:pt idx="4">
                  <c:v>#N/A</c:v>
                </c:pt>
                <c:pt idx="5">
                  <c:v>3.51</c:v>
                </c:pt>
                <c:pt idx="6">
                  <c:v>#N/A</c:v>
                </c:pt>
                <c:pt idx="7">
                  <c:v>4.03</c:v>
                </c:pt>
                <c:pt idx="8">
                  <c:v>#N/A</c:v>
                </c:pt>
                <c:pt idx="9">
                  <c:v>4.05</c:v>
                </c:pt>
              </c:numCache>
            </c:numRef>
          </c:val>
          <c:extLst>
            <c:ext xmlns:c16="http://schemas.microsoft.com/office/drawing/2014/chart" uri="{C3380CC4-5D6E-409C-BE32-E72D297353CC}">
              <c16:uniqueId val="{00000007-FB66-4568-BB14-010C023C723B}"/>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11.12</c:v>
                </c:pt>
                <c:pt idx="2">
                  <c:v>#N/A</c:v>
                </c:pt>
                <c:pt idx="3">
                  <c:v>9.6199999999999992</c:v>
                </c:pt>
                <c:pt idx="4">
                  <c:v>#N/A</c:v>
                </c:pt>
                <c:pt idx="5">
                  <c:v>6.85</c:v>
                </c:pt>
                <c:pt idx="6">
                  <c:v>#N/A</c:v>
                </c:pt>
                <c:pt idx="7">
                  <c:v>6.3</c:v>
                </c:pt>
                <c:pt idx="8">
                  <c:v>#N/A</c:v>
                </c:pt>
                <c:pt idx="9">
                  <c:v>4.7300000000000004</c:v>
                </c:pt>
              </c:numCache>
            </c:numRef>
          </c:val>
          <c:extLst>
            <c:ext xmlns:c16="http://schemas.microsoft.com/office/drawing/2014/chart" uri="{C3380CC4-5D6E-409C-BE32-E72D297353CC}">
              <c16:uniqueId val="{00000008-FB66-4568-BB14-010C023C723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15.23</c:v>
                </c:pt>
                <c:pt idx="2">
                  <c:v>#N/A</c:v>
                </c:pt>
                <c:pt idx="3">
                  <c:v>14.2</c:v>
                </c:pt>
                <c:pt idx="4">
                  <c:v>#N/A</c:v>
                </c:pt>
                <c:pt idx="5">
                  <c:v>12.35</c:v>
                </c:pt>
                <c:pt idx="6">
                  <c:v>#N/A</c:v>
                </c:pt>
                <c:pt idx="7">
                  <c:v>12.54</c:v>
                </c:pt>
                <c:pt idx="8">
                  <c:v>#N/A</c:v>
                </c:pt>
                <c:pt idx="9">
                  <c:v>11.64</c:v>
                </c:pt>
              </c:numCache>
            </c:numRef>
          </c:val>
          <c:extLst>
            <c:ext xmlns:c16="http://schemas.microsoft.com/office/drawing/2014/chart" uri="{C3380CC4-5D6E-409C-BE32-E72D297353CC}">
              <c16:uniqueId val="{00000009-FB66-4568-BB14-010C023C723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1215</c:v>
                </c:pt>
                <c:pt idx="5">
                  <c:v>1249</c:v>
                </c:pt>
                <c:pt idx="8">
                  <c:v>1252</c:v>
                </c:pt>
                <c:pt idx="11">
                  <c:v>1250</c:v>
                </c:pt>
                <c:pt idx="14">
                  <c:v>1249</c:v>
                </c:pt>
              </c:numCache>
            </c:numRef>
          </c:val>
          <c:extLst>
            <c:ext xmlns:c16="http://schemas.microsoft.com/office/drawing/2014/chart" uri="{C3380CC4-5D6E-409C-BE32-E72D297353CC}">
              <c16:uniqueId val="{00000000-C0C3-4182-8E03-7E8D2ABBCE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C3-4182-8E03-7E8D2ABBCE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31</c:v>
                </c:pt>
                <c:pt idx="3">
                  <c:v>30</c:v>
                </c:pt>
                <c:pt idx="6">
                  <c:v>27</c:v>
                </c:pt>
                <c:pt idx="9">
                  <c:v>25</c:v>
                </c:pt>
                <c:pt idx="12">
                  <c:v>13</c:v>
                </c:pt>
              </c:numCache>
            </c:numRef>
          </c:val>
          <c:extLst>
            <c:ext xmlns:c16="http://schemas.microsoft.com/office/drawing/2014/chart" uri="{C3380CC4-5D6E-409C-BE32-E72D297353CC}">
              <c16:uniqueId val="{00000002-C0C3-4182-8E03-7E8D2ABBCE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582</c:v>
                </c:pt>
                <c:pt idx="3">
                  <c:v>571</c:v>
                </c:pt>
                <c:pt idx="6">
                  <c:v>577</c:v>
                </c:pt>
                <c:pt idx="9">
                  <c:v>541</c:v>
                </c:pt>
                <c:pt idx="12">
                  <c:v>533</c:v>
                </c:pt>
              </c:numCache>
            </c:numRef>
          </c:val>
          <c:extLst>
            <c:ext xmlns:c16="http://schemas.microsoft.com/office/drawing/2014/chart" uri="{C3380CC4-5D6E-409C-BE32-E72D297353CC}">
              <c16:uniqueId val="{00000003-C0C3-4182-8E03-7E8D2ABBCE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384</c:v>
                </c:pt>
                <c:pt idx="3">
                  <c:v>443</c:v>
                </c:pt>
                <c:pt idx="6">
                  <c:v>484</c:v>
                </c:pt>
                <c:pt idx="9">
                  <c:v>498</c:v>
                </c:pt>
                <c:pt idx="12">
                  <c:v>496</c:v>
                </c:pt>
              </c:numCache>
            </c:numRef>
          </c:val>
          <c:extLst>
            <c:ext xmlns:c16="http://schemas.microsoft.com/office/drawing/2014/chart" uri="{C3380CC4-5D6E-409C-BE32-E72D297353CC}">
              <c16:uniqueId val="{00000004-C0C3-4182-8E03-7E8D2ABBCE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C3-4182-8E03-7E8D2ABBCE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C3-4182-8E03-7E8D2ABBCE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960</c:v>
                </c:pt>
                <c:pt idx="3">
                  <c:v>987</c:v>
                </c:pt>
                <c:pt idx="6">
                  <c:v>991</c:v>
                </c:pt>
                <c:pt idx="9">
                  <c:v>980</c:v>
                </c:pt>
                <c:pt idx="12">
                  <c:v>975</c:v>
                </c:pt>
              </c:numCache>
            </c:numRef>
          </c:val>
          <c:extLst>
            <c:ext xmlns:c16="http://schemas.microsoft.com/office/drawing/2014/chart" uri="{C3380CC4-5D6E-409C-BE32-E72D297353CC}">
              <c16:uniqueId val="{00000007-C0C3-4182-8E03-7E8D2ABBCE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742</c:v>
                </c:pt>
                <c:pt idx="2">
                  <c:v>#N/A</c:v>
                </c:pt>
                <c:pt idx="3">
                  <c:v>#N/A</c:v>
                </c:pt>
                <c:pt idx="4">
                  <c:v>782</c:v>
                </c:pt>
                <c:pt idx="5">
                  <c:v>#N/A</c:v>
                </c:pt>
                <c:pt idx="6">
                  <c:v>#N/A</c:v>
                </c:pt>
                <c:pt idx="7">
                  <c:v>827</c:v>
                </c:pt>
                <c:pt idx="8">
                  <c:v>#N/A</c:v>
                </c:pt>
                <c:pt idx="9">
                  <c:v>#N/A</c:v>
                </c:pt>
                <c:pt idx="10">
                  <c:v>794</c:v>
                </c:pt>
                <c:pt idx="11">
                  <c:v>#N/A</c:v>
                </c:pt>
                <c:pt idx="12">
                  <c:v>#N/A</c:v>
                </c:pt>
                <c:pt idx="13">
                  <c:v>768</c:v>
                </c:pt>
                <c:pt idx="14">
                  <c:v>#N/A</c:v>
                </c:pt>
              </c:numCache>
            </c:numRef>
          </c:val>
          <c:smooth val="0"/>
          <c:extLst>
            <c:ext xmlns:c16="http://schemas.microsoft.com/office/drawing/2014/chart" uri="{C3380CC4-5D6E-409C-BE32-E72D297353CC}">
              <c16:uniqueId val="{00000008-C0C3-4182-8E03-7E8D2ABBCE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13776</c:v>
                </c:pt>
                <c:pt idx="5">
                  <c:v>13446</c:v>
                </c:pt>
                <c:pt idx="8">
                  <c:v>12929</c:v>
                </c:pt>
                <c:pt idx="11">
                  <c:v>12465</c:v>
                </c:pt>
                <c:pt idx="14">
                  <c:v>11993</c:v>
                </c:pt>
              </c:numCache>
            </c:numRef>
          </c:val>
          <c:extLst>
            <c:ext xmlns:c16="http://schemas.microsoft.com/office/drawing/2014/chart" uri="{C3380CC4-5D6E-409C-BE32-E72D297353CC}">
              <c16:uniqueId val="{00000000-EC9E-4B82-9F36-658903AB0A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898</c:v>
                </c:pt>
                <c:pt idx="5">
                  <c:v>863</c:v>
                </c:pt>
                <c:pt idx="8">
                  <c:v>781</c:v>
                </c:pt>
                <c:pt idx="11">
                  <c:v>889</c:v>
                </c:pt>
                <c:pt idx="14">
                  <c:v>777</c:v>
                </c:pt>
              </c:numCache>
            </c:numRef>
          </c:val>
          <c:extLst>
            <c:ext xmlns:c16="http://schemas.microsoft.com/office/drawing/2014/chart" uri="{C3380CC4-5D6E-409C-BE32-E72D297353CC}">
              <c16:uniqueId val="{00000001-EC9E-4B82-9F36-658903AB0A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2542</c:v>
                </c:pt>
                <c:pt idx="5">
                  <c:v>2749</c:v>
                </c:pt>
                <c:pt idx="8">
                  <c:v>2919</c:v>
                </c:pt>
                <c:pt idx="11">
                  <c:v>3100</c:v>
                </c:pt>
                <c:pt idx="14">
                  <c:v>3081</c:v>
                </c:pt>
              </c:numCache>
            </c:numRef>
          </c:val>
          <c:extLst>
            <c:ext xmlns:c16="http://schemas.microsoft.com/office/drawing/2014/chart" uri="{C3380CC4-5D6E-409C-BE32-E72D297353CC}">
              <c16:uniqueId val="{00000002-EC9E-4B82-9F36-658903AB0A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9E-4B82-9F36-658903AB0A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9E-4B82-9F36-658903AB0A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9E-4B82-9F36-658903AB0A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1053</c:v>
                </c:pt>
                <c:pt idx="3">
                  <c:v>1038</c:v>
                </c:pt>
                <c:pt idx="6">
                  <c:v>807</c:v>
                </c:pt>
                <c:pt idx="9">
                  <c:v>880</c:v>
                </c:pt>
                <c:pt idx="12">
                  <c:v>842</c:v>
                </c:pt>
              </c:numCache>
            </c:numRef>
          </c:val>
          <c:extLst>
            <c:ext xmlns:c16="http://schemas.microsoft.com/office/drawing/2014/chart" uri="{C3380CC4-5D6E-409C-BE32-E72D297353CC}">
              <c16:uniqueId val="{00000006-EC9E-4B82-9F36-658903AB0A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8368</c:v>
                </c:pt>
                <c:pt idx="3">
                  <c:v>8217</c:v>
                </c:pt>
                <c:pt idx="6">
                  <c:v>7925</c:v>
                </c:pt>
                <c:pt idx="9">
                  <c:v>7474</c:v>
                </c:pt>
                <c:pt idx="12">
                  <c:v>7057</c:v>
                </c:pt>
              </c:numCache>
            </c:numRef>
          </c:val>
          <c:extLst>
            <c:ext xmlns:c16="http://schemas.microsoft.com/office/drawing/2014/chart" uri="{C3380CC4-5D6E-409C-BE32-E72D297353CC}">
              <c16:uniqueId val="{00000007-EC9E-4B82-9F36-658903AB0A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5568</c:v>
                </c:pt>
                <c:pt idx="3">
                  <c:v>5456</c:v>
                </c:pt>
                <c:pt idx="6">
                  <c:v>5212</c:v>
                </c:pt>
                <c:pt idx="9">
                  <c:v>4975</c:v>
                </c:pt>
                <c:pt idx="12">
                  <c:v>4700</c:v>
                </c:pt>
              </c:numCache>
            </c:numRef>
          </c:val>
          <c:extLst>
            <c:ext xmlns:c16="http://schemas.microsoft.com/office/drawing/2014/chart" uri="{C3380CC4-5D6E-409C-BE32-E72D297353CC}">
              <c16:uniqueId val="{00000008-EC9E-4B82-9F36-658903AB0A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125</c:v>
                </c:pt>
                <c:pt idx="3">
                  <c:v>95</c:v>
                </c:pt>
                <c:pt idx="6">
                  <c:v>69</c:v>
                </c:pt>
                <c:pt idx="9">
                  <c:v>45</c:v>
                </c:pt>
                <c:pt idx="12">
                  <c:v>33</c:v>
                </c:pt>
              </c:numCache>
            </c:numRef>
          </c:val>
          <c:extLst>
            <c:ext xmlns:c16="http://schemas.microsoft.com/office/drawing/2014/chart" uri="{C3380CC4-5D6E-409C-BE32-E72D297353CC}">
              <c16:uniqueId val="{00000009-EC9E-4B82-9F36-658903AB0A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9440</c:v>
                </c:pt>
                <c:pt idx="3">
                  <c:v>9083</c:v>
                </c:pt>
                <c:pt idx="6">
                  <c:v>8689</c:v>
                </c:pt>
                <c:pt idx="9">
                  <c:v>8627</c:v>
                </c:pt>
                <c:pt idx="12">
                  <c:v>8330</c:v>
                </c:pt>
              </c:numCache>
            </c:numRef>
          </c:val>
          <c:extLst>
            <c:ext xmlns:c16="http://schemas.microsoft.com/office/drawing/2014/chart" uri="{C3380CC4-5D6E-409C-BE32-E72D297353CC}">
              <c16:uniqueId val="{0000000A-EC9E-4B82-9F36-658903AB0A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7337</c:v>
                </c:pt>
                <c:pt idx="2">
                  <c:v>#N/A</c:v>
                </c:pt>
                <c:pt idx="3">
                  <c:v>#N/A</c:v>
                </c:pt>
                <c:pt idx="4">
                  <c:v>6832</c:v>
                </c:pt>
                <c:pt idx="5">
                  <c:v>#N/A</c:v>
                </c:pt>
                <c:pt idx="6">
                  <c:v>#N/A</c:v>
                </c:pt>
                <c:pt idx="7">
                  <c:v>6073</c:v>
                </c:pt>
                <c:pt idx="8">
                  <c:v>#N/A</c:v>
                </c:pt>
                <c:pt idx="9">
                  <c:v>#N/A</c:v>
                </c:pt>
                <c:pt idx="10">
                  <c:v>5546</c:v>
                </c:pt>
                <c:pt idx="11">
                  <c:v>#N/A</c:v>
                </c:pt>
                <c:pt idx="12">
                  <c:v>#N/A</c:v>
                </c:pt>
                <c:pt idx="13">
                  <c:v>5110</c:v>
                </c:pt>
                <c:pt idx="14">
                  <c:v>#N/A</c:v>
                </c:pt>
              </c:numCache>
            </c:numRef>
          </c:val>
          <c:smooth val="0"/>
          <c:extLst>
            <c:ext xmlns:c16="http://schemas.microsoft.com/office/drawing/2014/chart" uri="{C3380CC4-5D6E-409C-BE32-E72D297353CC}">
              <c16:uniqueId val="{0000000B-EC9E-4B82-9F36-658903AB0A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1277</c:v>
                </c:pt>
                <c:pt idx="1">
                  <c:v>1279</c:v>
                </c:pt>
                <c:pt idx="2">
                  <c:v>1280</c:v>
                </c:pt>
              </c:numCache>
            </c:numRef>
          </c:val>
          <c:extLst>
            <c:ext xmlns:c16="http://schemas.microsoft.com/office/drawing/2014/chart" uri="{C3380CC4-5D6E-409C-BE32-E72D297353CC}">
              <c16:uniqueId val="{00000000-7E24-49BD-A4F1-C6CB6399B9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551</c:v>
                </c:pt>
                <c:pt idx="1">
                  <c:v>711</c:v>
                </c:pt>
                <c:pt idx="2">
                  <c:v>711</c:v>
                </c:pt>
              </c:numCache>
            </c:numRef>
          </c:val>
          <c:extLst>
            <c:ext xmlns:c16="http://schemas.microsoft.com/office/drawing/2014/chart" uri="{C3380CC4-5D6E-409C-BE32-E72D297353CC}">
              <c16:uniqueId val="{00000001-7E24-49BD-A4F1-C6CB6399B9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610</c:v>
                </c:pt>
                <c:pt idx="1">
                  <c:v>630</c:v>
                </c:pt>
                <c:pt idx="2">
                  <c:v>644</c:v>
                </c:pt>
              </c:numCache>
            </c:numRef>
          </c:val>
          <c:extLst>
            <c:ext xmlns:c16="http://schemas.microsoft.com/office/drawing/2014/chart" uri="{C3380CC4-5D6E-409C-BE32-E72D297353CC}">
              <c16:uniqueId val="{00000002-7E24-49BD-A4F1-C6CB6399B9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{170891FF-2A6D-473D-96D6-EE9875A5F988}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A06-4CD2-ABA5-DD21B26882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{513D96EF-F9EE-4E42-8790-1FF0230707FD}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06-4CD2-ABA5-DD21B26882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{C9BBB3C1-8D24-4040-BEB0-A39C1F17EF6B}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06-4CD2-ABA5-DD21B26882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{D2AF8DB7-6B24-4886-AF95-7E45AD6C1717}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06-4CD2-ABA5-DD21B26882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{1463ACF3-6484-4B04-AC41-AF877271583D}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06-4CD2-ABA5-DD21B268820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{9721E2D6-CD10-4B2A-ACA5-5A1F74CC1C7C}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A06-4CD2-ABA5-DD21B268820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{A39315C8-0179-45D6-9F53-1549349017D1}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A06-4CD2-ABA5-DD21B268820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{B341B4B7-3DBE-4A70-AEA6-EE95A8440C24}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A06-4CD2-ABA5-DD21B268820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{A57B7D0C-7349-4591-BAF7-AD5F74C27666}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A06-4CD2-ABA5-DD21B26882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60.6</c:v>
                </c:pt>
                <c:pt idx="8">
                  <c:v>62.1</c:v>
                </c:pt>
                <c:pt idx="16">
                  <c:v>63.7</c:v>
                </c:pt>
                <c:pt idx="24">
                  <c:v>65.3</c:v>
                </c:pt>
              </c:numCache>
            </c:numRef>
          </c:xVal>
          <c:yVal>
            <c:numRef>
              <c:f>公会計指標分析・財政指標組合せ分析表!$BP$51:$DC$51</c:f>
              <c:numCache>
                <c:formatCode>#,##0.0;"▲ "#,##0.0</c:formatCode>
                <c:ptCount val="40"/>
                <c:pt idx="0">
                  <c:v>139.4</c:v>
                </c:pt>
                <c:pt idx="8">
                  <c:v>131.69999999999999</c:v>
                </c:pt>
                <c:pt idx="16">
                  <c:v>118.6</c:v>
                </c:pt>
                <c:pt idx="24">
                  <c:v>110.4</c:v>
                </c:pt>
              </c:numCache>
            </c:numRef>
          </c:yVal>
          <c:smooth val="0"/>
          <c:extLst>
            <c:ext xmlns:c16="http://schemas.microsoft.com/office/drawing/2014/chart" uri="{C3380CC4-5D6E-409C-BE32-E72D297353CC}">
              <c16:uniqueId val="{00000009-6A06-4CD2-ABA5-DD21B26882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{259FB928-6E75-41BB-899D-38F1BD4AFB6E}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A06-4CD2-ABA5-DD21B26882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{C45FFB0D-47EE-4669-BA9B-023D25B4D7F5}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06-4CD2-ABA5-DD21B26882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{EA4F3CCA-893B-4025-BC89-649D341BD1F5}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06-4CD2-ABA5-DD21B26882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{6D9DC269-3D46-4F5E-BCA1-AE7345FA4F88}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06-4CD2-ABA5-DD21B26882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{34BF1661-9D07-4A4C-B793-3C91A01AAA03}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06-4CD2-ABA5-DD21B2688203}"/>
                </c:ext>
              </c:extLst>
            </c:dLbl>
            <c:dLbl>
              <c:idx val="8"/>
              <c:layout>
                <c:manualLayout>
                  <c:x val="-4.2734093762440868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{1FC5B183-0EDA-40F4-A36E-F3BEB28A59DB}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A06-4CD2-ABA5-DD21B2688203}"/>
                </c:ext>
              </c:extLst>
            </c:dLbl>
            <c:dLbl>
              <c:idx val="16"/>
              <c:layout>
                <c:manualLayout>
                  <c:x val="-2.1556307176703877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{C6B5C1F9-858B-4F76-AC77-7314E9123E87}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A06-4CD2-ABA5-DD21B268820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{556884FD-54CB-422E-8876-69E3D099C577}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A06-4CD2-ABA5-DD21B268820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{55C1E4EA-31A5-4542-A8E1-8EB1E5288C00}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A06-4CD2-ABA5-DD21B26882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numCache>
            </c:numRef>
          </c:xVal>
          <c:yVal>
            <c:numRef>
              <c:f>公会計指標分析・財政指標組合せ分析表!$BP$55:$DC$55</c:f>
              <c:numCache>
                <c:formatCode>#,##0.0;"▲ "#,##0.0</c:formatCode>
                <c:ptCount val="40"/>
                <c:pt idx="0">
                  <c:v>20.2</c:v>
                </c:pt>
                <c:pt idx="8">
                  <c:v>15.5</c:v>
                </c:pt>
                <c:pt idx="16">
                  <c:v>14</c:v>
                </c:pt>
                <c:pt idx="24">
                  <c:v>11.4</c:v>
                </c:pt>
              </c:numCache>
            </c:numRef>
          </c:yVal>
          <c:smooth val="0"/>
          <c:extLst>
            <c:ext xmlns:c16="http://schemas.microsoft.com/office/drawing/2014/chart" uri="{C3380CC4-5D6E-409C-BE32-E72D297353CC}">
              <c16:uniqueId val="{00000013-6A06-4CD2-ABA5-DD21B2688203}"/>
            </c:ext>
          </c:extLst>
        </c:ser>
        <c:dLbls>
          <c:showLegendKey val="0"/>
          <c:showVal val="1"/>
          <c:showCatName val="0"/>
          <c:showSerName val="0"/>
          <c:showPercent val="0"/>
          <c:showBubbleSize val="0"/>
        </c:dLbls>
        <c:axId val="46179840"/>
        <c:axId val="46181760"/>
      </c:scatterChart>
      <c:valAx>
        <c:axId val="46179840"/>
        <c:scaling>
          <c:orientation val="minMax"/>
          <c:max val="67"/>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2754237084965001E-3"/>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{8199D347-5182-4F8A-9D99-100D085760FF}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C19-47CF-ACB2-EF9A40E3C7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{8DE89B73-A63C-4B7B-9E43-43C79FDC8446}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19-47CF-ACB2-EF9A40E3C7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{F5B22F30-8D1C-47C8-ACCA-7C34A86721F5}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19-47CF-ACB2-EF9A40E3C7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{40E6A705-E442-4109-B4A8-7EB3A1A4BAC1}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19-47CF-ACB2-EF9A40E3C7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{2230BD02-6363-4823-BD0A-3527AFD11392}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19-47CF-ACB2-EF9A40E3C793}"/>
                </c:ext>
              </c:extLst>
            </c:dLbl>
            <c:dLbl>
              <c:idx val="8"/>
              <c:layout>
                <c:manualLayout>
                  <c:x val="0"/>
                  <c:y val="1.2754237084965001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{0B6F6E97-C35C-4B38-A5B1-323D797EBFA6}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C19-47CF-ACB2-EF9A40E3C793}"/>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{436A26D6-9889-4092-A1E6-2EB6C96F8E31}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C19-47CF-ACB2-EF9A40E3C793}"/>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{1314A9A6-20A8-4DB7-B808-8C07BFEAA4DA}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C19-47CF-ACB2-EF9A40E3C793}"/>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{F97E701C-A7FB-4EA7-AA80-22A9CF1108AB}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C19-47CF-ACB2-EF9A40E3C7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14.5</c:v>
                </c:pt>
                <c:pt idx="16">
                  <c:v>15.1</c:v>
                </c:pt>
                <c:pt idx="24">
                  <c:v>15.6</c:v>
                </c:pt>
                <c:pt idx="32">
                  <c:v>15.7</c:v>
                </c:pt>
              </c:numCache>
            </c:numRef>
          </c:xVal>
          <c:yVal>
            <c:numRef>
              <c:f>公会計指標分析・財政指標組合せ分析表!$BP$73:$DC$73</c:f>
              <c:numCache>
                <c:formatCode>#,##0.0;"▲ "#,##0.0</c:formatCode>
                <c:ptCount val="40"/>
                <c:pt idx="0">
                  <c:v>139.4</c:v>
                </c:pt>
                <c:pt idx="8">
                  <c:v>131.69999999999999</c:v>
                </c:pt>
                <c:pt idx="16">
                  <c:v>118.6</c:v>
                </c:pt>
                <c:pt idx="24">
                  <c:v>110.4</c:v>
                </c:pt>
                <c:pt idx="32">
                  <c:v>100.8</c:v>
                </c:pt>
              </c:numCache>
            </c:numRef>
          </c:yVal>
          <c:smooth val="0"/>
          <c:extLst>
            <c:ext xmlns:c16="http://schemas.microsoft.com/office/drawing/2014/chart" uri="{C3380CC4-5D6E-409C-BE32-E72D297353CC}">
              <c16:uniqueId val="{00000009-BC19-47CF-ACB2-EF9A40E3C7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{862AE283-FD4A-43B4-98DC-6D8A7524597F}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C19-47CF-ACB2-EF9A40E3C7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{426E4BD3-682E-4A75-8EA0-B89E28F5A7E7}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19-47CF-ACB2-EF9A40E3C7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{EC7BBD5E-7A53-4693-A7F6-310216F66644}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19-47CF-ACB2-EF9A40E3C7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{2785F157-DC8E-45F9-AAD9-8B8B45EF87C6}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19-47CF-ACB2-EF9A40E3C7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{431AA8BE-2A7A-4264-A87B-3A9731353A4D}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19-47CF-ACB2-EF9A40E3C793}"/>
                </c:ext>
              </c:extLst>
            </c:dLbl>
            <c:dLbl>
              <c:idx val="8"/>
              <c:layout>
                <c:manualLayout>
                  <c:x val="-2.223345073011147E-2"/>
                  <c:y val="-7.988693800358516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{00D1CF5B-7925-4EE1-9668-8C31D65CC27A}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C19-47CF-ACB2-EF9A40E3C793}"/>
                </c:ext>
              </c:extLst>
            </c:dLbl>
            <c:dLbl>
              <c:idx val="16"/>
              <c:layout>
                <c:manualLayout>
                  <c:x val="-4.1162532508109799E-2"/>
                  <c:y val="-8.473587701134395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{522C5861-0DB9-4096-9704-6A20A688BF6D}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C19-47CF-ACB2-EF9A40E3C793}"/>
                </c:ext>
              </c:extLst>
            </c:dLbl>
            <c:dLbl>
              <c:idx val="24"/>
              <c:layout>
                <c:manualLayout>
                  <c:x val="-3.1697991619110633E-2"/>
                  <c:y val="-2.130923408134901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{6A63BB80-EBDD-4446-B7CF-45DF29FAF88F}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C19-47CF-ACB2-EF9A40E3C793}"/>
                </c:ext>
              </c:extLst>
            </c:dLbl>
            <c:dLbl>
              <c:idx val="32"/>
              <c:layout>
                <c:manualLayout>
                  <c:x val="-3.1570342725075584E-2"/>
                  <c:y val="-6.373385427975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{52DB794C-EBC9-4F70-9BA8-C89636EB9F05}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C19-47CF-ACB2-EF9A40E3C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BC19-47CF-ACB2-EF9A40E3C793}"/>
            </c:ext>
          </c:extLst>
        </c:ser>
        <c:dLbls>
          <c:showLegendKey val="0"/>
          <c:showVal val="1"/>
          <c:showCatName val="0"/>
          <c:showSerName val="0"/>
          <c:showPercent val="0"/>
          <c:showBubbleSize val="0"/>
        </c:dLbls>
        <c:axId val="84219776"/>
        <c:axId val="84234240"/>
      </c:scatterChart>
      <c:valAx>
        <c:axId val="84219776"/>
        <c:scaling>
          <c:orientation val="minMax"/>
          <c:max val="16.5"/>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実質公債費比率（分子）は、平成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億円台で推移していたが、平成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年度には９億円台まで減少し、平成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年度以降は７～８億円台で推移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年度においては、普通会計分、一部事務組合負担金、債務負担行為が償還完了等に伴い減少したが、公営企業会計分については、病院事業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下水道事業について依然として多額の償還が発生している。今後も、起債の抑制を図るなど着実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比率の減少に努める。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将来負担額（分子）は、平成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年度以降徐々に減</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少し、平成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億円を下回っ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。元金償還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に伴う一部の地方債残高の減、一部事務組合等負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担見込額の減、充当可能基金の増等により、比率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は年々減少傾向にあり、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年度は昨年度から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百万円の減となっている。しかし、病</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院事業及び下水道事業において依然として多額の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起債残高を有していることなどから、今後も行財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政改革を進め、起債の発行の抑制を図り、起債残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高の縮減に努めていく。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富山県上市町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上市町定住促進住宅基金において定住促進住宅管理費の収支差額を積み立てたことにより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上市町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指定寄附受入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指定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寄附金受入分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基金において事業充当に係る取り崩しにより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、上市町農村環境保全基金の廃止に伴う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財政調整基金及び減債基金については、不時の支出等に備え、現有残高を目処に一定の額を確保するよう努める。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特定目的基金については、各々の目的に則りその活用に努めるとともに、役目を終えたもの等必要性に乏しい基金についてはその廃止を</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検討する。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上市町社会福祉事業基金：社会福祉向上のために必要な事業の財源に充てるもの。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上市町定住促進住宅基金：定住促進住宅の建設、修繕等の財源に充てるもの。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上市町生涯学習推進基金：生涯学習の推進のために必要な事業の財源に充てるもの。</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上市町社会福祉事業基金：指定寄附受入分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上市町定住促進住宅基金：定住促進住宅管理費と使用料等収入との差額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上市町学校教育施設整備基金：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上市町社会福祉事業基金：果実運用を行う基本残高分を確保のうえ、それを超える分については基金の目的に則り活用を図る。</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上市町定住促進住宅基金：定住促進住宅の管理に係る収支差額分を積み立て、将来的な大規模修繕等の財源として確保する。</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上市町生涯学習推進基金：社会教育施設の修繕、社会教育・文化活動等の財源としての活用を図る。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寄附金受入分及び預金利子分の積み立てにより、昨年度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百万円の増となった。取り崩しは行っていない。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災害発生時、豪雪時等への備え、財源不足への対応等のため、現在の残高を維持するよう努める。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預金利子分の積み立て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のみで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昨年度とほぼ同額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。取り崩しは行っていない。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将来における地方債繰上償還等の財源として、現在の残高を維持するよう努める。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20,334
20,061
236.71
9,777,223
9,503,630
258,032
6,224,306
8,305,626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100.8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有形固定資産減価償却率は、類似団体平均より高い水準にある。平成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年度に策定した上市町公共施設等総合管理計画</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及び令和２年度に策定した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施設類型ごとの個別施設計画</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をもとに、</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現有施設の適正な維持管理に努める。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618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54102</xdr:rowOff>
    </xdr:from>
    <xdr:to>
      <xdr:col>19</xdr:col>
      <xdr:colOff>187325</xdr:colOff>
      <xdr:row>32</xdr:row>
      <xdr:rowOff>155702</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000500" y="63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19558</xdr:rowOff>
    </xdr:from>
    <xdr:to>
      <xdr:col>15</xdr:col>
      <xdr:colOff>187325</xdr:colOff>
      <xdr:row>32</xdr:row>
      <xdr:rowOff>121158</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3238500" y="62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70358</xdr:rowOff>
    </xdr:from>
    <xdr:to>
      <xdr:col>19</xdr:col>
      <xdr:colOff>136525</xdr:colOff>
      <xdr:row>32</xdr:row>
      <xdr:rowOff>104902</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3289300" y="6328283"/>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156464</xdr:rowOff>
    </xdr:from>
    <xdr:to>
      <xdr:col>11</xdr:col>
      <xdr:colOff>187325</xdr:colOff>
      <xdr:row>32</xdr:row>
      <xdr:rowOff>86614</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2476500" y="62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35814</xdr:rowOff>
    </xdr:from>
    <xdr:to>
      <xdr:col>15</xdr:col>
      <xdr:colOff>136525</xdr:colOff>
      <xdr:row>32</xdr:row>
      <xdr:rowOff>70358</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a:off x="2527300" y="6293739"/>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124079</xdr:rowOff>
    </xdr:from>
    <xdr:to>
      <xdr:col>7</xdr:col>
      <xdr:colOff>187325</xdr:colOff>
      <xdr:row>32</xdr:row>
      <xdr:rowOff>54229</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17145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3429</xdr:rowOff>
    </xdr:from>
    <xdr:to>
      <xdr:col>11</xdr:col>
      <xdr:colOff>136525</xdr:colOff>
      <xdr:row>32</xdr:row>
      <xdr:rowOff>35814</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a:off x="1765300" y="6261354"/>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86" name="n_1aveValue有形固定資産減価償却率">
          <a:extLst>
            <a:ext uri="{FF2B5EF4-FFF2-40B4-BE49-F238E27FC236}">
              <a16:creationId xmlns:a16="http://schemas.microsoft.com/office/drawing/2014/main" id="{00000000-0008-0000-0000-000056000000}"/>
            </a:ext>
          </a:extLst>
        </xdr:cNvPr>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87" name="n_2aveValue有形固定資産減価償却率">
          <a:extLst>
            <a:ext uri="{FF2B5EF4-FFF2-40B4-BE49-F238E27FC236}">
              <a16:creationId xmlns:a16="http://schemas.microsoft.com/office/drawing/2014/main" id="{00000000-0008-0000-0000-000057000000}"/>
            </a:ext>
          </a:extLst>
        </xdr:cNvPr>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88" name="n_3aveValue有形固定資産減価償却率">
          <a:extLst>
            <a:ext uri="{FF2B5EF4-FFF2-40B4-BE49-F238E27FC236}">
              <a16:creationId xmlns:a16="http://schemas.microsoft.com/office/drawing/2014/main" id="{00000000-0008-0000-0000-000058000000}"/>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89" name="n_4aveValue有形固定資産減価償却率">
          <a:extLst>
            <a:ext uri="{FF2B5EF4-FFF2-40B4-BE49-F238E27FC236}">
              <a16:creationId xmlns:a16="http://schemas.microsoft.com/office/drawing/2014/main" id="{00000000-0008-0000-0000-000059000000}"/>
            </a:ext>
          </a:extLst>
        </xdr:cNvPr>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146829</xdr:rowOff>
    </xdr:from>
    <xdr:ext cx="405111" cy="259045"/>
    <xdr:sp macro="" textlink="">
      <xdr:nvSpPr>
        <xdr:cNvPr id="90" name="n_1mainValue有形固定資産減価償却率">
          <a:extLst>
            <a:ext uri="{FF2B5EF4-FFF2-40B4-BE49-F238E27FC236}">
              <a16:creationId xmlns:a16="http://schemas.microsoft.com/office/drawing/2014/main" id="{00000000-0008-0000-0000-00005A000000}"/>
            </a:ext>
          </a:extLst>
        </xdr:cNvPr>
        <xdr:cNvSpPr txBox="1"/>
      </xdr:nvSpPr>
      <xdr:spPr>
        <a:xfrm>
          <a:off x="3836044" y="6404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112285</xdr:rowOff>
    </xdr:from>
    <xdr:ext cx="405111" cy="259045"/>
    <xdr:sp macro="" textlink="">
      <xdr:nvSpPr>
        <xdr:cNvPr id="91" name="n_2mainValue有形固定資産減価償却率">
          <a:extLst>
            <a:ext uri="{FF2B5EF4-FFF2-40B4-BE49-F238E27FC236}">
              <a16:creationId xmlns:a16="http://schemas.microsoft.com/office/drawing/2014/main" id="{00000000-0008-0000-0000-00005B000000}"/>
            </a:ext>
          </a:extLst>
        </xdr:cNvPr>
        <xdr:cNvSpPr txBox="1"/>
      </xdr:nvSpPr>
      <xdr:spPr>
        <a:xfrm>
          <a:off x="3086744" y="63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77741</xdr:rowOff>
    </xdr:from>
    <xdr:ext cx="405111" cy="259045"/>
    <xdr:sp macro="" textlink="">
      <xdr:nvSpPr>
        <xdr:cNvPr id="92" name="n_3mainValue有形固定資産減価償却率">
          <a:extLst>
            <a:ext uri="{FF2B5EF4-FFF2-40B4-BE49-F238E27FC236}">
              <a16:creationId xmlns:a16="http://schemas.microsoft.com/office/drawing/2014/main" id="{00000000-0008-0000-0000-00005C000000}"/>
            </a:ext>
          </a:extLst>
        </xdr:cNvPr>
        <xdr:cNvSpPr txBox="1"/>
      </xdr:nvSpPr>
      <xdr:spPr>
        <a:xfrm>
          <a:off x="2324744" y="63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45356</xdr:rowOff>
    </xdr:from>
    <xdr:ext cx="405111" cy="259045"/>
    <xdr:sp macro="" textlink="">
      <xdr:nvSpPr>
        <xdr:cNvPr id="93" name="n_4mainValue有形固定資産減価償却率">
          <a:extLst>
            <a:ext uri="{FF2B5EF4-FFF2-40B4-BE49-F238E27FC236}">
              <a16:creationId xmlns:a16="http://schemas.microsoft.com/office/drawing/2014/main" id="{00000000-0008-0000-0000-00005D000000}"/>
            </a:ext>
          </a:extLst>
        </xdr:cNvPr>
        <xdr:cNvSpPr txBox="1"/>
      </xdr:nvSpPr>
      <xdr:spPr>
        <a:xfrm>
          <a:off x="1562744" y="6303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償還が進捗しているものの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公営企業等において多額の起債残高を有することなどから、類似団体平均との比較では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高い水準にある。起債残高の抑制に努めるとともに、経費の節減を図りつつ、地方税等収入の確保に努めたい。</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0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5" name="債務償還比率最小値テキスト">
          <a:extLst>
            <a:ext uri="{FF2B5EF4-FFF2-40B4-BE49-F238E27FC236}">
              <a16:creationId xmlns:a16="http://schemas.microsoft.com/office/drawing/2014/main" id="{00000000-0008-0000-0000-00007D000000}"/>
            </a:ext>
          </a:extLst>
        </xdr:cNvPr>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a:extLst>
            <a:ext uri="{FF2B5EF4-FFF2-40B4-BE49-F238E27FC236}">
              <a16:creationId xmlns:a16="http://schemas.microsoft.com/office/drawing/2014/main" id="{00000000-0008-0000-0000-00007F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29" name="債務償還比率平均値テキスト">
          <a:extLst>
            <a:ext uri="{FF2B5EF4-FFF2-40B4-BE49-F238E27FC236}">
              <a16:creationId xmlns:a16="http://schemas.microsoft.com/office/drawing/2014/main" id="{00000000-0008-0000-0000-000081000000}"/>
            </a:ext>
          </a:extLst>
        </xdr:cNvPr>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129014</xdr:rowOff>
    </xdr:from>
    <xdr:to>
      <xdr:col>76</xdr:col>
      <xdr:colOff>73025</xdr:colOff>
      <xdr:row>32</xdr:row>
      <xdr:rowOff>59164</xdr:rowOff>
    </xdr:to>
    <xdr:sp macro="" textlink="">
      <xdr:nvSpPr>
        <xdr:cNvPr id="140" name="楕円 139">
          <a:extLst>
            <a:ext uri="{FF2B5EF4-FFF2-40B4-BE49-F238E27FC236}">
              <a16:creationId xmlns:a16="http://schemas.microsoft.com/office/drawing/2014/main" id="{00000000-0008-0000-0000-00008C000000}"/>
            </a:ext>
          </a:extLst>
        </xdr:cNvPr>
        <xdr:cNvSpPr/>
      </xdr:nvSpPr>
      <xdr:spPr>
        <a:xfrm>
          <a:off x="14744700" y="62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107441</xdr:rowOff>
    </xdr:from>
    <xdr:ext cx="469744" cy="259045"/>
    <xdr:sp macro="" textlink="">
      <xdr:nvSpPr>
        <xdr:cNvPr id="141" name="債務償還比率該当値テキスト">
          <a:extLst>
            <a:ext uri="{FF2B5EF4-FFF2-40B4-BE49-F238E27FC236}">
              <a16:creationId xmlns:a16="http://schemas.microsoft.com/office/drawing/2014/main" id="{00000000-0008-0000-0000-00008D000000}"/>
            </a:ext>
          </a:extLst>
        </xdr:cNvPr>
        <xdr:cNvSpPr txBox="1"/>
      </xdr:nvSpPr>
      <xdr:spPr>
        <a:xfrm>
          <a:off x="14846300" y="619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48976</xdr:rowOff>
    </xdr:from>
    <xdr:to>
      <xdr:col>72</xdr:col>
      <xdr:colOff>123825</xdr:colOff>
      <xdr:row>31</xdr:row>
      <xdr:rowOff>150576</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033500" y="61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99776</xdr:rowOff>
    </xdr:from>
    <xdr:to>
      <xdr:col>76</xdr:col>
      <xdr:colOff>22225</xdr:colOff>
      <xdr:row>32</xdr:row>
      <xdr:rowOff>8364</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084300" y="6186251"/>
          <a:ext cx="711200" cy="8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13544</xdr:rowOff>
    </xdr:from>
    <xdr:to>
      <xdr:col>68</xdr:col>
      <xdr:colOff>123825</xdr:colOff>
      <xdr:row>32</xdr:row>
      <xdr:rowOff>115144</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3271500" y="62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99776</xdr:rowOff>
    </xdr:from>
    <xdr:to>
      <xdr:col>72</xdr:col>
      <xdr:colOff>73025</xdr:colOff>
      <xdr:row>32</xdr:row>
      <xdr:rowOff>64344</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3322300" y="6186251"/>
          <a:ext cx="762000" cy="1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47008</xdr:rowOff>
    </xdr:from>
    <xdr:to>
      <xdr:col>64</xdr:col>
      <xdr:colOff>123825</xdr:colOff>
      <xdr:row>32</xdr:row>
      <xdr:rowOff>148608</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2509500" y="63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64344</xdr:rowOff>
    </xdr:from>
    <xdr:to>
      <xdr:col>68</xdr:col>
      <xdr:colOff>73025</xdr:colOff>
      <xdr:row>32</xdr:row>
      <xdr:rowOff>97808</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2560300" y="6322269"/>
          <a:ext cx="762000" cy="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119643</xdr:rowOff>
    </xdr:from>
    <xdr:to>
      <xdr:col>60</xdr:col>
      <xdr:colOff>123825</xdr:colOff>
      <xdr:row>33</xdr:row>
      <xdr:rowOff>49793</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1747500" y="63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97808</xdr:rowOff>
    </xdr:from>
    <xdr:to>
      <xdr:col>64</xdr:col>
      <xdr:colOff>73025</xdr:colOff>
      <xdr:row>32</xdr:row>
      <xdr:rowOff>170443</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flipV="1">
          <a:off x="11798300" y="6355733"/>
          <a:ext cx="762000" cy="7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0" name="n_1aveValue債務償還比率">
          <a:extLst>
            <a:ext uri="{FF2B5EF4-FFF2-40B4-BE49-F238E27FC236}">
              <a16:creationId xmlns:a16="http://schemas.microsoft.com/office/drawing/2014/main" id="{00000000-0008-0000-0000-000096000000}"/>
            </a:ext>
          </a:extLst>
        </xdr:cNvPr>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1" name="n_2aveValue債務償還比率">
          <a:extLst>
            <a:ext uri="{FF2B5EF4-FFF2-40B4-BE49-F238E27FC236}">
              <a16:creationId xmlns:a16="http://schemas.microsoft.com/office/drawing/2014/main" id="{00000000-0008-0000-0000-000097000000}"/>
            </a:ext>
          </a:extLst>
        </xdr:cNvPr>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2" name="n_3aveValue債務償還比率">
          <a:extLst>
            <a:ext uri="{FF2B5EF4-FFF2-40B4-BE49-F238E27FC236}">
              <a16:creationId xmlns:a16="http://schemas.microsoft.com/office/drawing/2014/main" id="{00000000-0008-0000-0000-000098000000}"/>
            </a:ext>
          </a:extLst>
        </xdr:cNvPr>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3" name="n_4aveValue債務償還比率">
          <a:extLst>
            <a:ext uri="{FF2B5EF4-FFF2-40B4-BE49-F238E27FC236}">
              <a16:creationId xmlns:a16="http://schemas.microsoft.com/office/drawing/2014/main" id="{00000000-0008-0000-0000-000099000000}"/>
            </a:ext>
          </a:extLst>
        </xdr:cNvPr>
        <xdr:cNvSpPr txBox="1"/>
      </xdr:nvSpPr>
      <xdr:spPr>
        <a:xfrm>
          <a:off x="11563427" y="57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141703</xdr:rowOff>
    </xdr:from>
    <xdr:ext cx="469744" cy="259045"/>
    <xdr:sp macro="" textlink="">
      <xdr:nvSpPr>
        <xdr:cNvPr id="154" name="n_1mainValue債務償還比率">
          <a:extLst>
            <a:ext uri="{FF2B5EF4-FFF2-40B4-BE49-F238E27FC236}">
              <a16:creationId xmlns:a16="http://schemas.microsoft.com/office/drawing/2014/main" id="{00000000-0008-0000-0000-00009A000000}"/>
            </a:ext>
          </a:extLst>
        </xdr:cNvPr>
        <xdr:cNvSpPr txBox="1"/>
      </xdr:nvSpPr>
      <xdr:spPr>
        <a:xfrm>
          <a:off x="13836727" y="622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106271</xdr:rowOff>
    </xdr:from>
    <xdr:ext cx="469744" cy="259045"/>
    <xdr:sp macro="" textlink="">
      <xdr:nvSpPr>
        <xdr:cNvPr id="155" name="n_2mainValue債務償還比率">
          <a:extLst>
            <a:ext uri="{FF2B5EF4-FFF2-40B4-BE49-F238E27FC236}">
              <a16:creationId xmlns:a16="http://schemas.microsoft.com/office/drawing/2014/main" id="{00000000-0008-0000-0000-00009B000000}"/>
            </a:ext>
          </a:extLst>
        </xdr:cNvPr>
        <xdr:cNvSpPr txBox="1"/>
      </xdr:nvSpPr>
      <xdr:spPr>
        <a:xfrm>
          <a:off x="13087427" y="636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139735</xdr:rowOff>
    </xdr:from>
    <xdr:ext cx="469744" cy="259045"/>
    <xdr:sp macro="" textlink="">
      <xdr:nvSpPr>
        <xdr:cNvPr id="156" name="n_3mainValue債務償還比率">
          <a:extLst>
            <a:ext uri="{FF2B5EF4-FFF2-40B4-BE49-F238E27FC236}">
              <a16:creationId xmlns:a16="http://schemas.microsoft.com/office/drawing/2014/main" id="{00000000-0008-0000-0000-00009C000000}"/>
            </a:ext>
          </a:extLst>
        </xdr:cNvPr>
        <xdr:cNvSpPr txBox="1"/>
      </xdr:nvSpPr>
      <xdr:spPr>
        <a:xfrm>
          <a:off x="12325427" y="639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40920</xdr:rowOff>
    </xdr:from>
    <xdr:ext cx="469744" cy="259045"/>
    <xdr:sp macro="" textlink="">
      <xdr:nvSpPr>
        <xdr:cNvPr id="157" name="n_4mainValue債務償還比率">
          <a:extLst>
            <a:ext uri="{FF2B5EF4-FFF2-40B4-BE49-F238E27FC236}">
              <a16:creationId xmlns:a16="http://schemas.microsoft.com/office/drawing/2014/main" id="{00000000-0008-0000-0000-00009D000000}"/>
            </a:ext>
          </a:extLst>
        </xdr:cNvPr>
        <xdr:cNvSpPr txBox="1"/>
      </xdr:nvSpPr>
      <xdr:spPr>
        <a:xfrm>
          <a:off x="11563427" y="647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20,334
20,061
236.71
9,777,223
9,503,630
258,032
6,224,306
8,305,626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100.8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123372</xdr:rowOff>
    </xdr:from>
    <xdr:to>
      <xdr:col>20</xdr:col>
      <xdr:colOff>38100</xdr:colOff>
      <xdr:row>39</xdr:row>
      <xdr:rowOff>53522</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144780</xdr:rowOff>
    </xdr:from>
    <xdr:to>
      <xdr:col>19</xdr:col>
      <xdr:colOff>177800</xdr:colOff>
      <xdr:row>39</xdr:row>
      <xdr:rowOff>2722</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65988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66222</xdr:rowOff>
    </xdr:from>
    <xdr:to>
      <xdr:col>10</xdr:col>
      <xdr:colOff>165100</xdr:colOff>
      <xdr:row>38</xdr:row>
      <xdr:rowOff>167822</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117022</xdr:rowOff>
    </xdr:from>
    <xdr:to>
      <xdr:col>15</xdr:col>
      <xdr:colOff>50800</xdr:colOff>
      <xdr:row>38</xdr:row>
      <xdr:rowOff>144780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6321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38463</xdr:rowOff>
    </xdr:from>
    <xdr:to>
      <xdr:col>6</xdr:col>
      <xdr:colOff>38100</xdr:colOff>
      <xdr:row>38</xdr:row>
      <xdr:rowOff>140063</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89263</xdr:rowOff>
    </xdr:from>
    <xdr:to>
      <xdr:col>10</xdr:col>
      <xdr:colOff>114300</xdr:colOff>
      <xdr:row>38</xdr:row>
      <xdr:rowOff>117022</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6043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44649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158949</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131190</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67771</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92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71806</xdr:rowOff>
    </xdr:from>
    <xdr:to>
      <xdr:col>50</xdr:col>
      <xdr:colOff>165100</xdr:colOff>
      <xdr:row>41</xdr:row>
      <xdr:rowOff>1956</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9588500" y="692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72911</xdr:rowOff>
    </xdr:from>
    <xdr:to>
      <xdr:col>46</xdr:col>
      <xdr:colOff>38100</xdr:colOff>
      <xdr:row>41</xdr:row>
      <xdr:rowOff>3061</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8699500" y="69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122606</xdr:rowOff>
    </xdr:from>
    <xdr:to>
      <xdr:col>50</xdr:col>
      <xdr:colOff>114300</xdr:colOff>
      <xdr:row>40</xdr:row>
      <xdr:rowOff>123711</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8750300" y="6980606"/>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77445</xdr:rowOff>
    </xdr:from>
    <xdr:to>
      <xdr:col>41</xdr:col>
      <xdr:colOff>101600</xdr:colOff>
      <xdr:row>41</xdr:row>
      <xdr:rowOff>7595</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7810500" y="69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123711</xdr:rowOff>
    </xdr:from>
    <xdr:to>
      <xdr:col>45</xdr:col>
      <xdr:colOff>177800</xdr:colOff>
      <xdr:row>40</xdr:row>
      <xdr:rowOff>128245</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7861300" y="6981711"/>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80696</xdr:rowOff>
    </xdr:from>
    <xdr:to>
      <xdr:col>36</xdr:col>
      <xdr:colOff>165100</xdr:colOff>
      <xdr:row>41</xdr:row>
      <xdr:rowOff>10846</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6921500" y="69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128245</xdr:rowOff>
    </xdr:from>
    <xdr:to>
      <xdr:col>41</xdr:col>
      <xdr:colOff>50800</xdr:colOff>
      <xdr:row>40</xdr:row>
      <xdr:rowOff>131496</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6972300" y="6986245"/>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168521</xdr:rowOff>
    </xdr:from>
    <xdr:ext cx="534377" cy="259045"/>
    <xdr:sp macro="" textlink="">
      <xdr:nvSpPr>
        <xdr:cNvPr id="135" name="n_1aveValue【道路】&#10;一人当たり延長">
          <a:extLst>
            <a:ext uri="{FF2B5EF4-FFF2-40B4-BE49-F238E27FC236}">
              <a16:creationId xmlns:a16="http://schemas.microsoft.com/office/drawing/2014/main" id="{00000000-0008-0000-0100-000087000000}"/>
            </a:ext>
          </a:extLst>
        </xdr:cNvPr>
        <xdr:cNvSpPr txBox="1"/>
      </xdr:nvSpPr>
      <xdr:spPr>
        <a:xfrm>
          <a:off x="93594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169206</xdr:rowOff>
    </xdr:from>
    <xdr:ext cx="534377" cy="259045"/>
    <xdr:sp macro="" textlink="">
      <xdr:nvSpPr>
        <xdr:cNvPr id="136" name="n_2aveValue【道路】&#10;一人当たり延長">
          <a:extLst>
            <a:ext uri="{FF2B5EF4-FFF2-40B4-BE49-F238E27FC236}">
              <a16:creationId xmlns:a16="http://schemas.microsoft.com/office/drawing/2014/main" id="{00000000-0008-0000-0100-000088000000}"/>
            </a:ext>
          </a:extLst>
        </xdr:cNvPr>
        <xdr:cNvSpPr txBox="1"/>
      </xdr:nvSpPr>
      <xdr:spPr>
        <a:xfrm>
          <a:off x="8483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34294</xdr:rowOff>
    </xdr:from>
    <xdr:ext cx="534377" cy="259045"/>
    <xdr:sp macro="" textlink="">
      <xdr:nvSpPr>
        <xdr:cNvPr id="137" name="n_3aveValue【道路】&#10;一人当たり延長">
          <a:extLst>
            <a:ext uri="{FF2B5EF4-FFF2-40B4-BE49-F238E27FC236}">
              <a16:creationId xmlns:a16="http://schemas.microsoft.com/office/drawing/2014/main" id="{00000000-0008-0000-0100-000089000000}"/>
            </a:ext>
          </a:extLst>
        </xdr:cNvPr>
        <xdr:cNvSpPr txBox="1"/>
      </xdr:nvSpPr>
      <xdr:spPr>
        <a:xfrm>
          <a:off x="7594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41165</xdr:rowOff>
    </xdr:from>
    <xdr:ext cx="534377" cy="259045"/>
    <xdr:sp macro="" textlink="">
      <xdr:nvSpPr>
        <xdr:cNvPr id="138" name="n_4aveValue【道路】&#10;一人当たり延長">
          <a:extLst>
            <a:ext uri="{FF2B5EF4-FFF2-40B4-BE49-F238E27FC236}">
              <a16:creationId xmlns:a16="http://schemas.microsoft.com/office/drawing/2014/main" id="{00000000-0008-0000-0100-00008A000000}"/>
            </a:ext>
          </a:extLst>
        </xdr:cNvPr>
        <xdr:cNvSpPr txBox="1"/>
      </xdr:nvSpPr>
      <xdr:spPr>
        <a:xfrm>
          <a:off x="6705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18483</xdr:rowOff>
    </xdr:from>
    <xdr:ext cx="534377" cy="259045"/>
    <xdr:sp macro="" textlink="">
      <xdr:nvSpPr>
        <xdr:cNvPr id="139" name="n_1mainValue【道路】&#10;一人当たり延長">
          <a:extLst>
            <a:ext uri="{FF2B5EF4-FFF2-40B4-BE49-F238E27FC236}">
              <a16:creationId xmlns:a16="http://schemas.microsoft.com/office/drawing/2014/main" id="{00000000-0008-0000-0100-00008B000000}"/>
            </a:ext>
          </a:extLst>
        </xdr:cNvPr>
        <xdr:cNvSpPr txBox="1"/>
      </xdr:nvSpPr>
      <xdr:spPr>
        <a:xfrm>
          <a:off x="9359411" y="67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19588</xdr:rowOff>
    </xdr:from>
    <xdr:ext cx="534377" cy="259045"/>
    <xdr:sp macro="" textlink="">
      <xdr:nvSpPr>
        <xdr:cNvPr id="140" name="n_2mainValue【道路】&#10;一人当たり延長">
          <a:extLst>
            <a:ext uri="{FF2B5EF4-FFF2-40B4-BE49-F238E27FC236}">
              <a16:creationId xmlns:a16="http://schemas.microsoft.com/office/drawing/2014/main" id="{00000000-0008-0000-0100-00008C000000}"/>
            </a:ext>
          </a:extLst>
        </xdr:cNvPr>
        <xdr:cNvSpPr txBox="1"/>
      </xdr:nvSpPr>
      <xdr:spPr>
        <a:xfrm>
          <a:off x="8483111" y="67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24122</xdr:rowOff>
    </xdr:from>
    <xdr:ext cx="534377" cy="259045"/>
    <xdr:sp macro="" textlink="">
      <xdr:nvSpPr>
        <xdr:cNvPr id="141" name="n_3mainValue【道路】&#10;一人当たり延長">
          <a:extLst>
            <a:ext uri="{FF2B5EF4-FFF2-40B4-BE49-F238E27FC236}">
              <a16:creationId xmlns:a16="http://schemas.microsoft.com/office/drawing/2014/main" id="{00000000-0008-0000-0100-00008D000000}"/>
            </a:ext>
          </a:extLst>
        </xdr:cNvPr>
        <xdr:cNvSpPr txBox="1"/>
      </xdr:nvSpPr>
      <xdr:spPr>
        <a:xfrm>
          <a:off x="7594111" y="67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27373</xdr:rowOff>
    </xdr:from>
    <xdr:ext cx="534377" cy="259045"/>
    <xdr:sp macro="" textlink="">
      <xdr:nvSpPr>
        <xdr:cNvPr id="142" name="n_4mainValue【道路】&#10;一人当たり延長">
          <a:extLst>
            <a:ext uri="{FF2B5EF4-FFF2-40B4-BE49-F238E27FC236}">
              <a16:creationId xmlns:a16="http://schemas.microsoft.com/office/drawing/2014/main" id="{00000000-0008-0000-0100-00008E000000}"/>
            </a:ext>
          </a:extLst>
        </xdr:cNvPr>
        <xdr:cNvSpPr txBox="1"/>
      </xdr:nvSpPr>
      <xdr:spPr>
        <a:xfrm>
          <a:off x="6705111" y="67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00000000-0008-0000-0100-0000A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0000000-0008-0000-0100-0000A7000000}"/>
            </a:ext>
          </a:extLst>
        </xdr:cNvPr>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00000000-0008-0000-0100-0000A9000000}"/>
            </a:ext>
          </a:extLst>
        </xdr:cNvPr>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00000000-0008-0000-0100-0000AB000000}"/>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33020</xdr:rowOff>
    </xdr:from>
    <xdr:to>
      <xdr:col>20</xdr:col>
      <xdr:colOff>38100</xdr:colOff>
      <xdr:row>57</xdr:row>
      <xdr:rowOff>134620</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3746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635</xdr:rowOff>
    </xdr:from>
    <xdr:to>
      <xdr:col>15</xdr:col>
      <xdr:colOff>101600</xdr:colOff>
      <xdr:row>57</xdr:row>
      <xdr:rowOff>102235</xdr:rowOff>
    </xdr:to>
    <xdr:sp macro="" textlink="">
      <xdr:nvSpPr>
        <xdr:cNvPr id="183" name="楕円 182">
          <a:extLst>
            <a:ext uri="{FF2B5EF4-FFF2-40B4-BE49-F238E27FC236}">
              <a16:creationId xmlns:a16="http://schemas.microsoft.com/office/drawing/2014/main" id="{00000000-0008-0000-0100-0000B7000000}"/>
            </a:ext>
          </a:extLst>
        </xdr:cNvPr>
        <xdr:cNvSpPr/>
      </xdr:nvSpPr>
      <xdr:spPr>
        <a:xfrm>
          <a:off x="2857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51435</xdr:rowOff>
    </xdr:from>
    <xdr:to>
      <xdr:col>19</xdr:col>
      <xdr:colOff>177800</xdr:colOff>
      <xdr:row>57</xdr:row>
      <xdr:rowOff>83820</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2908300" y="98240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139700</xdr:rowOff>
    </xdr:from>
    <xdr:to>
      <xdr:col>10</xdr:col>
      <xdr:colOff>165100</xdr:colOff>
      <xdr:row>57</xdr:row>
      <xdr:rowOff>69850</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1968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19050</xdr:rowOff>
    </xdr:from>
    <xdr:to>
      <xdr:col>15</xdr:col>
      <xdr:colOff>50800</xdr:colOff>
      <xdr:row>57</xdr:row>
      <xdr:rowOff>51435</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2019300" y="97917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107315</xdr:rowOff>
    </xdr:from>
    <xdr:to>
      <xdr:col>6</xdr:col>
      <xdr:colOff>38100</xdr:colOff>
      <xdr:row>57</xdr:row>
      <xdr:rowOff>37465</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1079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158115</xdr:rowOff>
    </xdr:from>
    <xdr:to>
      <xdr:col>10</xdr:col>
      <xdr:colOff>114300</xdr:colOff>
      <xdr:row>57</xdr:row>
      <xdr:rowOff>19050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1130300" y="97593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123842</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927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151147</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35820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118762</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2705744" y="95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86377</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1816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53992</xdr:rowOff>
    </xdr:from>
    <xdr:ext cx="405111" cy="259045"/>
    <xdr:sp macro="" textlink="">
      <xdr:nvSpPr>
        <xdr:cNvPr id="196" name="n_4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927744" y="948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a16="http://schemas.microsoft.com/office/drawing/2014/main" id="{00000000-0008-0000-0100-0000D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19" name="【橋りょう・トンネル】&#10;一人当たり有形固定資産（償却資産）額最小値テキスト">
          <a:extLst>
            <a:ext uri="{FF2B5EF4-FFF2-40B4-BE49-F238E27FC236}">
              <a16:creationId xmlns:a16="http://schemas.microsoft.com/office/drawing/2014/main" id="{00000000-0008-0000-0100-0000DB000000}"/>
            </a:ext>
          </a:extLst>
        </xdr:cNvPr>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21" name="【橋りょう・トンネル】&#10;一人当たり有形固定資産（償却資産）額最大値テキスト">
          <a:extLst>
            <a:ext uri="{FF2B5EF4-FFF2-40B4-BE49-F238E27FC236}">
              <a16:creationId xmlns:a16="http://schemas.microsoft.com/office/drawing/2014/main" id="{00000000-0008-0000-0100-0000DD000000}"/>
            </a:ext>
          </a:extLst>
        </xdr:cNvPr>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23" name="【橋りょう・トンネル】&#10;一人当たり有形固定資産（償却資産）額平均値テキスト">
          <a:extLst>
            <a:ext uri="{FF2B5EF4-FFF2-40B4-BE49-F238E27FC236}">
              <a16:creationId xmlns:a16="http://schemas.microsoft.com/office/drawing/2014/main" id="{00000000-0008-0000-0100-0000DF000000}"/>
            </a:ext>
          </a:extLst>
        </xdr:cNvPr>
        <xdr:cNvSpPr txBox="1"/>
      </xdr:nvSpPr>
      <xdr:spPr>
        <a:xfrm>
          <a:off x="10515600"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27" name="フローチャート: 判断 226">
          <a:extLst>
            <a:ext uri="{FF2B5EF4-FFF2-40B4-BE49-F238E27FC236}">
              <a16:creationId xmlns:a16="http://schemas.microsoft.com/office/drawing/2014/main" id="{00000000-0008-0000-0100-0000E3000000}"/>
            </a:ext>
          </a:extLst>
        </xdr:cNvPr>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59623</xdr:rowOff>
    </xdr:from>
    <xdr:to>
      <xdr:col>50</xdr:col>
      <xdr:colOff>165100</xdr:colOff>
      <xdr:row>63</xdr:row>
      <xdr:rowOff>161223</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9588500" y="108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60336</xdr:rowOff>
    </xdr:from>
    <xdr:to>
      <xdr:col>46</xdr:col>
      <xdr:colOff>38100</xdr:colOff>
      <xdr:row>63</xdr:row>
      <xdr:rowOff>161936</xdr:rowOff>
    </xdr:to>
    <xdr:sp macro="" textlink="">
      <xdr:nvSpPr>
        <xdr:cNvPr id="235" name="楕円 234">
          <a:extLst>
            <a:ext uri="{FF2B5EF4-FFF2-40B4-BE49-F238E27FC236}">
              <a16:creationId xmlns:a16="http://schemas.microsoft.com/office/drawing/2014/main" id="{00000000-0008-0000-0100-0000EB000000}"/>
            </a:ext>
          </a:extLst>
        </xdr:cNvPr>
        <xdr:cNvSpPr/>
      </xdr:nvSpPr>
      <xdr:spPr>
        <a:xfrm>
          <a:off x="8699500" y="108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110423</xdr:rowOff>
    </xdr:from>
    <xdr:to>
      <xdr:col>50</xdr:col>
      <xdr:colOff>114300</xdr:colOff>
      <xdr:row>63</xdr:row>
      <xdr:rowOff>111136</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flipV="1">
          <a:off x="8750300" y="10911773"/>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61239</xdr:rowOff>
    </xdr:from>
    <xdr:to>
      <xdr:col>41</xdr:col>
      <xdr:colOff>101600</xdr:colOff>
      <xdr:row>63</xdr:row>
      <xdr:rowOff>162839</xdr:rowOff>
    </xdr:to>
    <xdr:sp macro="" textlink="">
      <xdr:nvSpPr>
        <xdr:cNvPr id="237" name="楕円 236">
          <a:extLst>
            <a:ext uri="{FF2B5EF4-FFF2-40B4-BE49-F238E27FC236}">
              <a16:creationId xmlns:a16="http://schemas.microsoft.com/office/drawing/2014/main" id="{00000000-0008-0000-0100-0000ED000000}"/>
            </a:ext>
          </a:extLst>
        </xdr:cNvPr>
        <xdr:cNvSpPr/>
      </xdr:nvSpPr>
      <xdr:spPr>
        <a:xfrm>
          <a:off x="7810500" y="1086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111136</xdr:rowOff>
    </xdr:from>
    <xdr:to>
      <xdr:col>45</xdr:col>
      <xdr:colOff>177800</xdr:colOff>
      <xdr:row>63</xdr:row>
      <xdr:rowOff>112039</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flipV="1">
          <a:off x="7861300" y="10912486"/>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61923</xdr:rowOff>
    </xdr:from>
    <xdr:to>
      <xdr:col>36</xdr:col>
      <xdr:colOff>165100</xdr:colOff>
      <xdr:row>63</xdr:row>
      <xdr:rowOff>163523</xdr:rowOff>
    </xdr:to>
    <xdr:sp macro="" textlink="">
      <xdr:nvSpPr>
        <xdr:cNvPr id="239" name="楕円 238">
          <a:extLst>
            <a:ext uri="{FF2B5EF4-FFF2-40B4-BE49-F238E27FC236}">
              <a16:creationId xmlns:a16="http://schemas.microsoft.com/office/drawing/2014/main" id="{00000000-0008-0000-0100-0000EF000000}"/>
            </a:ext>
          </a:extLst>
        </xdr:cNvPr>
        <xdr:cNvSpPr/>
      </xdr:nvSpPr>
      <xdr:spPr>
        <a:xfrm>
          <a:off x="6921500" y="1086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112039</xdr:rowOff>
    </xdr:from>
    <xdr:to>
      <xdr:col>41</xdr:col>
      <xdr:colOff>50800</xdr:colOff>
      <xdr:row>63</xdr:row>
      <xdr:rowOff>112723</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flipV="1">
          <a:off x="6972300" y="10913389"/>
          <a:ext cx="8890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44" name="n_4ave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152350</xdr:rowOff>
    </xdr:from>
    <xdr:ext cx="534377" cy="259045"/>
    <xdr:sp macro="" textlink="">
      <xdr:nvSpPr>
        <xdr:cNvPr id="245" name="n_1main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9359411" y="10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153063</xdr:rowOff>
    </xdr:from>
    <xdr:ext cx="534377" cy="259045"/>
    <xdr:sp macro="" textlink="">
      <xdr:nvSpPr>
        <xdr:cNvPr id="246" name="n_2main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8483111" y="109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153966</xdr:rowOff>
    </xdr:from>
    <xdr:ext cx="534377" cy="259045"/>
    <xdr:sp macro="" textlink="">
      <xdr:nvSpPr>
        <xdr:cNvPr id="247" name="n_3main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7594111" y="1095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154650</xdr:rowOff>
    </xdr:from>
    <xdr:ext cx="534377" cy="259045"/>
    <xdr:sp macro="" textlink="">
      <xdr:nvSpPr>
        <xdr:cNvPr id="248" name="n_4main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6705111" y="1095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4" name="【公営住宅】&#10;有形固定資産減価償却率最小値テキスト">
          <a:extLst>
            <a:ext uri="{FF2B5EF4-FFF2-40B4-BE49-F238E27FC236}">
              <a16:creationId xmlns:a16="http://schemas.microsoft.com/office/drawing/2014/main" id="{00000000-0008-0000-0100-000012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76" name="【公営住宅】&#10;有形固定資産減価償却率最大値テキスト">
          <a:extLst>
            <a:ext uri="{FF2B5EF4-FFF2-40B4-BE49-F238E27FC236}">
              <a16:creationId xmlns:a16="http://schemas.microsoft.com/office/drawing/2014/main" id="{00000000-0008-0000-0100-000014010000}"/>
            </a:ext>
          </a:extLst>
        </xdr:cNvPr>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78" name="【公営住宅】&#10;有形固定資産減価償却率平均値テキスト">
          <a:extLst>
            <a:ext uri="{FF2B5EF4-FFF2-40B4-BE49-F238E27FC236}">
              <a16:creationId xmlns:a16="http://schemas.microsoft.com/office/drawing/2014/main" id="{00000000-0008-0000-0100-000016010000}"/>
            </a:ext>
          </a:extLst>
        </xdr:cNvPr>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79" name="フローチャート: 判断 278">
          <a:extLst>
            <a:ext uri="{FF2B5EF4-FFF2-40B4-BE49-F238E27FC236}">
              <a16:creationId xmlns:a16="http://schemas.microsoft.com/office/drawing/2014/main" id="{00000000-0008-0000-0100-000017010000}"/>
            </a:ext>
          </a:extLst>
        </xdr:cNvPr>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109220</xdr:rowOff>
    </xdr:from>
    <xdr:to>
      <xdr:col>20</xdr:col>
      <xdr:colOff>38100</xdr:colOff>
      <xdr:row>83</xdr:row>
      <xdr:rowOff>39370</xdr:rowOff>
    </xdr:to>
    <xdr:sp macro="" textlink="">
      <xdr:nvSpPr>
        <xdr:cNvPr id="289" name="楕円 288">
          <a:extLst>
            <a:ext uri="{FF2B5EF4-FFF2-40B4-BE49-F238E27FC236}">
              <a16:creationId xmlns:a16="http://schemas.microsoft.com/office/drawing/2014/main" id="{00000000-0008-0000-0100-000021010000}"/>
            </a:ext>
          </a:extLst>
        </xdr:cNvPr>
        <xdr:cNvSpPr/>
      </xdr:nvSpPr>
      <xdr:spPr>
        <a:xfrm>
          <a:off x="3746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0" name="楕円 289">
          <a:extLst>
            <a:ext uri="{FF2B5EF4-FFF2-40B4-BE49-F238E27FC236}">
              <a16:creationId xmlns:a16="http://schemas.microsoft.com/office/drawing/2014/main" id="{00000000-0008-0000-0100-000022010000}"/>
            </a:ext>
          </a:extLst>
        </xdr:cNvPr>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129539</xdr:rowOff>
    </xdr:from>
    <xdr:to>
      <xdr:col>19</xdr:col>
      <xdr:colOff>177800</xdr:colOff>
      <xdr:row>82</xdr:row>
      <xdr:rowOff>160020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2908300" y="14188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69214</xdr:rowOff>
    </xdr:from>
    <xdr:to>
      <xdr:col>10</xdr:col>
      <xdr:colOff>165100</xdr:colOff>
      <xdr:row>82</xdr:row>
      <xdr:rowOff>170814</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1968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120014</xdr:rowOff>
    </xdr:from>
    <xdr:to>
      <xdr:col>15</xdr:col>
      <xdr:colOff>50800</xdr:colOff>
      <xdr:row>82</xdr:row>
      <xdr:rowOff>129539</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2019300" y="141789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40639</xdr:rowOff>
    </xdr:from>
    <xdr:to>
      <xdr:col>6</xdr:col>
      <xdr:colOff>38100</xdr:colOff>
      <xdr:row>82</xdr:row>
      <xdr:rowOff>142239</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1079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91439</xdr:rowOff>
    </xdr:from>
    <xdr:to>
      <xdr:col>10</xdr:col>
      <xdr:colOff>114300</xdr:colOff>
      <xdr:row>82</xdr:row>
      <xdr:rowOff>120014</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1130300" y="141503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296" name="n_1aveValue【公営住宅】&#10;有形固定資産減価償却率">
          <a:extLst>
            <a:ext uri="{FF2B5EF4-FFF2-40B4-BE49-F238E27FC236}">
              <a16:creationId xmlns:a16="http://schemas.microsoft.com/office/drawing/2014/main" id="{00000000-0008-0000-0100-000028010000}"/>
            </a:ext>
          </a:extLst>
        </xdr:cNvPr>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297" name="n_2aveValue【公営住宅】&#10;有形固定資産減価償却率">
          <a:extLst>
            <a:ext uri="{FF2B5EF4-FFF2-40B4-BE49-F238E27FC236}">
              <a16:creationId xmlns:a16="http://schemas.microsoft.com/office/drawing/2014/main" id="{00000000-0008-0000-0100-000029010000}"/>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298" name="n_3aveValue【公営住宅】&#10;有形固定資産減価償却率">
          <a:extLst>
            <a:ext uri="{FF2B5EF4-FFF2-40B4-BE49-F238E27FC236}">
              <a16:creationId xmlns:a16="http://schemas.microsoft.com/office/drawing/2014/main" id="{00000000-0008-0000-0100-00002A010000}"/>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158132</xdr:rowOff>
    </xdr:from>
    <xdr:ext cx="405111" cy="259045"/>
    <xdr:sp macro="" textlink="">
      <xdr:nvSpPr>
        <xdr:cNvPr id="299" name="n_4aveValue【公営住宅】&#10;有形固定資産減価償却率">
          <a:extLst>
            <a:ext uri="{FF2B5EF4-FFF2-40B4-BE49-F238E27FC236}">
              <a16:creationId xmlns:a16="http://schemas.microsoft.com/office/drawing/2014/main" id="{00000000-0008-0000-0100-00002B010000}"/>
            </a:ext>
          </a:extLst>
        </xdr:cNvPr>
        <xdr:cNvSpPr txBox="1"/>
      </xdr:nvSpPr>
      <xdr:spPr>
        <a:xfrm>
          <a:off x="927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55897</xdr:rowOff>
    </xdr:from>
    <xdr:ext cx="405111" cy="259045"/>
    <xdr:sp macro="" textlink="">
      <xdr:nvSpPr>
        <xdr:cNvPr id="300" name="n_1mainValue【公営住宅】&#10;有形固定資産減価償却率">
          <a:extLst>
            <a:ext uri="{FF2B5EF4-FFF2-40B4-BE49-F238E27FC236}">
              <a16:creationId xmlns:a16="http://schemas.microsoft.com/office/drawing/2014/main" id="{00000000-0008-0000-0100-00002C010000}"/>
            </a:ext>
          </a:extLst>
        </xdr:cNvPr>
        <xdr:cNvSpPr txBox="1"/>
      </xdr:nvSpPr>
      <xdr:spPr>
        <a:xfrm>
          <a:off x="3582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01" name="n_2mainValue【公営住宅】&#10;有形固定資産減価償却率">
          <a:extLst>
            <a:ext uri="{FF2B5EF4-FFF2-40B4-BE49-F238E27FC236}">
              <a16:creationId xmlns:a16="http://schemas.microsoft.com/office/drawing/2014/main" id="{00000000-0008-0000-0100-00002D010000}"/>
            </a:ext>
          </a:extLst>
        </xdr:cNvPr>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15891</xdr:rowOff>
    </xdr:from>
    <xdr:ext cx="405111" cy="259045"/>
    <xdr:sp macro="" textlink="">
      <xdr:nvSpPr>
        <xdr:cNvPr id="302" name="n_3mainValue【公営住宅】&#10;有形固定資産減価償却率">
          <a:extLst>
            <a:ext uri="{FF2B5EF4-FFF2-40B4-BE49-F238E27FC236}">
              <a16:creationId xmlns:a16="http://schemas.microsoft.com/office/drawing/2014/main" id="{00000000-0008-0000-0100-00002E010000}"/>
            </a:ext>
          </a:extLst>
        </xdr:cNvPr>
        <xdr:cNvSpPr txBox="1"/>
      </xdr:nvSpPr>
      <xdr:spPr>
        <a:xfrm>
          <a:off x="1816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03" name="n_4mainValue【公営住宅】&#10;有形固定資産減価償却率">
          <a:extLst>
            <a:ext uri="{FF2B5EF4-FFF2-40B4-BE49-F238E27FC236}">
              <a16:creationId xmlns:a16="http://schemas.microsoft.com/office/drawing/2014/main" id="{00000000-0008-0000-0100-00002F010000}"/>
            </a:ext>
          </a:extLst>
        </xdr:cNvPr>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00000000-0008-0000-0100-00004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24" name="【公営住宅】&#10;一人当たり面積最小値テキスト">
          <a:extLst>
            <a:ext uri="{FF2B5EF4-FFF2-40B4-BE49-F238E27FC236}">
              <a16:creationId xmlns:a16="http://schemas.microsoft.com/office/drawing/2014/main" id="{00000000-0008-0000-0100-000044010000}"/>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26" name="【公営住宅】&#10;一人当たり面積最大値テキスト">
          <a:extLst>
            <a:ext uri="{FF2B5EF4-FFF2-40B4-BE49-F238E27FC236}">
              <a16:creationId xmlns:a16="http://schemas.microsoft.com/office/drawing/2014/main" id="{00000000-0008-0000-0100-000046010000}"/>
            </a:ext>
          </a:extLst>
        </xdr:cNvPr>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74883</xdr:rowOff>
    </xdr:from>
    <xdr:ext cx="469744" cy="259045"/>
    <xdr:sp macro="" textlink="">
      <xdr:nvSpPr>
        <xdr:cNvPr id="328" name="【公営住宅】&#10;一人当たり面積平均値テキスト">
          <a:extLst>
            <a:ext uri="{FF2B5EF4-FFF2-40B4-BE49-F238E27FC236}">
              <a16:creationId xmlns:a16="http://schemas.microsoft.com/office/drawing/2014/main" id="{00000000-0008-0000-0100-000048010000}"/>
            </a:ext>
          </a:extLst>
        </xdr:cNvPr>
        <xdr:cNvSpPr txBox="1"/>
      </xdr:nvSpPr>
      <xdr:spPr>
        <a:xfrm>
          <a:off x="10515600" y="1430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85026</xdr:rowOff>
    </xdr:from>
    <xdr:to>
      <xdr:col>50</xdr:col>
      <xdr:colOff>165100</xdr:colOff>
      <xdr:row>82</xdr:row>
      <xdr:rowOff>15176</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9588500" y="1397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93027</xdr:rowOff>
    </xdr:from>
    <xdr:to>
      <xdr:col>46</xdr:col>
      <xdr:colOff>38100</xdr:colOff>
      <xdr:row>82</xdr:row>
      <xdr:rowOff>23177</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8699500" y="1398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135826</xdr:rowOff>
    </xdr:from>
    <xdr:to>
      <xdr:col>50</xdr:col>
      <xdr:colOff>114300</xdr:colOff>
      <xdr:row>81</xdr:row>
      <xdr:rowOff>143827</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8750300" y="1402327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102172</xdr:rowOff>
    </xdr:from>
    <xdr:to>
      <xdr:col>41</xdr:col>
      <xdr:colOff>101600</xdr:colOff>
      <xdr:row>82</xdr:row>
      <xdr:rowOff>32322</xdr:rowOff>
    </xdr:to>
    <xdr:sp macro="" textlink="">
      <xdr:nvSpPr>
        <xdr:cNvPr id="342" name="楕円 341">
          <a:extLst>
            <a:ext uri="{FF2B5EF4-FFF2-40B4-BE49-F238E27FC236}">
              <a16:creationId xmlns:a16="http://schemas.microsoft.com/office/drawing/2014/main" id="{00000000-0008-0000-0100-000056010000}"/>
            </a:ext>
          </a:extLst>
        </xdr:cNvPr>
        <xdr:cNvSpPr/>
      </xdr:nvSpPr>
      <xdr:spPr>
        <a:xfrm>
          <a:off x="7810500" y="1398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143827</xdr:rowOff>
    </xdr:from>
    <xdr:to>
      <xdr:col>45</xdr:col>
      <xdr:colOff>177800</xdr:colOff>
      <xdr:row>81</xdr:row>
      <xdr:rowOff>152972</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7861300" y="1403127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109601</xdr:rowOff>
    </xdr:from>
    <xdr:to>
      <xdr:col>36</xdr:col>
      <xdr:colOff>165100</xdr:colOff>
      <xdr:row>82</xdr:row>
      <xdr:rowOff>39751</xdr:rowOff>
    </xdr:to>
    <xdr:sp macro="" textlink="">
      <xdr:nvSpPr>
        <xdr:cNvPr id="344" name="楕円 343">
          <a:extLst>
            <a:ext uri="{FF2B5EF4-FFF2-40B4-BE49-F238E27FC236}">
              <a16:creationId xmlns:a16="http://schemas.microsoft.com/office/drawing/2014/main" id="{00000000-0008-0000-0100-000058010000}"/>
            </a:ext>
          </a:extLst>
        </xdr:cNvPr>
        <xdr:cNvSpPr/>
      </xdr:nvSpPr>
      <xdr:spPr>
        <a:xfrm>
          <a:off x="6921500" y="139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152972</xdr:rowOff>
    </xdr:from>
    <xdr:to>
      <xdr:col>41</xdr:col>
      <xdr:colOff>50800</xdr:colOff>
      <xdr:row>81</xdr:row>
      <xdr:rowOff>160401</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6972300" y="14040422"/>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6303</xdr:rowOff>
    </xdr:from>
    <xdr:ext cx="469744" cy="259045"/>
    <xdr:sp macro="" textlink="">
      <xdr:nvSpPr>
        <xdr:cNvPr id="346" name="n_1aveValue【公営住宅】&#10;一人当たり面積">
          <a:extLst>
            <a:ext uri="{FF2B5EF4-FFF2-40B4-BE49-F238E27FC236}">
              <a16:creationId xmlns:a16="http://schemas.microsoft.com/office/drawing/2014/main" id="{00000000-0008-0000-0100-00005A010000}"/>
            </a:ext>
          </a:extLst>
        </xdr:cNvPr>
        <xdr:cNvSpPr txBox="1"/>
      </xdr:nvSpPr>
      <xdr:spPr>
        <a:xfrm>
          <a:off x="9391727" y="1440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163465</xdr:rowOff>
    </xdr:from>
    <xdr:ext cx="469744" cy="259045"/>
    <xdr:sp macro="" textlink="">
      <xdr:nvSpPr>
        <xdr:cNvPr id="347" name="n_2aveValue【公営住宅】&#10;一人当たり面積">
          <a:extLst>
            <a:ext uri="{FF2B5EF4-FFF2-40B4-BE49-F238E27FC236}">
              <a16:creationId xmlns:a16="http://schemas.microsoft.com/office/drawing/2014/main" id="{00000000-0008-0000-0100-00005B010000}"/>
            </a:ext>
          </a:extLst>
        </xdr:cNvPr>
        <xdr:cNvSpPr txBox="1"/>
      </xdr:nvSpPr>
      <xdr:spPr>
        <a:xfrm>
          <a:off x="85154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5160</xdr:rowOff>
    </xdr:from>
    <xdr:ext cx="469744" cy="259045"/>
    <xdr:sp macro="" textlink="">
      <xdr:nvSpPr>
        <xdr:cNvPr id="348" name="n_3aveValue【公営住宅】&#10;一人当たり面積">
          <a:extLst>
            <a:ext uri="{FF2B5EF4-FFF2-40B4-BE49-F238E27FC236}">
              <a16:creationId xmlns:a16="http://schemas.microsoft.com/office/drawing/2014/main" id="{00000000-0008-0000-0100-00005C010000}"/>
            </a:ext>
          </a:extLst>
        </xdr:cNvPr>
        <xdr:cNvSpPr txBox="1"/>
      </xdr:nvSpPr>
      <xdr:spPr>
        <a:xfrm>
          <a:off x="7626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167467</xdr:rowOff>
    </xdr:from>
    <xdr:ext cx="469744" cy="259045"/>
    <xdr:sp macro="" textlink="">
      <xdr:nvSpPr>
        <xdr:cNvPr id="349" name="n_4aveValue【公営住宅】&#10;一人当たり面積">
          <a:extLst>
            <a:ext uri="{FF2B5EF4-FFF2-40B4-BE49-F238E27FC236}">
              <a16:creationId xmlns:a16="http://schemas.microsoft.com/office/drawing/2014/main" id="{00000000-0008-0000-0100-00005D010000}"/>
            </a:ext>
          </a:extLst>
        </xdr:cNvPr>
        <xdr:cNvSpPr txBox="1"/>
      </xdr:nvSpPr>
      <xdr:spPr>
        <a:xfrm>
          <a:off x="6737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31703</xdr:rowOff>
    </xdr:from>
    <xdr:ext cx="469744" cy="259045"/>
    <xdr:sp macro="" textlink="">
      <xdr:nvSpPr>
        <xdr:cNvPr id="350" name="n_1mainValue【公営住宅】&#10;一人当たり面積">
          <a:extLst>
            <a:ext uri="{FF2B5EF4-FFF2-40B4-BE49-F238E27FC236}">
              <a16:creationId xmlns:a16="http://schemas.microsoft.com/office/drawing/2014/main" id="{00000000-0008-0000-0100-00005E010000}"/>
            </a:ext>
          </a:extLst>
        </xdr:cNvPr>
        <xdr:cNvSpPr txBox="1"/>
      </xdr:nvSpPr>
      <xdr:spPr>
        <a:xfrm>
          <a:off x="9391727" y="1374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39704</xdr:rowOff>
    </xdr:from>
    <xdr:ext cx="469744" cy="259045"/>
    <xdr:sp macro="" textlink="">
      <xdr:nvSpPr>
        <xdr:cNvPr id="351" name="n_2mainValue【公営住宅】&#10;一人当たり面積">
          <a:extLst>
            <a:ext uri="{FF2B5EF4-FFF2-40B4-BE49-F238E27FC236}">
              <a16:creationId xmlns:a16="http://schemas.microsoft.com/office/drawing/2014/main" id="{00000000-0008-0000-0100-00005F010000}"/>
            </a:ext>
          </a:extLst>
        </xdr:cNvPr>
        <xdr:cNvSpPr txBox="1"/>
      </xdr:nvSpPr>
      <xdr:spPr>
        <a:xfrm>
          <a:off x="8515427" y="1375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48849</xdr:rowOff>
    </xdr:from>
    <xdr:ext cx="469744" cy="259045"/>
    <xdr:sp macro="" textlink="">
      <xdr:nvSpPr>
        <xdr:cNvPr id="352" name="n_3mainValue【公営住宅】&#10;一人当たり面積">
          <a:extLst>
            <a:ext uri="{FF2B5EF4-FFF2-40B4-BE49-F238E27FC236}">
              <a16:creationId xmlns:a16="http://schemas.microsoft.com/office/drawing/2014/main" id="{00000000-0008-0000-0100-000060010000}"/>
            </a:ext>
          </a:extLst>
        </xdr:cNvPr>
        <xdr:cNvSpPr txBox="1"/>
      </xdr:nvSpPr>
      <xdr:spPr>
        <a:xfrm>
          <a:off x="7626427" y="1376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56278</xdr:rowOff>
    </xdr:from>
    <xdr:ext cx="469744" cy="259045"/>
    <xdr:sp macro="" textlink="">
      <xdr:nvSpPr>
        <xdr:cNvPr id="353" name="n_4mainValue【公営住宅】&#10;一人当たり面積">
          <a:extLst>
            <a:ext uri="{FF2B5EF4-FFF2-40B4-BE49-F238E27FC236}">
              <a16:creationId xmlns:a16="http://schemas.microsoft.com/office/drawing/2014/main" id="{00000000-0008-0000-0100-000061010000}"/>
            </a:ext>
          </a:extLst>
        </xdr:cNvPr>
        <xdr:cNvSpPr txBox="1"/>
      </xdr:nvSpPr>
      <xdr:spPr>
        <a:xfrm>
          <a:off x="6737427" y="1377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a:extLst>
            <a:ext uri="{FF2B5EF4-FFF2-40B4-BE49-F238E27FC236}">
              <a16:creationId xmlns:a16="http://schemas.microsoft.com/office/drawing/2014/main" id="{00000000-0008-0000-0100-00008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395" name="【認定こども園・幼稚園・保育所】&#10;有形固定資産減価償却率最小値テキスト">
          <a:extLst>
            <a:ext uri="{FF2B5EF4-FFF2-40B4-BE49-F238E27FC236}">
              <a16:creationId xmlns:a16="http://schemas.microsoft.com/office/drawing/2014/main" id="{00000000-0008-0000-0100-00008B010000}"/>
            </a:ext>
          </a:extLst>
        </xdr:cNvPr>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97" name="【認定こども園・幼稚園・保育所】&#10;有形固定資産減価償却率最大値テキスト">
          <a:extLst>
            <a:ext uri="{FF2B5EF4-FFF2-40B4-BE49-F238E27FC236}">
              <a16:creationId xmlns:a16="http://schemas.microsoft.com/office/drawing/2014/main" id="{00000000-0008-0000-0100-00008D010000}"/>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140987</xdr:rowOff>
    </xdr:from>
    <xdr:ext cx="405111" cy="259045"/>
    <xdr:sp macro="" textlink="">
      <xdr:nvSpPr>
        <xdr:cNvPr id="399" name="【認定こども園・幼稚園・保育所】&#10;有形固定資産減価償却率平均値テキスト">
          <a:extLst>
            <a:ext uri="{FF2B5EF4-FFF2-40B4-BE49-F238E27FC236}">
              <a16:creationId xmlns:a16="http://schemas.microsoft.com/office/drawing/2014/main" id="{00000000-0008-0000-0100-00008F010000}"/>
            </a:ext>
          </a:extLst>
        </xdr:cNvPr>
        <xdr:cNvSpPr txBox="1"/>
      </xdr:nvSpPr>
      <xdr:spPr>
        <a:xfrm>
          <a:off x="16357600" y="631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00" name="フローチャート: 判断 399">
          <a:extLst>
            <a:ext uri="{FF2B5EF4-FFF2-40B4-BE49-F238E27FC236}">
              <a16:creationId xmlns:a16="http://schemas.microsoft.com/office/drawing/2014/main" id="{00000000-0008-0000-0100-000090010000}"/>
            </a:ext>
          </a:extLst>
        </xdr:cNvPr>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01" name="フローチャート: 判断 400">
          <a:extLst>
            <a:ext uri="{FF2B5EF4-FFF2-40B4-BE49-F238E27FC236}">
              <a16:creationId xmlns:a16="http://schemas.microsoft.com/office/drawing/2014/main" id="{00000000-0008-0000-0100-000091010000}"/>
            </a:ext>
          </a:extLst>
        </xdr:cNvPr>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02" name="フローチャート: 判断 401">
          <a:extLst>
            <a:ext uri="{FF2B5EF4-FFF2-40B4-BE49-F238E27FC236}">
              <a16:creationId xmlns:a16="http://schemas.microsoft.com/office/drawing/2014/main" id="{00000000-0008-0000-0100-000092010000}"/>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82550</xdr:rowOff>
    </xdr:from>
    <xdr:to>
      <xdr:col>81</xdr:col>
      <xdr:colOff>101600</xdr:colOff>
      <xdr:row>40</xdr:row>
      <xdr:rowOff>12700</xdr:rowOff>
    </xdr:to>
    <xdr:sp macro="" textlink="">
      <xdr:nvSpPr>
        <xdr:cNvPr id="410" name="楕円 409">
          <a:extLst>
            <a:ext uri="{FF2B5EF4-FFF2-40B4-BE49-F238E27FC236}">
              <a16:creationId xmlns:a16="http://schemas.microsoft.com/office/drawing/2014/main" id="{00000000-0008-0000-0100-00009A010000}"/>
            </a:ext>
          </a:extLst>
        </xdr:cNvPr>
        <xdr:cNvSpPr/>
      </xdr:nvSpPr>
      <xdr:spPr>
        <a:xfrm>
          <a:off x="1543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99695</xdr:rowOff>
    </xdr:from>
    <xdr:to>
      <xdr:col>76</xdr:col>
      <xdr:colOff>165100</xdr:colOff>
      <xdr:row>41</xdr:row>
      <xdr:rowOff>29845</xdr:rowOff>
    </xdr:to>
    <xdr:sp macro="" textlink="">
      <xdr:nvSpPr>
        <xdr:cNvPr id="411" name="楕円 410">
          <a:extLst>
            <a:ext uri="{FF2B5EF4-FFF2-40B4-BE49-F238E27FC236}">
              <a16:creationId xmlns:a16="http://schemas.microsoft.com/office/drawing/2014/main" id="{00000000-0008-0000-0100-00009B010000}"/>
            </a:ext>
          </a:extLst>
        </xdr:cNvPr>
        <xdr:cNvSpPr/>
      </xdr:nvSpPr>
      <xdr:spPr>
        <a:xfrm>
          <a:off x="14541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40</xdr:row>
      <xdr:rowOff>150495</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flipV="1">
          <a:off x="14592300" y="681990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15875</xdr:rowOff>
    </xdr:from>
    <xdr:to>
      <xdr:col>72</xdr:col>
      <xdr:colOff>38100</xdr:colOff>
      <xdr:row>40</xdr:row>
      <xdr:rowOff>117475</xdr:rowOff>
    </xdr:to>
    <xdr:sp macro="" textlink="">
      <xdr:nvSpPr>
        <xdr:cNvPr id="413" name="楕円 412">
          <a:extLst>
            <a:ext uri="{FF2B5EF4-FFF2-40B4-BE49-F238E27FC236}">
              <a16:creationId xmlns:a16="http://schemas.microsoft.com/office/drawing/2014/main" id="{00000000-0008-0000-0100-00009D010000}"/>
            </a:ext>
          </a:extLst>
        </xdr:cNvPr>
        <xdr:cNvSpPr/>
      </xdr:nvSpPr>
      <xdr:spPr>
        <a:xfrm>
          <a:off x="13652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66675</xdr:rowOff>
    </xdr:from>
    <xdr:to>
      <xdr:col>76</xdr:col>
      <xdr:colOff>114300</xdr:colOff>
      <xdr:row>40</xdr:row>
      <xdr:rowOff>150495</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3703300" y="692467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78740</xdr:rowOff>
    </xdr:from>
    <xdr:to>
      <xdr:col>67</xdr:col>
      <xdr:colOff>101600</xdr:colOff>
      <xdr:row>40</xdr:row>
      <xdr:rowOff>8890</xdr:rowOff>
    </xdr:to>
    <xdr:sp macro="" textlink="">
      <xdr:nvSpPr>
        <xdr:cNvPr id="415" name="楕円 414">
          <a:extLst>
            <a:ext uri="{FF2B5EF4-FFF2-40B4-BE49-F238E27FC236}">
              <a16:creationId xmlns:a16="http://schemas.microsoft.com/office/drawing/2014/main" id="{00000000-0008-0000-0100-00009F010000}"/>
            </a:ext>
          </a:extLst>
        </xdr:cNvPr>
        <xdr:cNvSpPr/>
      </xdr:nvSpPr>
      <xdr:spPr>
        <a:xfrm>
          <a:off x="12763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129540</xdr:rowOff>
    </xdr:from>
    <xdr:to>
      <xdr:col>71</xdr:col>
      <xdr:colOff>177800</xdr:colOff>
      <xdr:row>40</xdr:row>
      <xdr:rowOff>66675</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814300" y="68160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417" name="n_1aveValue【認定こども園・幼稚園・保育所】&#10;有形固定資産減価償却率">
          <a:extLst>
            <a:ext uri="{FF2B5EF4-FFF2-40B4-BE49-F238E27FC236}">
              <a16:creationId xmlns:a16="http://schemas.microsoft.com/office/drawing/2014/main" id="{00000000-0008-0000-0100-0000A1010000}"/>
            </a:ext>
          </a:extLst>
        </xdr:cNvPr>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18" name="n_2aveValue【認定こども園・幼稚園・保育所】&#10;有形固定資産減価償却率">
          <a:extLst>
            <a:ext uri="{FF2B5EF4-FFF2-40B4-BE49-F238E27FC236}">
              <a16:creationId xmlns:a16="http://schemas.microsoft.com/office/drawing/2014/main" id="{00000000-0008-0000-0100-0000A2010000}"/>
            </a:ext>
          </a:extLst>
        </xdr:cNvPr>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19" name="n_3aveValue【認定こども園・幼稚園・保育所】&#10;有形固定資産減価償却率">
          <a:extLst>
            <a:ext uri="{FF2B5EF4-FFF2-40B4-BE49-F238E27FC236}">
              <a16:creationId xmlns:a16="http://schemas.microsoft.com/office/drawing/2014/main" id="{00000000-0008-0000-0100-0000A3010000}"/>
            </a:ext>
          </a:extLst>
        </xdr:cNvPr>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20" name="n_4aveValue【認定こども園・幼稚園・保育所】&#10;有形固定資産減価償却率">
          <a:extLst>
            <a:ext uri="{FF2B5EF4-FFF2-40B4-BE49-F238E27FC236}">
              <a16:creationId xmlns:a16="http://schemas.microsoft.com/office/drawing/2014/main" id="{00000000-0008-0000-0100-0000A4010000}"/>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3827</xdr:rowOff>
    </xdr:from>
    <xdr:ext cx="405111" cy="259045"/>
    <xdr:sp macro="" textlink="">
      <xdr:nvSpPr>
        <xdr:cNvPr id="421" name="n_1mainValue【認定こども園・幼稚園・保育所】&#10;有形固定資産減価償却率">
          <a:extLst>
            <a:ext uri="{FF2B5EF4-FFF2-40B4-BE49-F238E27FC236}">
              <a16:creationId xmlns:a16="http://schemas.microsoft.com/office/drawing/2014/main" id="{00000000-0008-0000-0100-0000A5010000}"/>
            </a:ext>
          </a:extLst>
        </xdr:cNvPr>
        <xdr:cNvSpPr txBox="1"/>
      </xdr:nvSpPr>
      <xdr:spPr>
        <a:xfrm>
          <a:off x="15266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20972</xdr:rowOff>
    </xdr:from>
    <xdr:ext cx="405111" cy="259045"/>
    <xdr:sp macro="" textlink="">
      <xdr:nvSpPr>
        <xdr:cNvPr id="422" name="n_2mainValue【認定こども園・幼稚園・保育所】&#10;有形固定資産減価償却率">
          <a:extLst>
            <a:ext uri="{FF2B5EF4-FFF2-40B4-BE49-F238E27FC236}">
              <a16:creationId xmlns:a16="http://schemas.microsoft.com/office/drawing/2014/main" id="{00000000-0008-0000-0100-0000A6010000}"/>
            </a:ext>
          </a:extLst>
        </xdr:cNvPr>
        <xdr:cNvSpPr txBox="1"/>
      </xdr:nvSpPr>
      <xdr:spPr>
        <a:xfrm>
          <a:off x="14389744" y="70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108602</xdr:rowOff>
    </xdr:from>
    <xdr:ext cx="405111" cy="259045"/>
    <xdr:sp macro="" textlink="">
      <xdr:nvSpPr>
        <xdr:cNvPr id="423" name="n_3mainValue【認定こども園・幼稚園・保育所】&#10;有形固定資産減価償却率">
          <a:extLst>
            <a:ext uri="{FF2B5EF4-FFF2-40B4-BE49-F238E27FC236}">
              <a16:creationId xmlns:a16="http://schemas.microsoft.com/office/drawing/2014/main" id="{00000000-0008-0000-0100-0000A7010000}"/>
            </a:ext>
          </a:extLst>
        </xdr:cNvPr>
        <xdr:cNvSpPr txBox="1"/>
      </xdr:nvSpPr>
      <xdr:spPr>
        <a:xfrm>
          <a:off x="13500744"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17</xdr:rowOff>
    </xdr:from>
    <xdr:ext cx="405111" cy="259045"/>
    <xdr:sp macro="" textlink="">
      <xdr:nvSpPr>
        <xdr:cNvPr id="424" name="n_4mainValue【認定こども園・幼稚園・保育所】&#10;有形固定資産減価償却率">
          <a:extLst>
            <a:ext uri="{FF2B5EF4-FFF2-40B4-BE49-F238E27FC236}">
              <a16:creationId xmlns:a16="http://schemas.microsoft.com/office/drawing/2014/main" id="{00000000-0008-0000-0100-0000A8010000}"/>
            </a:ext>
          </a:extLst>
        </xdr:cNvPr>
        <xdr:cNvSpPr txBox="1"/>
      </xdr:nvSpPr>
      <xdr:spPr>
        <a:xfrm>
          <a:off x="12611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a:extLst>
            <a:ext uri="{FF2B5EF4-FFF2-40B4-BE49-F238E27FC236}">
              <a16:creationId xmlns:a16="http://schemas.microsoft.com/office/drawing/2014/main" id="{00000000-0008-0000-0100-0000B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47" name="【認定こども園・幼稚園・保育所】&#10;一人当たり面積最小値テキスト">
          <a:extLst>
            <a:ext uri="{FF2B5EF4-FFF2-40B4-BE49-F238E27FC236}">
              <a16:creationId xmlns:a16="http://schemas.microsoft.com/office/drawing/2014/main" id="{00000000-0008-0000-0100-0000BF010000}"/>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49" name="【認定こども園・幼稚園・保育所】&#10;一人当たり面積最大値テキスト">
          <a:extLst>
            <a:ext uri="{FF2B5EF4-FFF2-40B4-BE49-F238E27FC236}">
              <a16:creationId xmlns:a16="http://schemas.microsoft.com/office/drawing/2014/main" id="{00000000-0008-0000-0100-0000C1010000}"/>
            </a:ext>
          </a:extLst>
        </xdr:cNvPr>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451" name="【認定こども園・幼稚園・保育所】&#10;一人当たり面積平均値テキスト">
          <a:extLst>
            <a:ext uri="{FF2B5EF4-FFF2-40B4-BE49-F238E27FC236}">
              <a16:creationId xmlns:a16="http://schemas.microsoft.com/office/drawing/2014/main" id="{00000000-0008-0000-0100-0000C3010000}"/>
            </a:ext>
          </a:extLst>
        </xdr:cNvPr>
        <xdr:cNvSpPr txBox="1"/>
      </xdr:nvSpPr>
      <xdr:spPr>
        <a:xfrm>
          <a:off x="221996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52" name="フローチャート: 判断 451">
          <a:extLst>
            <a:ext uri="{FF2B5EF4-FFF2-40B4-BE49-F238E27FC236}">
              <a16:creationId xmlns:a16="http://schemas.microsoft.com/office/drawing/2014/main" id="{00000000-0008-0000-0100-0000C4010000}"/>
            </a:ext>
          </a:extLst>
        </xdr:cNvPr>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53" name="フローチャート: 判断 452">
          <a:extLst>
            <a:ext uri="{FF2B5EF4-FFF2-40B4-BE49-F238E27FC236}">
              <a16:creationId xmlns:a16="http://schemas.microsoft.com/office/drawing/2014/main" id="{00000000-0008-0000-0100-0000C5010000}"/>
            </a:ext>
          </a:extLst>
        </xdr:cNvPr>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54" name="フローチャート: 判断 453">
          <a:extLst>
            <a:ext uri="{FF2B5EF4-FFF2-40B4-BE49-F238E27FC236}">
              <a16:creationId xmlns:a16="http://schemas.microsoft.com/office/drawing/2014/main" id="{00000000-0008-0000-0100-0000C6010000}"/>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55" name="フローチャート: 判断 454">
          <a:extLst>
            <a:ext uri="{FF2B5EF4-FFF2-40B4-BE49-F238E27FC236}">
              <a16:creationId xmlns:a16="http://schemas.microsoft.com/office/drawing/2014/main" id="{00000000-0008-0000-0100-0000C7010000}"/>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148844</xdr:rowOff>
    </xdr:from>
    <xdr:to>
      <xdr:col>112</xdr:col>
      <xdr:colOff>38100</xdr:colOff>
      <xdr:row>41</xdr:row>
      <xdr:rowOff>78994</xdr:rowOff>
    </xdr:to>
    <xdr:sp macro="" textlink="">
      <xdr:nvSpPr>
        <xdr:cNvPr id="462" name="楕円 461">
          <a:extLst>
            <a:ext uri="{FF2B5EF4-FFF2-40B4-BE49-F238E27FC236}">
              <a16:creationId xmlns:a16="http://schemas.microsoft.com/office/drawing/2014/main" id="{00000000-0008-0000-0100-0000CE010000}"/>
            </a:ext>
          </a:extLst>
        </xdr:cNvPr>
        <xdr:cNvSpPr/>
      </xdr:nvSpPr>
      <xdr:spPr>
        <a:xfrm>
          <a:off x="21272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148844</xdr:rowOff>
    </xdr:from>
    <xdr:to>
      <xdr:col>107</xdr:col>
      <xdr:colOff>101600</xdr:colOff>
      <xdr:row>41</xdr:row>
      <xdr:rowOff>78994</xdr:rowOff>
    </xdr:to>
    <xdr:sp macro="" textlink="">
      <xdr:nvSpPr>
        <xdr:cNvPr id="463" name="楕円 462">
          <a:extLst>
            <a:ext uri="{FF2B5EF4-FFF2-40B4-BE49-F238E27FC236}">
              <a16:creationId xmlns:a16="http://schemas.microsoft.com/office/drawing/2014/main" id="{00000000-0008-0000-0100-0000CF010000}"/>
            </a:ext>
          </a:extLst>
        </xdr:cNvPr>
        <xdr:cNvSpPr/>
      </xdr:nvSpPr>
      <xdr:spPr>
        <a:xfrm>
          <a:off x="20383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28194</xdr:rowOff>
    </xdr:from>
    <xdr:to>
      <xdr:col>111</xdr:col>
      <xdr:colOff>177800</xdr:colOff>
      <xdr:row>41</xdr:row>
      <xdr:rowOff>28194</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20434300" y="705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65" name="楕円 464">
          <a:extLst>
            <a:ext uri="{FF2B5EF4-FFF2-40B4-BE49-F238E27FC236}">
              <a16:creationId xmlns:a16="http://schemas.microsoft.com/office/drawing/2014/main" id="{00000000-0008-0000-0100-0000D1010000}"/>
            </a:ext>
          </a:extLst>
        </xdr:cNvPr>
        <xdr:cNvSpPr/>
      </xdr:nvSpPr>
      <xdr:spPr>
        <a:xfrm>
          <a:off x="19494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156210</xdr:rowOff>
    </xdr:from>
    <xdr:to>
      <xdr:col>107</xdr:col>
      <xdr:colOff>50800</xdr:colOff>
      <xdr:row>41</xdr:row>
      <xdr:rowOff>28194</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9545300" y="6842760"/>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148844</xdr:rowOff>
    </xdr:from>
    <xdr:to>
      <xdr:col>98</xdr:col>
      <xdr:colOff>38100</xdr:colOff>
      <xdr:row>39</xdr:row>
      <xdr:rowOff>78994</xdr:rowOff>
    </xdr:to>
    <xdr:sp macro="" textlink="">
      <xdr:nvSpPr>
        <xdr:cNvPr id="467" name="楕円 466">
          <a:extLst>
            <a:ext uri="{FF2B5EF4-FFF2-40B4-BE49-F238E27FC236}">
              <a16:creationId xmlns:a16="http://schemas.microsoft.com/office/drawing/2014/main" id="{00000000-0008-0000-0100-0000D3010000}"/>
            </a:ext>
          </a:extLst>
        </xdr:cNvPr>
        <xdr:cNvSpPr/>
      </xdr:nvSpPr>
      <xdr:spPr>
        <a:xfrm>
          <a:off x="18605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28194</xdr:rowOff>
    </xdr:from>
    <xdr:to>
      <xdr:col>102</xdr:col>
      <xdr:colOff>114300</xdr:colOff>
      <xdr:row>39</xdr:row>
      <xdr:rowOff>156210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656300" y="671474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61231</xdr:rowOff>
    </xdr:from>
    <xdr:ext cx="469744" cy="259045"/>
    <xdr:sp macro="" textlink="">
      <xdr:nvSpPr>
        <xdr:cNvPr id="469" name="n_1aveValue【認定こども園・幼稚園・保育所】&#10;一人当たり面積">
          <a:extLst>
            <a:ext uri="{FF2B5EF4-FFF2-40B4-BE49-F238E27FC236}">
              <a16:creationId xmlns:a16="http://schemas.microsoft.com/office/drawing/2014/main" id="{00000000-0008-0000-0100-0000D5010000}"/>
            </a:ext>
          </a:extLst>
        </xdr:cNvPr>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70" name="n_2aveValue【認定こども園・幼稚園・保育所】&#10;一人当たり面積">
          <a:extLst>
            <a:ext uri="{FF2B5EF4-FFF2-40B4-BE49-F238E27FC236}">
              <a16:creationId xmlns:a16="http://schemas.microsoft.com/office/drawing/2014/main" id="{00000000-0008-0000-0100-0000D6010000}"/>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71" name="n_3aveValue【認定こども園・幼稚園・保育所】&#10;一人当たり面積">
          <a:extLst>
            <a:ext uri="{FF2B5EF4-FFF2-40B4-BE49-F238E27FC236}">
              <a16:creationId xmlns:a16="http://schemas.microsoft.com/office/drawing/2014/main" id="{00000000-0008-0000-0100-0000D7010000}"/>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72" name="n_4aveValue【認定こども園・幼稚園・保育所】&#10;一人当たり面積">
          <a:extLst>
            <a:ext uri="{FF2B5EF4-FFF2-40B4-BE49-F238E27FC236}">
              <a16:creationId xmlns:a16="http://schemas.microsoft.com/office/drawing/2014/main" id="{00000000-0008-0000-0100-0000D8010000}"/>
            </a:ext>
          </a:extLst>
        </xdr:cNvPr>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70121</xdr:rowOff>
    </xdr:from>
    <xdr:ext cx="469744" cy="259045"/>
    <xdr:sp macro="" textlink="">
      <xdr:nvSpPr>
        <xdr:cNvPr id="473" name="n_1mainValue【認定こども園・幼稚園・保育所】&#10;一人当たり面積">
          <a:extLst>
            <a:ext uri="{FF2B5EF4-FFF2-40B4-BE49-F238E27FC236}">
              <a16:creationId xmlns:a16="http://schemas.microsoft.com/office/drawing/2014/main" id="{00000000-0008-0000-0100-0000D9010000}"/>
            </a:ext>
          </a:extLst>
        </xdr:cNvPr>
        <xdr:cNvSpPr txBox="1"/>
      </xdr:nvSpPr>
      <xdr:spPr>
        <a:xfrm>
          <a:off x="210757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70121</xdr:rowOff>
    </xdr:from>
    <xdr:ext cx="469744" cy="259045"/>
    <xdr:sp macro="" textlink="">
      <xdr:nvSpPr>
        <xdr:cNvPr id="474" name="n_2mainValue【認定こども園・幼稚園・保育所】&#10;一人当たり面積">
          <a:extLst>
            <a:ext uri="{FF2B5EF4-FFF2-40B4-BE49-F238E27FC236}">
              <a16:creationId xmlns:a16="http://schemas.microsoft.com/office/drawing/2014/main" id="{00000000-0008-0000-0100-0000DA010000}"/>
            </a:ext>
          </a:extLst>
        </xdr:cNvPr>
        <xdr:cNvSpPr txBox="1"/>
      </xdr:nvSpPr>
      <xdr:spPr>
        <a:xfrm>
          <a:off x="20199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475" name="n_3mainValue【認定こども園・幼稚園・保育所】&#10;一人当たり面積">
          <a:extLst>
            <a:ext uri="{FF2B5EF4-FFF2-40B4-BE49-F238E27FC236}">
              <a16:creationId xmlns:a16="http://schemas.microsoft.com/office/drawing/2014/main" id="{00000000-0008-0000-0100-0000DB010000}"/>
            </a:ext>
          </a:extLst>
        </xdr:cNvPr>
        <xdr:cNvSpPr txBox="1"/>
      </xdr:nvSpPr>
      <xdr:spPr>
        <a:xfrm>
          <a:off x="19310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70121</xdr:rowOff>
    </xdr:from>
    <xdr:ext cx="469744" cy="259045"/>
    <xdr:sp macro="" textlink="">
      <xdr:nvSpPr>
        <xdr:cNvPr id="476" name="n_4mainValue【認定こども園・幼稚園・保育所】&#10;一人当たり面積">
          <a:extLst>
            <a:ext uri="{FF2B5EF4-FFF2-40B4-BE49-F238E27FC236}">
              <a16:creationId xmlns:a16="http://schemas.microsoft.com/office/drawing/2014/main" id="{00000000-0008-0000-0100-0000DC010000}"/>
            </a:ext>
          </a:extLst>
        </xdr:cNvPr>
        <xdr:cNvSpPr txBox="1"/>
      </xdr:nvSpPr>
      <xdr:spPr>
        <a:xfrm>
          <a:off x="18421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学校施設】&#10;有形固定資産減価償却率グラフ枠">
          <a:extLst>
            <a:ext uri="{FF2B5EF4-FFF2-40B4-BE49-F238E27FC236}">
              <a16:creationId xmlns:a16="http://schemas.microsoft.com/office/drawing/2014/main" id="{00000000-0008-0000-0100-0000F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04" name="【学校施設】&#10;有形固定資産減価償却率最小値テキスト">
          <a:extLst>
            <a:ext uri="{FF2B5EF4-FFF2-40B4-BE49-F238E27FC236}">
              <a16:creationId xmlns:a16="http://schemas.microsoft.com/office/drawing/2014/main" id="{00000000-0008-0000-0100-0000F8010000}"/>
            </a:ext>
          </a:extLst>
        </xdr:cNvPr>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06" name="【学校施設】&#10;有形固定資産減価償却率最大値テキスト">
          <a:extLst>
            <a:ext uri="{FF2B5EF4-FFF2-40B4-BE49-F238E27FC236}">
              <a16:creationId xmlns:a16="http://schemas.microsoft.com/office/drawing/2014/main" id="{00000000-0008-0000-0100-0000FA010000}"/>
            </a:ext>
          </a:extLst>
        </xdr:cNvPr>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08" name="【学校施設】&#10;有形固定資産減価償却率平均値テキスト">
          <a:extLst>
            <a:ext uri="{FF2B5EF4-FFF2-40B4-BE49-F238E27FC236}">
              <a16:creationId xmlns:a16="http://schemas.microsoft.com/office/drawing/2014/main" id="{00000000-0008-0000-0100-0000FC010000}"/>
            </a:ext>
          </a:extLst>
        </xdr:cNvPr>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09" name="フローチャート: 判断 508">
          <a:extLst>
            <a:ext uri="{FF2B5EF4-FFF2-40B4-BE49-F238E27FC236}">
              <a16:creationId xmlns:a16="http://schemas.microsoft.com/office/drawing/2014/main" id="{00000000-0008-0000-0100-0000FD010000}"/>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10" name="フローチャート: 判断 509">
          <a:extLst>
            <a:ext uri="{FF2B5EF4-FFF2-40B4-BE49-F238E27FC236}">
              <a16:creationId xmlns:a16="http://schemas.microsoft.com/office/drawing/2014/main" id="{00000000-0008-0000-0100-0000FE01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11" name="フローチャート: 判断 510">
          <a:extLst>
            <a:ext uri="{FF2B5EF4-FFF2-40B4-BE49-F238E27FC236}">
              <a16:creationId xmlns:a16="http://schemas.microsoft.com/office/drawing/2014/main" id="{00000000-0008-0000-0100-0000FF01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12" name="フローチャート: 判断 511">
          <a:extLst>
            <a:ext uri="{FF2B5EF4-FFF2-40B4-BE49-F238E27FC236}">
              <a16:creationId xmlns:a16="http://schemas.microsoft.com/office/drawing/2014/main" id="{00000000-0008-0000-0100-000000020000}"/>
            </a:ext>
          </a:extLst>
        </xdr:cNvPr>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13" name="フローチャート: 判断 512">
          <a:extLst>
            <a:ext uri="{FF2B5EF4-FFF2-40B4-BE49-F238E27FC236}">
              <a16:creationId xmlns:a16="http://schemas.microsoft.com/office/drawing/2014/main" id="{00000000-0008-0000-0100-000001020000}"/>
            </a:ext>
          </a:extLst>
        </xdr:cNvPr>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140244</xdr:rowOff>
    </xdr:from>
    <xdr:to>
      <xdr:col>81</xdr:col>
      <xdr:colOff>101600</xdr:colOff>
      <xdr:row>64</xdr:row>
      <xdr:rowOff>70394</xdr:rowOff>
    </xdr:to>
    <xdr:sp macro="" textlink="">
      <xdr:nvSpPr>
        <xdr:cNvPr id="519" name="楕円 518">
          <a:extLst>
            <a:ext uri="{FF2B5EF4-FFF2-40B4-BE49-F238E27FC236}">
              <a16:creationId xmlns:a16="http://schemas.microsoft.com/office/drawing/2014/main" id="{00000000-0008-0000-0100-000007020000}"/>
            </a:ext>
          </a:extLst>
        </xdr:cNvPr>
        <xdr:cNvSpPr/>
      </xdr:nvSpPr>
      <xdr:spPr>
        <a:xfrm>
          <a:off x="15430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107587</xdr:rowOff>
    </xdr:from>
    <xdr:to>
      <xdr:col>76</xdr:col>
      <xdr:colOff>165100</xdr:colOff>
      <xdr:row>64</xdr:row>
      <xdr:rowOff>37737</xdr:rowOff>
    </xdr:to>
    <xdr:sp macro="" textlink="">
      <xdr:nvSpPr>
        <xdr:cNvPr id="520" name="楕円 519">
          <a:extLst>
            <a:ext uri="{FF2B5EF4-FFF2-40B4-BE49-F238E27FC236}">
              <a16:creationId xmlns:a16="http://schemas.microsoft.com/office/drawing/2014/main" id="{00000000-0008-0000-0100-000008020000}"/>
            </a:ext>
          </a:extLst>
        </xdr:cNvPr>
        <xdr:cNvSpPr/>
      </xdr:nvSpPr>
      <xdr:spPr>
        <a:xfrm>
          <a:off x="14541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158387</xdr:rowOff>
    </xdr:from>
    <xdr:to>
      <xdr:col>81</xdr:col>
      <xdr:colOff>50800</xdr:colOff>
      <xdr:row>64</xdr:row>
      <xdr:rowOff>19594</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4592300" y="109597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104322</xdr:rowOff>
    </xdr:from>
    <xdr:to>
      <xdr:col>72</xdr:col>
      <xdr:colOff>38100</xdr:colOff>
      <xdr:row>64</xdr:row>
      <xdr:rowOff>34472</xdr:rowOff>
    </xdr:to>
    <xdr:sp macro="" textlink="">
      <xdr:nvSpPr>
        <xdr:cNvPr id="522" name="楕円 521">
          <a:extLst>
            <a:ext uri="{FF2B5EF4-FFF2-40B4-BE49-F238E27FC236}">
              <a16:creationId xmlns:a16="http://schemas.microsoft.com/office/drawing/2014/main" id="{00000000-0008-0000-0100-00000A020000}"/>
            </a:ext>
          </a:extLst>
        </xdr:cNvPr>
        <xdr:cNvSpPr/>
      </xdr:nvSpPr>
      <xdr:spPr>
        <a:xfrm>
          <a:off x="13652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155122</xdr:rowOff>
    </xdr:from>
    <xdr:to>
      <xdr:col>76</xdr:col>
      <xdr:colOff>114300</xdr:colOff>
      <xdr:row>63</xdr:row>
      <xdr:rowOff>158387</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3703300" y="109564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71665</xdr:rowOff>
    </xdr:from>
    <xdr:to>
      <xdr:col>67</xdr:col>
      <xdr:colOff>101600</xdr:colOff>
      <xdr:row>64</xdr:row>
      <xdr:rowOff>1815</xdr:rowOff>
    </xdr:to>
    <xdr:sp macro="" textlink="">
      <xdr:nvSpPr>
        <xdr:cNvPr id="524" name="楕円 523">
          <a:extLst>
            <a:ext uri="{FF2B5EF4-FFF2-40B4-BE49-F238E27FC236}">
              <a16:creationId xmlns:a16="http://schemas.microsoft.com/office/drawing/2014/main" id="{00000000-0008-0000-0100-00000C020000}"/>
            </a:ext>
          </a:extLst>
        </xdr:cNvPr>
        <xdr:cNvSpPr/>
      </xdr:nvSpPr>
      <xdr:spPr>
        <a:xfrm>
          <a:off x="12763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122465</xdr:rowOff>
    </xdr:from>
    <xdr:to>
      <xdr:col>71</xdr:col>
      <xdr:colOff>177800</xdr:colOff>
      <xdr:row>63</xdr:row>
      <xdr:rowOff>155122</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814300" y="10923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26" name="n_1aveValue【学校施設】&#10;有形固定資産減価償却率">
          <a:extLst>
            <a:ext uri="{FF2B5EF4-FFF2-40B4-BE49-F238E27FC236}">
              <a16:creationId xmlns:a16="http://schemas.microsoft.com/office/drawing/2014/main" id="{00000000-0008-0000-0100-00000E020000}"/>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27" name="n_2aveValue【学校施設】&#10;有形固定資産減価償却率">
          <a:extLst>
            <a:ext uri="{FF2B5EF4-FFF2-40B4-BE49-F238E27FC236}">
              <a16:creationId xmlns:a16="http://schemas.microsoft.com/office/drawing/2014/main" id="{00000000-0008-0000-0100-00000F020000}"/>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28" name="n_3aveValue【学校施設】&#10;有形固定資産減価償却率">
          <a:extLst>
            <a:ext uri="{FF2B5EF4-FFF2-40B4-BE49-F238E27FC236}">
              <a16:creationId xmlns:a16="http://schemas.microsoft.com/office/drawing/2014/main" id="{00000000-0008-0000-0100-000010020000}"/>
            </a:ext>
          </a:extLst>
        </xdr:cNvPr>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29" name="n_4aveValue【学校施設】&#10;有形固定資産減価償却率">
          <a:extLst>
            <a:ext uri="{FF2B5EF4-FFF2-40B4-BE49-F238E27FC236}">
              <a16:creationId xmlns:a16="http://schemas.microsoft.com/office/drawing/2014/main" id="{00000000-0008-0000-0100-000011020000}"/>
            </a:ext>
          </a:extLst>
        </xdr:cNvPr>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61521</xdr:rowOff>
    </xdr:from>
    <xdr:ext cx="405111" cy="259045"/>
    <xdr:sp macro="" textlink="">
      <xdr:nvSpPr>
        <xdr:cNvPr id="530" name="n_1mainValue【学校施設】&#10;有形固定資産減価償却率">
          <a:extLst>
            <a:ext uri="{FF2B5EF4-FFF2-40B4-BE49-F238E27FC236}">
              <a16:creationId xmlns:a16="http://schemas.microsoft.com/office/drawing/2014/main" id="{00000000-0008-0000-0100-000012020000}"/>
            </a:ext>
          </a:extLst>
        </xdr:cNvPr>
        <xdr:cNvSpPr txBox="1"/>
      </xdr:nvSpPr>
      <xdr:spPr>
        <a:xfrm>
          <a:off x="15266044" y="1103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28864</xdr:rowOff>
    </xdr:from>
    <xdr:ext cx="405111" cy="259045"/>
    <xdr:sp macro="" textlink="">
      <xdr:nvSpPr>
        <xdr:cNvPr id="531" name="n_2mainValue【学校施設】&#10;有形固定資産減価償却率">
          <a:extLst>
            <a:ext uri="{FF2B5EF4-FFF2-40B4-BE49-F238E27FC236}">
              <a16:creationId xmlns:a16="http://schemas.microsoft.com/office/drawing/2014/main" id="{00000000-0008-0000-0100-000013020000}"/>
            </a:ext>
          </a:extLst>
        </xdr:cNvPr>
        <xdr:cNvSpPr txBox="1"/>
      </xdr:nvSpPr>
      <xdr:spPr>
        <a:xfrm>
          <a:off x="14389744"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25599</xdr:rowOff>
    </xdr:from>
    <xdr:ext cx="405111" cy="259045"/>
    <xdr:sp macro="" textlink="">
      <xdr:nvSpPr>
        <xdr:cNvPr id="532" name="n_3mainValue【学校施設】&#10;有形固定資産減価償却率">
          <a:extLst>
            <a:ext uri="{FF2B5EF4-FFF2-40B4-BE49-F238E27FC236}">
              <a16:creationId xmlns:a16="http://schemas.microsoft.com/office/drawing/2014/main" id="{00000000-0008-0000-0100-000014020000}"/>
            </a:ext>
          </a:extLst>
        </xdr:cNvPr>
        <xdr:cNvSpPr txBox="1"/>
      </xdr:nvSpPr>
      <xdr:spPr>
        <a:xfrm>
          <a:off x="13500744" y="1099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164392</xdr:rowOff>
    </xdr:from>
    <xdr:ext cx="405111" cy="259045"/>
    <xdr:sp macro="" textlink="">
      <xdr:nvSpPr>
        <xdr:cNvPr id="533" name="n_4mainValue【学校施設】&#10;有形固定資産減価償却率">
          <a:extLst>
            <a:ext uri="{FF2B5EF4-FFF2-40B4-BE49-F238E27FC236}">
              <a16:creationId xmlns:a16="http://schemas.microsoft.com/office/drawing/2014/main" id="{00000000-0008-0000-0100-000015020000}"/>
            </a:ext>
          </a:extLst>
        </xdr:cNvPr>
        <xdr:cNvSpPr txBox="1"/>
      </xdr:nvSpPr>
      <xdr:spPr>
        <a:xfrm>
          <a:off x="12611744" y="1096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a:extLst>
            <a:ext uri="{FF2B5EF4-FFF2-40B4-BE49-F238E27FC236}">
              <a16:creationId xmlns:a16="http://schemas.microsoft.com/office/drawing/2014/main" id="{00000000-0008-0000-0100-00002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55" name="【学校施設】&#10;一人当たり面積最小値テキスト">
          <a:extLst>
            <a:ext uri="{FF2B5EF4-FFF2-40B4-BE49-F238E27FC236}">
              <a16:creationId xmlns:a16="http://schemas.microsoft.com/office/drawing/2014/main" id="{00000000-0008-0000-0100-00002B020000}"/>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57" name="【学校施設】&#10;一人当たり面積最大値テキスト">
          <a:extLst>
            <a:ext uri="{FF2B5EF4-FFF2-40B4-BE49-F238E27FC236}">
              <a16:creationId xmlns:a16="http://schemas.microsoft.com/office/drawing/2014/main" id="{00000000-0008-0000-0100-00002D02000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59" name="【学校施設】&#10;一人当たり面積平均値テキスト">
          <a:extLst>
            <a:ext uri="{FF2B5EF4-FFF2-40B4-BE49-F238E27FC236}">
              <a16:creationId xmlns:a16="http://schemas.microsoft.com/office/drawing/2014/main" id="{00000000-0008-0000-0100-00002F020000}"/>
            </a:ext>
          </a:extLst>
        </xdr:cNvPr>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60" name="フローチャート: 判断 559">
          <a:extLst>
            <a:ext uri="{FF2B5EF4-FFF2-40B4-BE49-F238E27FC236}">
              <a16:creationId xmlns:a16="http://schemas.microsoft.com/office/drawing/2014/main" id="{00000000-0008-0000-0100-000030020000}"/>
            </a:ext>
          </a:extLst>
        </xdr:cNvPr>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61" name="フローチャート: 判断 560">
          <a:extLst>
            <a:ext uri="{FF2B5EF4-FFF2-40B4-BE49-F238E27FC236}">
              <a16:creationId xmlns:a16="http://schemas.microsoft.com/office/drawing/2014/main" id="{00000000-0008-0000-0100-000031020000}"/>
            </a:ext>
          </a:extLst>
        </xdr:cNvPr>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62" name="フローチャート: 判断 561">
          <a:extLst>
            <a:ext uri="{FF2B5EF4-FFF2-40B4-BE49-F238E27FC236}">
              <a16:creationId xmlns:a16="http://schemas.microsoft.com/office/drawing/2014/main" id="{00000000-0008-0000-0100-000032020000}"/>
            </a:ext>
          </a:extLst>
        </xdr:cNvPr>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63" name="フローチャート: 判断 562">
          <a:extLst>
            <a:ext uri="{FF2B5EF4-FFF2-40B4-BE49-F238E27FC236}">
              <a16:creationId xmlns:a16="http://schemas.microsoft.com/office/drawing/2014/main" id="{00000000-0008-0000-0100-000033020000}"/>
            </a:ext>
          </a:extLst>
        </xdr:cNvPr>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64" name="フローチャート: 判断 563">
          <a:extLst>
            <a:ext uri="{FF2B5EF4-FFF2-40B4-BE49-F238E27FC236}">
              <a16:creationId xmlns:a16="http://schemas.microsoft.com/office/drawing/2014/main" id="{00000000-0008-0000-0100-000034020000}"/>
            </a:ext>
          </a:extLst>
        </xdr:cNvPr>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33210</xdr:rowOff>
    </xdr:from>
    <xdr:to>
      <xdr:col>112</xdr:col>
      <xdr:colOff>38100</xdr:colOff>
      <xdr:row>59</xdr:row>
      <xdr:rowOff>134810</xdr:rowOff>
    </xdr:to>
    <xdr:sp macro="" textlink="">
      <xdr:nvSpPr>
        <xdr:cNvPr id="570" name="楕円 569">
          <a:extLst>
            <a:ext uri="{FF2B5EF4-FFF2-40B4-BE49-F238E27FC236}">
              <a16:creationId xmlns:a16="http://schemas.microsoft.com/office/drawing/2014/main" id="{00000000-0008-0000-0100-00003A020000}"/>
            </a:ext>
          </a:extLst>
        </xdr:cNvPr>
        <xdr:cNvSpPr/>
      </xdr:nvSpPr>
      <xdr:spPr>
        <a:xfrm>
          <a:off x="21272500" y="101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47498</xdr:rowOff>
    </xdr:from>
    <xdr:to>
      <xdr:col>107</xdr:col>
      <xdr:colOff>101600</xdr:colOff>
      <xdr:row>59</xdr:row>
      <xdr:rowOff>149098</xdr:rowOff>
    </xdr:to>
    <xdr:sp macro="" textlink="">
      <xdr:nvSpPr>
        <xdr:cNvPr id="571" name="楕円 570">
          <a:extLst>
            <a:ext uri="{FF2B5EF4-FFF2-40B4-BE49-F238E27FC236}">
              <a16:creationId xmlns:a16="http://schemas.microsoft.com/office/drawing/2014/main" id="{00000000-0008-0000-0100-00003B020000}"/>
            </a:ext>
          </a:extLst>
        </xdr:cNvPr>
        <xdr:cNvSpPr/>
      </xdr:nvSpPr>
      <xdr:spPr>
        <a:xfrm>
          <a:off x="20383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84010</xdr:rowOff>
    </xdr:from>
    <xdr:to>
      <xdr:col>111</xdr:col>
      <xdr:colOff>177800</xdr:colOff>
      <xdr:row>59</xdr:row>
      <xdr:rowOff>98298</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flipV="1">
          <a:off x="20434300" y="1019956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65786</xdr:rowOff>
    </xdr:from>
    <xdr:to>
      <xdr:col>102</xdr:col>
      <xdr:colOff>165100</xdr:colOff>
      <xdr:row>59</xdr:row>
      <xdr:rowOff>167386</xdr:rowOff>
    </xdr:to>
    <xdr:sp macro="" textlink="">
      <xdr:nvSpPr>
        <xdr:cNvPr id="573" name="楕円 572">
          <a:extLst>
            <a:ext uri="{FF2B5EF4-FFF2-40B4-BE49-F238E27FC236}">
              <a16:creationId xmlns:a16="http://schemas.microsoft.com/office/drawing/2014/main" id="{00000000-0008-0000-0100-00003D020000}"/>
            </a:ext>
          </a:extLst>
        </xdr:cNvPr>
        <xdr:cNvSpPr/>
      </xdr:nvSpPr>
      <xdr:spPr>
        <a:xfrm>
          <a:off x="19494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98298</xdr:rowOff>
    </xdr:from>
    <xdr:to>
      <xdr:col>107</xdr:col>
      <xdr:colOff>50800</xdr:colOff>
      <xdr:row>59</xdr:row>
      <xdr:rowOff>116586</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flipV="1">
          <a:off x="19545300" y="102138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56642</xdr:rowOff>
    </xdr:from>
    <xdr:to>
      <xdr:col>98</xdr:col>
      <xdr:colOff>38100</xdr:colOff>
      <xdr:row>59</xdr:row>
      <xdr:rowOff>158242</xdr:rowOff>
    </xdr:to>
    <xdr:sp macro="" textlink="">
      <xdr:nvSpPr>
        <xdr:cNvPr id="575" name="楕円 574">
          <a:extLst>
            <a:ext uri="{FF2B5EF4-FFF2-40B4-BE49-F238E27FC236}">
              <a16:creationId xmlns:a16="http://schemas.microsoft.com/office/drawing/2014/main" id="{00000000-0008-0000-0100-00003F020000}"/>
            </a:ext>
          </a:extLst>
        </xdr:cNvPr>
        <xdr:cNvSpPr/>
      </xdr:nvSpPr>
      <xdr:spPr>
        <a:xfrm>
          <a:off x="18605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107442</xdr:rowOff>
    </xdr:from>
    <xdr:to>
      <xdr:col>102</xdr:col>
      <xdr:colOff>114300</xdr:colOff>
      <xdr:row>59</xdr:row>
      <xdr:rowOff>116586</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656300" y="102229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577" name="n_1aveValue【学校施設】&#10;一人当たり面積">
          <a:extLst>
            <a:ext uri="{FF2B5EF4-FFF2-40B4-BE49-F238E27FC236}">
              <a16:creationId xmlns:a16="http://schemas.microsoft.com/office/drawing/2014/main" id="{00000000-0008-0000-0100-000041020000}"/>
            </a:ext>
          </a:extLst>
        </xdr:cNvPr>
        <xdr:cNvSpPr txBox="1"/>
      </xdr:nvSpPr>
      <xdr:spPr>
        <a:xfrm>
          <a:off x="210757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578" name="n_2aveValue【学校施設】&#10;一人当たり面積">
          <a:extLst>
            <a:ext uri="{FF2B5EF4-FFF2-40B4-BE49-F238E27FC236}">
              <a16:creationId xmlns:a16="http://schemas.microsoft.com/office/drawing/2014/main" id="{00000000-0008-0000-0100-000042020000}"/>
            </a:ext>
          </a:extLst>
        </xdr:cNvPr>
        <xdr:cNvSpPr txBox="1"/>
      </xdr:nvSpPr>
      <xdr:spPr>
        <a:xfrm>
          <a:off x="201994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62501</xdr:rowOff>
    </xdr:from>
    <xdr:ext cx="469744" cy="259045"/>
    <xdr:sp macro="" textlink="">
      <xdr:nvSpPr>
        <xdr:cNvPr id="579" name="n_3aveValue【学校施設】&#10;一人当たり面積">
          <a:extLst>
            <a:ext uri="{FF2B5EF4-FFF2-40B4-BE49-F238E27FC236}">
              <a16:creationId xmlns:a16="http://schemas.microsoft.com/office/drawing/2014/main" id="{00000000-0008-0000-0100-000043020000}"/>
            </a:ext>
          </a:extLst>
        </xdr:cNvPr>
        <xdr:cNvSpPr txBox="1"/>
      </xdr:nvSpPr>
      <xdr:spPr>
        <a:xfrm>
          <a:off x="19310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77932</xdr:rowOff>
    </xdr:from>
    <xdr:ext cx="469744" cy="259045"/>
    <xdr:sp macro="" textlink="">
      <xdr:nvSpPr>
        <xdr:cNvPr id="580" name="n_4aveValue【学校施設】&#10;一人当たり面積">
          <a:extLst>
            <a:ext uri="{FF2B5EF4-FFF2-40B4-BE49-F238E27FC236}">
              <a16:creationId xmlns:a16="http://schemas.microsoft.com/office/drawing/2014/main" id="{00000000-0008-0000-0100-000044020000}"/>
            </a:ext>
          </a:extLst>
        </xdr:cNvPr>
        <xdr:cNvSpPr txBox="1"/>
      </xdr:nvSpPr>
      <xdr:spPr>
        <a:xfrm>
          <a:off x="18421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151337</xdr:rowOff>
    </xdr:from>
    <xdr:ext cx="469744" cy="259045"/>
    <xdr:sp macro="" textlink="">
      <xdr:nvSpPr>
        <xdr:cNvPr id="581" name="n_1mainValue【学校施設】&#10;一人当たり面積">
          <a:extLst>
            <a:ext uri="{FF2B5EF4-FFF2-40B4-BE49-F238E27FC236}">
              <a16:creationId xmlns:a16="http://schemas.microsoft.com/office/drawing/2014/main" id="{00000000-0008-0000-0100-000045020000}"/>
            </a:ext>
          </a:extLst>
        </xdr:cNvPr>
        <xdr:cNvSpPr txBox="1"/>
      </xdr:nvSpPr>
      <xdr:spPr>
        <a:xfrm>
          <a:off x="21075727" y="992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165625</xdr:rowOff>
    </xdr:from>
    <xdr:ext cx="469744" cy="259045"/>
    <xdr:sp macro="" textlink="">
      <xdr:nvSpPr>
        <xdr:cNvPr id="582" name="n_2mainValue【学校施設】&#10;一人当たり面積">
          <a:extLst>
            <a:ext uri="{FF2B5EF4-FFF2-40B4-BE49-F238E27FC236}">
              <a16:creationId xmlns:a16="http://schemas.microsoft.com/office/drawing/2014/main" id="{00000000-0008-0000-0100-000046020000}"/>
            </a:ext>
          </a:extLst>
        </xdr:cNvPr>
        <xdr:cNvSpPr txBox="1"/>
      </xdr:nvSpPr>
      <xdr:spPr>
        <a:xfrm>
          <a:off x="201994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12463</xdr:rowOff>
    </xdr:from>
    <xdr:ext cx="469744" cy="259045"/>
    <xdr:sp macro="" textlink="">
      <xdr:nvSpPr>
        <xdr:cNvPr id="583" name="n_3mainValue【学校施設】&#10;一人当たり面積">
          <a:extLst>
            <a:ext uri="{FF2B5EF4-FFF2-40B4-BE49-F238E27FC236}">
              <a16:creationId xmlns:a16="http://schemas.microsoft.com/office/drawing/2014/main" id="{00000000-0008-0000-0100-000047020000}"/>
            </a:ext>
          </a:extLst>
        </xdr:cNvPr>
        <xdr:cNvSpPr txBox="1"/>
      </xdr:nvSpPr>
      <xdr:spPr>
        <a:xfrm>
          <a:off x="19310427" y="99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3319</xdr:rowOff>
    </xdr:from>
    <xdr:ext cx="469744" cy="259045"/>
    <xdr:sp macro="" textlink="">
      <xdr:nvSpPr>
        <xdr:cNvPr id="584" name="n_4mainValue【学校施設】&#10;一人当たり面積">
          <a:extLst>
            <a:ext uri="{FF2B5EF4-FFF2-40B4-BE49-F238E27FC236}">
              <a16:creationId xmlns:a16="http://schemas.microsoft.com/office/drawing/2014/main" id="{00000000-0008-0000-0100-000048020000}"/>
            </a:ext>
          </a:extLst>
        </xdr:cNvPr>
        <xdr:cNvSpPr txBox="1"/>
      </xdr:nvSpPr>
      <xdr:spPr>
        <a:xfrm>
          <a:off x="18421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児童館】&#10;有形固定資産減価償却率グラフ枠">
          <a:extLst>
            <a:ext uri="{FF2B5EF4-FFF2-40B4-BE49-F238E27FC236}">
              <a16:creationId xmlns:a16="http://schemas.microsoft.com/office/drawing/2014/main" id="{00000000-0008-0000-0100-00006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610" name="【児童館】&#10;有形固定資産減価償却率最小値テキスト">
          <a:extLst>
            <a:ext uri="{FF2B5EF4-FFF2-40B4-BE49-F238E27FC236}">
              <a16:creationId xmlns:a16="http://schemas.microsoft.com/office/drawing/2014/main" id="{00000000-0008-0000-0100-000062020000}"/>
            </a:ext>
          </a:extLst>
        </xdr:cNvPr>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612" name="【児童館】&#10;有形固定資産減価償却率最大値テキスト">
          <a:extLst>
            <a:ext uri="{FF2B5EF4-FFF2-40B4-BE49-F238E27FC236}">
              <a16:creationId xmlns:a16="http://schemas.microsoft.com/office/drawing/2014/main" id="{00000000-0008-0000-0100-000064020000}"/>
            </a:ext>
          </a:extLst>
        </xdr:cNvPr>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614" name="【児童館】&#10;有形固定資産減価償却率平均値テキスト">
          <a:extLst>
            <a:ext uri="{FF2B5EF4-FFF2-40B4-BE49-F238E27FC236}">
              <a16:creationId xmlns:a16="http://schemas.microsoft.com/office/drawing/2014/main" id="{00000000-0008-0000-0100-000066020000}"/>
            </a:ext>
          </a:extLst>
        </xdr:cNvPr>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15" name="フローチャート: 判断 614">
          <a:extLst>
            <a:ext uri="{FF2B5EF4-FFF2-40B4-BE49-F238E27FC236}">
              <a16:creationId xmlns:a16="http://schemas.microsoft.com/office/drawing/2014/main" id="{00000000-0008-0000-0100-000067020000}"/>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616" name="フローチャート: 判断 615">
          <a:extLst>
            <a:ext uri="{FF2B5EF4-FFF2-40B4-BE49-F238E27FC236}">
              <a16:creationId xmlns:a16="http://schemas.microsoft.com/office/drawing/2014/main" id="{00000000-0008-0000-0100-000068020000}"/>
            </a:ext>
          </a:extLst>
        </xdr:cNvPr>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17" name="フローチャート: 判断 616">
          <a:extLst>
            <a:ext uri="{FF2B5EF4-FFF2-40B4-BE49-F238E27FC236}">
              <a16:creationId xmlns:a16="http://schemas.microsoft.com/office/drawing/2014/main" id="{00000000-0008-0000-0100-000069020000}"/>
            </a:ext>
          </a:extLst>
        </xdr:cNvPr>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18" name="フローチャート: 判断 617">
          <a:extLst>
            <a:ext uri="{FF2B5EF4-FFF2-40B4-BE49-F238E27FC236}">
              <a16:creationId xmlns:a16="http://schemas.microsoft.com/office/drawing/2014/main" id="{00000000-0008-0000-0100-00006A020000}"/>
            </a:ext>
          </a:extLst>
        </xdr:cNvPr>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619" name="フローチャート: 判断 618">
          <a:extLst>
            <a:ext uri="{FF2B5EF4-FFF2-40B4-BE49-F238E27FC236}">
              <a16:creationId xmlns:a16="http://schemas.microsoft.com/office/drawing/2014/main" id="{00000000-0008-0000-0100-00006B020000}"/>
            </a:ext>
          </a:extLst>
        </xdr:cNvPr>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10161</xdr:rowOff>
    </xdr:from>
    <xdr:to>
      <xdr:col>81</xdr:col>
      <xdr:colOff>101600</xdr:colOff>
      <xdr:row>86</xdr:row>
      <xdr:rowOff>111761</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15430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2539</xdr:rowOff>
    </xdr:from>
    <xdr:to>
      <xdr:col>76</xdr:col>
      <xdr:colOff>165100</xdr:colOff>
      <xdr:row>86</xdr:row>
      <xdr:rowOff>104139</xdr:rowOff>
    </xdr:to>
    <xdr:sp macro="" textlink="">
      <xdr:nvSpPr>
        <xdr:cNvPr id="626" name="楕円 625">
          <a:extLst>
            <a:ext uri="{FF2B5EF4-FFF2-40B4-BE49-F238E27FC236}">
              <a16:creationId xmlns:a16="http://schemas.microsoft.com/office/drawing/2014/main" id="{00000000-0008-0000-0100-000072020000}"/>
            </a:ext>
          </a:extLst>
        </xdr:cNvPr>
        <xdr:cNvSpPr/>
      </xdr:nvSpPr>
      <xdr:spPr>
        <a:xfrm>
          <a:off x="14541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53339</xdr:rowOff>
    </xdr:from>
    <xdr:to>
      <xdr:col>81</xdr:col>
      <xdr:colOff>50800</xdr:colOff>
      <xdr:row>86</xdr:row>
      <xdr:rowOff>60961</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4592300" y="14798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166370</xdr:rowOff>
    </xdr:from>
    <xdr:to>
      <xdr:col>72</xdr:col>
      <xdr:colOff>38100</xdr:colOff>
      <xdr:row>86</xdr:row>
      <xdr:rowOff>96520</xdr:rowOff>
    </xdr:to>
    <xdr:sp macro="" textlink="">
      <xdr:nvSpPr>
        <xdr:cNvPr id="628" name="楕円 627">
          <a:extLst>
            <a:ext uri="{FF2B5EF4-FFF2-40B4-BE49-F238E27FC236}">
              <a16:creationId xmlns:a16="http://schemas.microsoft.com/office/drawing/2014/main" id="{00000000-0008-0000-0100-000074020000}"/>
            </a:ext>
          </a:extLst>
        </xdr:cNvPr>
        <xdr:cNvSpPr/>
      </xdr:nvSpPr>
      <xdr:spPr>
        <a:xfrm>
          <a:off x="13652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45720</xdr:rowOff>
    </xdr:from>
    <xdr:to>
      <xdr:col>76</xdr:col>
      <xdr:colOff>114300</xdr:colOff>
      <xdr:row>86</xdr:row>
      <xdr:rowOff>53339</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3703300" y="14790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120650</xdr:rowOff>
    </xdr:from>
    <xdr:to>
      <xdr:col>67</xdr:col>
      <xdr:colOff>101600</xdr:colOff>
      <xdr:row>86</xdr:row>
      <xdr:rowOff>50800</xdr:rowOff>
    </xdr:to>
    <xdr:sp macro="" textlink="">
      <xdr:nvSpPr>
        <xdr:cNvPr id="630" name="楕円 629">
          <a:extLst>
            <a:ext uri="{FF2B5EF4-FFF2-40B4-BE49-F238E27FC236}">
              <a16:creationId xmlns:a16="http://schemas.microsoft.com/office/drawing/2014/main" id="{00000000-0008-0000-0100-000076020000}"/>
            </a:ext>
          </a:extLst>
        </xdr:cNvPr>
        <xdr:cNvSpPr/>
      </xdr:nvSpPr>
      <xdr:spPr>
        <a:xfrm>
          <a:off x="1276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0</xdr:rowOff>
    </xdr:from>
    <xdr:to>
      <xdr:col>71</xdr:col>
      <xdr:colOff>177800</xdr:colOff>
      <xdr:row>86</xdr:row>
      <xdr:rowOff>45720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814300" y="14744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27322</xdr:rowOff>
    </xdr:from>
    <xdr:ext cx="405111" cy="259045"/>
    <xdr:sp macro="" textlink="">
      <xdr:nvSpPr>
        <xdr:cNvPr id="632" name="n_1aveValue【児童館】&#10;有形固定資産減価償却率">
          <a:extLst>
            <a:ext uri="{FF2B5EF4-FFF2-40B4-BE49-F238E27FC236}">
              <a16:creationId xmlns:a16="http://schemas.microsoft.com/office/drawing/2014/main" id="{00000000-0008-0000-0100-000078020000}"/>
            </a:ext>
          </a:extLst>
        </xdr:cNvPr>
        <xdr:cNvSpPr txBox="1"/>
      </xdr:nvSpPr>
      <xdr:spPr>
        <a:xfrm>
          <a:off x="15266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633" name="n_2aveValue【児童館】&#10;有形固定資産減価償却率">
          <a:extLst>
            <a:ext uri="{FF2B5EF4-FFF2-40B4-BE49-F238E27FC236}">
              <a16:creationId xmlns:a16="http://schemas.microsoft.com/office/drawing/2014/main" id="{00000000-0008-0000-0100-000079020000}"/>
            </a:ext>
          </a:extLst>
        </xdr:cNvPr>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634" name="n_3aveValue【児童館】&#10;有形固定資産減価償却率">
          <a:extLst>
            <a:ext uri="{FF2B5EF4-FFF2-40B4-BE49-F238E27FC236}">
              <a16:creationId xmlns:a16="http://schemas.microsoft.com/office/drawing/2014/main" id="{00000000-0008-0000-0100-00007A020000}"/>
            </a:ext>
          </a:extLst>
        </xdr:cNvPr>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635" name="n_4aveValue【児童館】&#10;有形固定資産減価償却率">
          <a:extLst>
            <a:ext uri="{FF2B5EF4-FFF2-40B4-BE49-F238E27FC236}">
              <a16:creationId xmlns:a16="http://schemas.microsoft.com/office/drawing/2014/main" id="{00000000-0008-0000-0100-00007B020000}"/>
            </a:ext>
          </a:extLst>
        </xdr:cNvPr>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102888</xdr:rowOff>
    </xdr:from>
    <xdr:ext cx="405111" cy="259045"/>
    <xdr:sp macro="" textlink="">
      <xdr:nvSpPr>
        <xdr:cNvPr id="636" name="n_1mainValue【児童館】&#10;有形固定資産減価償却率">
          <a:extLst>
            <a:ext uri="{FF2B5EF4-FFF2-40B4-BE49-F238E27FC236}">
              <a16:creationId xmlns:a16="http://schemas.microsoft.com/office/drawing/2014/main" id="{00000000-0008-0000-0100-00007C020000}"/>
            </a:ext>
          </a:extLst>
        </xdr:cNvPr>
        <xdr:cNvSpPr txBox="1"/>
      </xdr:nvSpPr>
      <xdr:spPr>
        <a:xfrm>
          <a:off x="152660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95266</xdr:rowOff>
    </xdr:from>
    <xdr:ext cx="405111" cy="259045"/>
    <xdr:sp macro="" textlink="">
      <xdr:nvSpPr>
        <xdr:cNvPr id="637" name="n_2mainValue【児童館】&#10;有形固定資産減価償却率">
          <a:extLst>
            <a:ext uri="{FF2B5EF4-FFF2-40B4-BE49-F238E27FC236}">
              <a16:creationId xmlns:a16="http://schemas.microsoft.com/office/drawing/2014/main" id="{00000000-0008-0000-0100-00007D020000}"/>
            </a:ext>
          </a:extLst>
        </xdr:cNvPr>
        <xdr:cNvSpPr txBox="1"/>
      </xdr:nvSpPr>
      <xdr:spPr>
        <a:xfrm>
          <a:off x="14389744"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87647</xdr:rowOff>
    </xdr:from>
    <xdr:ext cx="405111" cy="259045"/>
    <xdr:sp macro="" textlink="">
      <xdr:nvSpPr>
        <xdr:cNvPr id="638" name="n_3mainValue【児童館】&#10;有形固定資産減価償却率">
          <a:extLst>
            <a:ext uri="{FF2B5EF4-FFF2-40B4-BE49-F238E27FC236}">
              <a16:creationId xmlns:a16="http://schemas.microsoft.com/office/drawing/2014/main" id="{00000000-0008-0000-0100-00007E020000}"/>
            </a:ext>
          </a:extLst>
        </xdr:cNvPr>
        <xdr:cNvSpPr txBox="1"/>
      </xdr:nvSpPr>
      <xdr:spPr>
        <a:xfrm>
          <a:off x="13500744"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41927</xdr:rowOff>
    </xdr:from>
    <xdr:ext cx="405111" cy="259045"/>
    <xdr:sp macro="" textlink="">
      <xdr:nvSpPr>
        <xdr:cNvPr id="639" name="n_4mainValue【児童館】&#10;有形固定資産減価償却率">
          <a:extLst>
            <a:ext uri="{FF2B5EF4-FFF2-40B4-BE49-F238E27FC236}">
              <a16:creationId xmlns:a16="http://schemas.microsoft.com/office/drawing/2014/main" id="{00000000-0008-0000-0100-00007F020000}"/>
            </a:ext>
          </a:extLst>
        </xdr:cNvPr>
        <xdr:cNvSpPr txBox="1"/>
      </xdr:nvSpPr>
      <xdr:spPr>
        <a:xfrm>
          <a:off x="12611744"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a:extLst>
            <a:ext uri="{FF2B5EF4-FFF2-40B4-BE49-F238E27FC236}">
              <a16:creationId xmlns:a16="http://schemas.microsoft.com/office/drawing/2014/main" id="{00000000-0008-0000-0100-00009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64" name="【児童館】&#10;一人当たり面積最小値テキスト">
          <a:extLst>
            <a:ext uri="{FF2B5EF4-FFF2-40B4-BE49-F238E27FC236}">
              <a16:creationId xmlns:a16="http://schemas.microsoft.com/office/drawing/2014/main" id="{00000000-0008-0000-0100-000098020000}"/>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66" name="【児童館】&#10;一人当たり面積最大値テキスト">
          <a:extLst>
            <a:ext uri="{FF2B5EF4-FFF2-40B4-BE49-F238E27FC236}">
              <a16:creationId xmlns:a16="http://schemas.microsoft.com/office/drawing/2014/main" id="{00000000-0008-0000-0100-00009A02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68" name="【児童館】&#10;一人当たり面積平均値テキスト">
          <a:extLst>
            <a:ext uri="{FF2B5EF4-FFF2-40B4-BE49-F238E27FC236}">
              <a16:creationId xmlns:a16="http://schemas.microsoft.com/office/drawing/2014/main" id="{00000000-0008-0000-0100-00009C020000}"/>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0</xdr:rowOff>
    </xdr:from>
    <xdr:to>
      <xdr:col>107</xdr:col>
      <xdr:colOff>101600</xdr:colOff>
      <xdr:row>82</xdr:row>
      <xdr:rowOff>101600</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20383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50800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flipV="1">
          <a:off x="20434300" y="1409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0</xdr:rowOff>
    </xdr:from>
    <xdr:to>
      <xdr:col>102</xdr:col>
      <xdr:colOff>165100</xdr:colOff>
      <xdr:row>82</xdr:row>
      <xdr:rowOff>101600</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9494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50800</xdr:rowOff>
    </xdr:from>
    <xdr:to>
      <xdr:col>107</xdr:col>
      <xdr:colOff>50800</xdr:colOff>
      <xdr:row>82</xdr:row>
      <xdr:rowOff>50800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9545300" y="1410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12700</xdr:rowOff>
    </xdr:from>
    <xdr:to>
      <xdr:col>98</xdr:col>
      <xdr:colOff>38100</xdr:colOff>
      <xdr:row>82</xdr:row>
      <xdr:rowOff>114300</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8605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50800</xdr:rowOff>
    </xdr:from>
    <xdr:to>
      <xdr:col>102</xdr:col>
      <xdr:colOff>114300</xdr:colOff>
      <xdr:row>82</xdr:row>
      <xdr:rowOff>63500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flipV="1">
          <a:off x="18656300" y="14109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686" name="n_1aveValue【児童館】&#10;一人当たり面積">
          <a:extLst>
            <a:ext uri="{FF2B5EF4-FFF2-40B4-BE49-F238E27FC236}">
              <a16:creationId xmlns:a16="http://schemas.microsoft.com/office/drawing/2014/main" id="{00000000-0008-0000-0100-0000AE020000}"/>
            </a:ext>
          </a:extLst>
        </xdr:cNvPr>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87" name="n_2aveValue【児童館】&#10;一人当たり面積">
          <a:extLst>
            <a:ext uri="{FF2B5EF4-FFF2-40B4-BE49-F238E27FC236}">
              <a16:creationId xmlns:a16="http://schemas.microsoft.com/office/drawing/2014/main" id="{00000000-0008-0000-0100-0000AF020000}"/>
            </a:ext>
          </a:extLst>
        </xdr:cNvPr>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688" name="n_3aveValue【児童館】&#10;一人当たり面積">
          <a:extLst>
            <a:ext uri="{FF2B5EF4-FFF2-40B4-BE49-F238E27FC236}">
              <a16:creationId xmlns:a16="http://schemas.microsoft.com/office/drawing/2014/main" id="{00000000-0008-0000-0100-0000B0020000}"/>
            </a:ext>
          </a:extLst>
        </xdr:cNvPr>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111777</xdr:rowOff>
    </xdr:from>
    <xdr:ext cx="469744" cy="259045"/>
    <xdr:sp macro="" textlink="">
      <xdr:nvSpPr>
        <xdr:cNvPr id="689" name="n_4aveValue【児童館】&#10;一人当たり面積">
          <a:extLst>
            <a:ext uri="{FF2B5EF4-FFF2-40B4-BE49-F238E27FC236}">
              <a16:creationId xmlns:a16="http://schemas.microsoft.com/office/drawing/2014/main" id="{00000000-0008-0000-0100-0000B1020000}"/>
            </a:ext>
          </a:extLst>
        </xdr:cNvPr>
        <xdr:cNvSpPr txBox="1"/>
      </xdr:nvSpPr>
      <xdr:spPr>
        <a:xfrm>
          <a:off x="18421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690" name="n_1mainValue【児童館】&#10;一人当たり面積">
          <a:extLst>
            <a:ext uri="{FF2B5EF4-FFF2-40B4-BE49-F238E27FC236}">
              <a16:creationId xmlns:a16="http://schemas.microsoft.com/office/drawing/2014/main" id="{00000000-0008-0000-0100-0000B2020000}"/>
            </a:ext>
          </a:extLst>
        </xdr:cNvPr>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118127</xdr:rowOff>
    </xdr:from>
    <xdr:ext cx="469744" cy="259045"/>
    <xdr:sp macro="" textlink="">
      <xdr:nvSpPr>
        <xdr:cNvPr id="691" name="n_2mainValue【児童館】&#10;一人当たり面積">
          <a:extLst>
            <a:ext uri="{FF2B5EF4-FFF2-40B4-BE49-F238E27FC236}">
              <a16:creationId xmlns:a16="http://schemas.microsoft.com/office/drawing/2014/main" id="{00000000-0008-0000-0100-0000B3020000}"/>
            </a:ext>
          </a:extLst>
        </xdr:cNvPr>
        <xdr:cNvSpPr txBox="1"/>
      </xdr:nvSpPr>
      <xdr:spPr>
        <a:xfrm>
          <a:off x="20199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118127</xdr:rowOff>
    </xdr:from>
    <xdr:ext cx="469744" cy="259045"/>
    <xdr:sp macro="" textlink="">
      <xdr:nvSpPr>
        <xdr:cNvPr id="692" name="n_3mainValue【児童館】&#10;一人当たり面積">
          <a:extLst>
            <a:ext uri="{FF2B5EF4-FFF2-40B4-BE49-F238E27FC236}">
              <a16:creationId xmlns:a16="http://schemas.microsoft.com/office/drawing/2014/main" id="{00000000-0008-0000-0100-0000B4020000}"/>
            </a:ext>
          </a:extLst>
        </xdr:cNvPr>
        <xdr:cNvSpPr txBox="1"/>
      </xdr:nvSpPr>
      <xdr:spPr>
        <a:xfrm>
          <a:off x="19310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130827</xdr:rowOff>
    </xdr:from>
    <xdr:ext cx="469744" cy="259045"/>
    <xdr:sp macro="" textlink="">
      <xdr:nvSpPr>
        <xdr:cNvPr id="693" name="n_4mainValue【児童館】&#10;一人当たり面積">
          <a:extLst>
            <a:ext uri="{FF2B5EF4-FFF2-40B4-BE49-F238E27FC236}">
              <a16:creationId xmlns:a16="http://schemas.microsoft.com/office/drawing/2014/main" id="{00000000-0008-0000-0100-0000B5020000}"/>
            </a:ext>
          </a:extLst>
        </xdr:cNvPr>
        <xdr:cNvSpPr txBox="1"/>
      </xdr:nvSpPr>
      <xdr:spPr>
        <a:xfrm>
          <a:off x="184214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公民館】&#10;有形固定資産減価償却率グラフ枠">
          <a:extLst>
            <a:ext uri="{FF2B5EF4-FFF2-40B4-BE49-F238E27FC236}">
              <a16:creationId xmlns:a16="http://schemas.microsoft.com/office/drawing/2014/main" id="{00000000-0008-0000-0100-0000C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717" name="【公民館】&#10;有形固定資産減価償却率最小値テキスト">
          <a:extLst>
            <a:ext uri="{FF2B5EF4-FFF2-40B4-BE49-F238E27FC236}">
              <a16:creationId xmlns:a16="http://schemas.microsoft.com/office/drawing/2014/main" id="{00000000-0008-0000-0100-0000CD020000}"/>
            </a:ext>
          </a:extLst>
        </xdr:cNvPr>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719" name="【公民館】&#10;有形固定資産減価償却率最大値テキスト">
          <a:extLst>
            <a:ext uri="{FF2B5EF4-FFF2-40B4-BE49-F238E27FC236}">
              <a16:creationId xmlns:a16="http://schemas.microsoft.com/office/drawing/2014/main" id="{00000000-0008-0000-0100-0000CF020000}"/>
            </a:ext>
          </a:extLst>
        </xdr:cNvPr>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721" name="【公民館】&#10;有形固定資産減価償却率平均値テキスト">
          <a:extLst>
            <a:ext uri="{FF2B5EF4-FFF2-40B4-BE49-F238E27FC236}">
              <a16:creationId xmlns:a16="http://schemas.microsoft.com/office/drawing/2014/main" id="{00000000-0008-0000-0100-0000D1020000}"/>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22" name="フローチャート: 判断 721">
          <a:extLst>
            <a:ext uri="{FF2B5EF4-FFF2-40B4-BE49-F238E27FC236}">
              <a16:creationId xmlns:a16="http://schemas.microsoft.com/office/drawing/2014/main" id="{00000000-0008-0000-0100-0000D202000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125985</xdr:rowOff>
    </xdr:from>
    <xdr:to>
      <xdr:col>81</xdr:col>
      <xdr:colOff>101600</xdr:colOff>
      <xdr:row>105</xdr:row>
      <xdr:rowOff>56135</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15430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91694</xdr:rowOff>
    </xdr:from>
    <xdr:to>
      <xdr:col>76</xdr:col>
      <xdr:colOff>165100</xdr:colOff>
      <xdr:row>105</xdr:row>
      <xdr:rowOff>21844</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14541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142494</xdr:rowOff>
    </xdr:from>
    <xdr:to>
      <xdr:col>81</xdr:col>
      <xdr:colOff>50800</xdr:colOff>
      <xdr:row>105</xdr:row>
      <xdr:rowOff>5335</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4592300" y="1797329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52832</xdr:rowOff>
    </xdr:from>
    <xdr:to>
      <xdr:col>72</xdr:col>
      <xdr:colOff>38100</xdr:colOff>
      <xdr:row>104</xdr:row>
      <xdr:rowOff>154432</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13652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103632</xdr:rowOff>
    </xdr:from>
    <xdr:to>
      <xdr:col>76</xdr:col>
      <xdr:colOff>114300</xdr:colOff>
      <xdr:row>104</xdr:row>
      <xdr:rowOff>142494</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3703300" y="1793443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9398</xdr:rowOff>
    </xdr:from>
    <xdr:to>
      <xdr:col>67</xdr:col>
      <xdr:colOff>101600</xdr:colOff>
      <xdr:row>104</xdr:row>
      <xdr:rowOff>110998</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12763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60198</xdr:rowOff>
    </xdr:from>
    <xdr:to>
      <xdr:col>71</xdr:col>
      <xdr:colOff>177800</xdr:colOff>
      <xdr:row>104</xdr:row>
      <xdr:rowOff>103632</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2814300" y="178909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739" name="n_1aveValue【公民館】&#10;有形固定資産減価償却率">
          <a:extLst>
            <a:ext uri="{FF2B5EF4-FFF2-40B4-BE49-F238E27FC236}">
              <a16:creationId xmlns:a16="http://schemas.microsoft.com/office/drawing/2014/main" id="{00000000-0008-0000-0100-0000E3020000}"/>
            </a:ext>
          </a:extLst>
        </xdr:cNvPr>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740" name="n_2aveValue【公民館】&#10;有形固定資産減価償却率">
          <a:extLst>
            <a:ext uri="{FF2B5EF4-FFF2-40B4-BE49-F238E27FC236}">
              <a16:creationId xmlns:a16="http://schemas.microsoft.com/office/drawing/2014/main" id="{00000000-0008-0000-0100-0000E4020000}"/>
            </a:ext>
          </a:extLst>
        </xdr:cNvPr>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741" name="n_3aveValue【公民館】&#10;有形固定資産減価償却率">
          <a:extLst>
            <a:ext uri="{FF2B5EF4-FFF2-40B4-BE49-F238E27FC236}">
              <a16:creationId xmlns:a16="http://schemas.microsoft.com/office/drawing/2014/main" id="{00000000-0008-0000-0100-0000E5020000}"/>
            </a:ext>
          </a:extLst>
        </xdr:cNvPr>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742" name="n_4aveValue【公民館】&#10;有形固定資産減価償却率">
          <a:extLst>
            <a:ext uri="{FF2B5EF4-FFF2-40B4-BE49-F238E27FC236}">
              <a16:creationId xmlns:a16="http://schemas.microsoft.com/office/drawing/2014/main" id="{00000000-0008-0000-0100-0000E6020000}"/>
            </a:ext>
          </a:extLst>
        </xdr:cNvPr>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47262</xdr:rowOff>
    </xdr:from>
    <xdr:ext cx="405111" cy="259045"/>
    <xdr:sp macro="" textlink="">
      <xdr:nvSpPr>
        <xdr:cNvPr id="743" name="n_1mainValue【公民館】&#10;有形固定資産減価償却率">
          <a:extLst>
            <a:ext uri="{FF2B5EF4-FFF2-40B4-BE49-F238E27FC236}">
              <a16:creationId xmlns:a16="http://schemas.microsoft.com/office/drawing/2014/main" id="{00000000-0008-0000-0100-0000E7020000}"/>
            </a:ext>
          </a:extLst>
        </xdr:cNvPr>
        <xdr:cNvSpPr txBox="1"/>
      </xdr:nvSpPr>
      <xdr:spPr>
        <a:xfrm>
          <a:off x="15266044"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12971</xdr:rowOff>
    </xdr:from>
    <xdr:ext cx="405111" cy="259045"/>
    <xdr:sp macro="" textlink="">
      <xdr:nvSpPr>
        <xdr:cNvPr id="744" name="n_2mainValue【公民館】&#10;有形固定資産減価償却率">
          <a:extLst>
            <a:ext uri="{FF2B5EF4-FFF2-40B4-BE49-F238E27FC236}">
              <a16:creationId xmlns:a16="http://schemas.microsoft.com/office/drawing/2014/main" id="{00000000-0008-0000-0100-0000E8020000}"/>
            </a:ext>
          </a:extLst>
        </xdr:cNvPr>
        <xdr:cNvSpPr txBox="1"/>
      </xdr:nvSpPr>
      <xdr:spPr>
        <a:xfrm>
          <a:off x="14389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145559</xdr:rowOff>
    </xdr:from>
    <xdr:ext cx="405111" cy="259045"/>
    <xdr:sp macro="" textlink="">
      <xdr:nvSpPr>
        <xdr:cNvPr id="745" name="n_3mainValue【公民館】&#10;有形固定資産減価償却率">
          <a:extLst>
            <a:ext uri="{FF2B5EF4-FFF2-40B4-BE49-F238E27FC236}">
              <a16:creationId xmlns:a16="http://schemas.microsoft.com/office/drawing/2014/main" id="{00000000-0008-0000-0100-0000E9020000}"/>
            </a:ext>
          </a:extLst>
        </xdr:cNvPr>
        <xdr:cNvSpPr txBox="1"/>
      </xdr:nvSpPr>
      <xdr:spPr>
        <a:xfrm>
          <a:off x="13500744"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102125</xdr:rowOff>
    </xdr:from>
    <xdr:ext cx="405111" cy="259045"/>
    <xdr:sp macro="" textlink="">
      <xdr:nvSpPr>
        <xdr:cNvPr id="746" name="n_4mainValue【公民館】&#10;有形固定資産減価償却率">
          <a:extLst>
            <a:ext uri="{FF2B5EF4-FFF2-40B4-BE49-F238E27FC236}">
              <a16:creationId xmlns:a16="http://schemas.microsoft.com/office/drawing/2014/main" id="{00000000-0008-0000-0100-0000EA020000}"/>
            </a:ext>
          </a:extLst>
        </xdr:cNvPr>
        <xdr:cNvSpPr txBox="1"/>
      </xdr:nvSpPr>
      <xdr:spPr>
        <a:xfrm>
          <a:off x="12611744" y="1793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公民館】&#10;一人当たり面積グラフ枠">
          <a:extLst>
            <a:ext uri="{FF2B5EF4-FFF2-40B4-BE49-F238E27FC236}">
              <a16:creationId xmlns:a16="http://schemas.microsoft.com/office/drawing/2014/main" id="{00000000-0008-0000-0100-00000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73" name="【公民館】&#10;一人当たり面積最小値テキスト">
          <a:extLst>
            <a:ext uri="{FF2B5EF4-FFF2-40B4-BE49-F238E27FC236}">
              <a16:creationId xmlns:a16="http://schemas.microsoft.com/office/drawing/2014/main" id="{00000000-0008-0000-0100-000005030000}"/>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75" name="【公民館】&#10;一人当たり面積最大値テキスト">
          <a:extLst>
            <a:ext uri="{FF2B5EF4-FFF2-40B4-BE49-F238E27FC236}">
              <a16:creationId xmlns:a16="http://schemas.microsoft.com/office/drawing/2014/main" id="{00000000-0008-0000-0100-000007030000}"/>
            </a:ext>
          </a:extLst>
        </xdr:cNvPr>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777" name="【公民館】&#10;一人当たり面積平均値テキスト">
          <a:extLst>
            <a:ext uri="{FF2B5EF4-FFF2-40B4-BE49-F238E27FC236}">
              <a16:creationId xmlns:a16="http://schemas.microsoft.com/office/drawing/2014/main" id="{00000000-0008-0000-0100-000009030000}"/>
            </a:ext>
          </a:extLst>
        </xdr:cNvPr>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78" name="フローチャート: 判断 777">
          <a:extLst>
            <a:ext uri="{FF2B5EF4-FFF2-40B4-BE49-F238E27FC236}">
              <a16:creationId xmlns:a16="http://schemas.microsoft.com/office/drawing/2014/main" id="{00000000-0008-0000-0100-00000A030000}"/>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79" name="フローチャート: 判断 778">
          <a:extLst>
            <a:ext uri="{FF2B5EF4-FFF2-40B4-BE49-F238E27FC236}">
              <a16:creationId xmlns:a16="http://schemas.microsoft.com/office/drawing/2014/main" id="{00000000-0008-0000-0100-00000B030000}"/>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780" name="フローチャート: 判断 779">
          <a:extLst>
            <a:ext uri="{FF2B5EF4-FFF2-40B4-BE49-F238E27FC236}">
              <a16:creationId xmlns:a16="http://schemas.microsoft.com/office/drawing/2014/main" id="{00000000-0008-0000-0100-00000C030000}"/>
            </a:ext>
          </a:extLst>
        </xdr:cNvPr>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781" name="フローチャート: 判断 780">
          <a:extLst>
            <a:ext uri="{FF2B5EF4-FFF2-40B4-BE49-F238E27FC236}">
              <a16:creationId xmlns:a16="http://schemas.microsoft.com/office/drawing/2014/main" id="{00000000-0008-0000-0100-00000D030000}"/>
            </a:ext>
          </a:extLst>
        </xdr:cNvPr>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782" name="フローチャート: 判断 781">
          <a:extLst>
            <a:ext uri="{FF2B5EF4-FFF2-40B4-BE49-F238E27FC236}">
              <a16:creationId xmlns:a16="http://schemas.microsoft.com/office/drawing/2014/main" id="{00000000-0008-0000-0100-00000E030000}"/>
            </a:ext>
          </a:extLst>
        </xdr:cNvPr>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149498</xdr:rowOff>
    </xdr:from>
    <xdr:to>
      <xdr:col>112</xdr:col>
      <xdr:colOff>38100</xdr:colOff>
      <xdr:row>105</xdr:row>
      <xdr:rowOff>79648</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21272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156029</xdr:rowOff>
    </xdr:from>
    <xdr:to>
      <xdr:col>107</xdr:col>
      <xdr:colOff>101600</xdr:colOff>
      <xdr:row>105</xdr:row>
      <xdr:rowOff>86179</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20383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28848</xdr:rowOff>
    </xdr:from>
    <xdr:to>
      <xdr:col>111</xdr:col>
      <xdr:colOff>177800</xdr:colOff>
      <xdr:row>105</xdr:row>
      <xdr:rowOff>35379</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flipV="1">
          <a:off x="20434300" y="180310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165826</xdr:rowOff>
    </xdr:from>
    <xdr:to>
      <xdr:col>102</xdr:col>
      <xdr:colOff>165100</xdr:colOff>
      <xdr:row>105</xdr:row>
      <xdr:rowOff>95976</xdr:rowOff>
    </xdr:to>
    <xdr:sp macro="" textlink="">
      <xdr:nvSpPr>
        <xdr:cNvPr id="791" name="楕円 790">
          <a:extLst>
            <a:ext uri="{FF2B5EF4-FFF2-40B4-BE49-F238E27FC236}">
              <a16:creationId xmlns:a16="http://schemas.microsoft.com/office/drawing/2014/main" id="{00000000-0008-0000-0100-000017030000}"/>
            </a:ext>
          </a:extLst>
        </xdr:cNvPr>
        <xdr:cNvSpPr/>
      </xdr:nvSpPr>
      <xdr:spPr>
        <a:xfrm>
          <a:off x="19494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35379</xdr:rowOff>
    </xdr:from>
    <xdr:to>
      <xdr:col>107</xdr:col>
      <xdr:colOff>50800</xdr:colOff>
      <xdr:row>105</xdr:row>
      <xdr:rowOff>45176</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flipV="1">
          <a:off x="19545300" y="1803762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4173</xdr:rowOff>
    </xdr:from>
    <xdr:to>
      <xdr:col>98</xdr:col>
      <xdr:colOff>38100</xdr:colOff>
      <xdr:row>105</xdr:row>
      <xdr:rowOff>105773</xdr:rowOff>
    </xdr:to>
    <xdr:sp macro="" textlink="">
      <xdr:nvSpPr>
        <xdr:cNvPr id="793" name="楕円 792">
          <a:extLst>
            <a:ext uri="{FF2B5EF4-FFF2-40B4-BE49-F238E27FC236}">
              <a16:creationId xmlns:a16="http://schemas.microsoft.com/office/drawing/2014/main" id="{00000000-0008-0000-0100-000019030000}"/>
            </a:ext>
          </a:extLst>
        </xdr:cNvPr>
        <xdr:cNvSpPr/>
      </xdr:nvSpPr>
      <xdr:spPr>
        <a:xfrm>
          <a:off x="18605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45176</xdr:rowOff>
    </xdr:from>
    <xdr:to>
      <xdr:col>102</xdr:col>
      <xdr:colOff>114300</xdr:colOff>
      <xdr:row>105</xdr:row>
      <xdr:rowOff>54973</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flipV="1">
          <a:off x="18656300" y="180474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795" name="n_1aveValue【公民館】&#10;一人当たり面積">
          <a:extLst>
            <a:ext uri="{FF2B5EF4-FFF2-40B4-BE49-F238E27FC236}">
              <a16:creationId xmlns:a16="http://schemas.microsoft.com/office/drawing/2014/main" id="{00000000-0008-0000-0100-00001B030000}"/>
            </a:ext>
          </a:extLst>
        </xdr:cNvPr>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796" name="n_2aveValue【公民館】&#10;一人当たり面積">
          <a:extLst>
            <a:ext uri="{FF2B5EF4-FFF2-40B4-BE49-F238E27FC236}">
              <a16:creationId xmlns:a16="http://schemas.microsoft.com/office/drawing/2014/main" id="{00000000-0008-0000-0100-00001C030000}"/>
            </a:ext>
          </a:extLst>
        </xdr:cNvPr>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145885</xdr:rowOff>
    </xdr:from>
    <xdr:ext cx="469744" cy="259045"/>
    <xdr:sp macro="" textlink="">
      <xdr:nvSpPr>
        <xdr:cNvPr id="797" name="n_3aveValue【公民館】&#10;一人当たり面積">
          <a:extLst>
            <a:ext uri="{FF2B5EF4-FFF2-40B4-BE49-F238E27FC236}">
              <a16:creationId xmlns:a16="http://schemas.microsoft.com/office/drawing/2014/main" id="{00000000-0008-0000-0100-00001D030000}"/>
            </a:ext>
          </a:extLst>
        </xdr:cNvPr>
        <xdr:cNvSpPr txBox="1"/>
      </xdr:nvSpPr>
      <xdr:spPr>
        <a:xfrm>
          <a:off x="19310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798" name="n_4aveValue【公民館】&#10;一人当たり面積">
          <a:extLst>
            <a:ext uri="{FF2B5EF4-FFF2-40B4-BE49-F238E27FC236}">
              <a16:creationId xmlns:a16="http://schemas.microsoft.com/office/drawing/2014/main" id="{00000000-0008-0000-0100-00001E030000}"/>
            </a:ext>
          </a:extLst>
        </xdr:cNvPr>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96175</xdr:rowOff>
    </xdr:from>
    <xdr:ext cx="469744" cy="259045"/>
    <xdr:sp macro="" textlink="">
      <xdr:nvSpPr>
        <xdr:cNvPr id="799" name="n_1mainValue【公民館】&#10;一人当たり面積">
          <a:extLst>
            <a:ext uri="{FF2B5EF4-FFF2-40B4-BE49-F238E27FC236}">
              <a16:creationId xmlns:a16="http://schemas.microsoft.com/office/drawing/2014/main" id="{00000000-0008-0000-0100-00001F030000}"/>
            </a:ext>
          </a:extLst>
        </xdr:cNvPr>
        <xdr:cNvSpPr txBox="1"/>
      </xdr:nvSpPr>
      <xdr:spPr>
        <a:xfrm>
          <a:off x="210757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77306</xdr:rowOff>
    </xdr:from>
    <xdr:ext cx="469744" cy="259045"/>
    <xdr:sp macro="" textlink="">
      <xdr:nvSpPr>
        <xdr:cNvPr id="800" name="n_2mainValue【公民館】&#10;一人当たり面積">
          <a:extLst>
            <a:ext uri="{FF2B5EF4-FFF2-40B4-BE49-F238E27FC236}">
              <a16:creationId xmlns:a16="http://schemas.microsoft.com/office/drawing/2014/main" id="{00000000-0008-0000-0100-000020030000}"/>
            </a:ext>
          </a:extLst>
        </xdr:cNvPr>
        <xdr:cNvSpPr txBox="1"/>
      </xdr:nvSpPr>
      <xdr:spPr>
        <a:xfrm>
          <a:off x="20199427"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112503</xdr:rowOff>
    </xdr:from>
    <xdr:ext cx="469744" cy="259045"/>
    <xdr:sp macro="" textlink="">
      <xdr:nvSpPr>
        <xdr:cNvPr id="801" name="n_3mainValue【公民館】&#10;一人当たり面積">
          <a:extLst>
            <a:ext uri="{FF2B5EF4-FFF2-40B4-BE49-F238E27FC236}">
              <a16:creationId xmlns:a16="http://schemas.microsoft.com/office/drawing/2014/main" id="{00000000-0008-0000-0100-000021030000}"/>
            </a:ext>
          </a:extLst>
        </xdr:cNvPr>
        <xdr:cNvSpPr txBox="1"/>
      </xdr:nvSpPr>
      <xdr:spPr>
        <a:xfrm>
          <a:off x="193104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96900</xdr:rowOff>
    </xdr:from>
    <xdr:ext cx="469744" cy="259045"/>
    <xdr:sp macro="" textlink="">
      <xdr:nvSpPr>
        <xdr:cNvPr id="802" name="n_4mainValue【公民館】&#10;一人当たり面積">
          <a:extLst>
            <a:ext uri="{FF2B5EF4-FFF2-40B4-BE49-F238E27FC236}">
              <a16:creationId xmlns:a16="http://schemas.microsoft.com/office/drawing/2014/main" id="{00000000-0008-0000-0100-000022030000}"/>
            </a:ext>
          </a:extLst>
        </xdr:cNvPr>
        <xdr:cNvSpPr txBox="1"/>
      </xdr:nvSpPr>
      <xdr:spPr>
        <a:xfrm>
          <a:off x="18421427" y="1809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学校、保育所、児童館等において、施設の老朽化が進んでいることから、有形固定資産減価償却率が類似団体平均より高い水準を示している。学校施設については、平成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まで耐震補強、外壁等大規模改修等に取り組むなど施設の長寿命化に努めている。公営住宅についても、老朽化改修に取り組んでいるところであり、他の施設についても公共施設等総合管理計画に則り、より一層の適正な維持管理に努めていく。</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人当たり面積については、認定こども園・幼稚園・保育所が保育所の民営化を進めたことにより類似団体平均と比較して低い水準にあるが、学校及び公営住宅が類似団体平均と比較して高い水準にある。維持管理に係る経費の増加に留意しつつ、引き続き、教育環境の向上、居住環境の向上等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20,334
20,061
236.71
9,777,223
9,503,630
258,032
6,224,306
8,305,626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100.8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67854</xdr:rowOff>
    </xdr:from>
    <xdr:to>
      <xdr:col>20</xdr:col>
      <xdr:colOff>38100</xdr:colOff>
      <xdr:row>38</xdr:row>
      <xdr:rowOff>169454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92528</xdr:rowOff>
    </xdr:from>
    <xdr:to>
      <xdr:col>19</xdr:col>
      <xdr:colOff>177800</xdr:colOff>
      <xdr:row>38</xdr:row>
      <xdr:rowOff>118654</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2908300" y="66076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92528</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2019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59872</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1130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200-000051000000}"/>
            </a:ext>
          </a:extLst>
        </xdr:cNvPr>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200-000052000000}"/>
            </a:ext>
          </a:extLst>
        </xdr:cNvPr>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200-000053000000}"/>
            </a:ext>
          </a:extLst>
        </xdr:cNvPr>
        <xdr:cNvSpPr txBox="1"/>
      </xdr:nvSpPr>
      <xdr:spPr>
        <a:xfrm>
          <a:off x="1816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200-000054000000}"/>
            </a:ext>
          </a:extLst>
        </xdr:cNvPr>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160581</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200-000055000000}"/>
            </a:ext>
          </a:extLst>
        </xdr:cNvPr>
        <xdr:cNvSpPr txBox="1"/>
      </xdr:nvSpPr>
      <xdr:spPr>
        <a:xfrm>
          <a:off x="3582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200-000056000000}"/>
            </a:ext>
          </a:extLst>
        </xdr:cNvPr>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200-000057000000}"/>
            </a:ext>
          </a:extLst>
        </xdr:cNvPr>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69142</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200-000058000000}"/>
            </a:ext>
          </a:extLst>
        </xdr:cNvPr>
        <xdr:cNvSpPr txBox="1"/>
      </xdr:nvSpPr>
      <xdr:spPr>
        <a:xfrm>
          <a:off x="927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2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200-000071000000}"/>
            </a:ext>
          </a:extLst>
        </xdr:cNvPr>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200-000073000000}"/>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200-000075000000}"/>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135890</xdr:rowOff>
    </xdr:from>
    <xdr:to>
      <xdr:col>46</xdr:col>
      <xdr:colOff>38100</xdr:colOff>
      <xdr:row>40</xdr:row>
      <xdr:rowOff>66040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8699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15240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8750300" y="6865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143510</xdr:rowOff>
    </xdr:from>
    <xdr:to>
      <xdr:col>41</xdr:col>
      <xdr:colOff>101600</xdr:colOff>
      <xdr:row>40</xdr:row>
      <xdr:rowOff>73660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7810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xdr:rowOff>
    </xdr:from>
    <xdr:to>
      <xdr:col>45</xdr:col>
      <xdr:colOff>177800</xdr:colOff>
      <xdr:row>40</xdr:row>
      <xdr:rowOff>22860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7861300" y="687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143510</xdr:rowOff>
    </xdr:from>
    <xdr:to>
      <xdr:col>36</xdr:col>
      <xdr:colOff>165100</xdr:colOff>
      <xdr:row>40</xdr:row>
      <xdr:rowOff>73660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6921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22860</xdr:rowOff>
    </xdr:from>
    <xdr:to>
      <xdr:col>41</xdr:col>
      <xdr:colOff>50800</xdr:colOff>
      <xdr:row>40</xdr:row>
      <xdr:rowOff>22860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6972300" y="6880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116857</xdr:rowOff>
    </xdr:from>
    <xdr:ext cx="469744" cy="259045"/>
    <xdr:sp macro="" textlink="">
      <xdr:nvSpPr>
        <xdr:cNvPr id="135" name="n_1aveValue【図書館】&#10;一人当たり面積">
          <a:extLst>
            <a:ext uri="{FF2B5EF4-FFF2-40B4-BE49-F238E27FC236}">
              <a16:creationId xmlns:a16="http://schemas.microsoft.com/office/drawing/2014/main" id="{00000000-0008-0000-0200-000087000000}"/>
            </a:ext>
          </a:extLst>
        </xdr:cNvPr>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36" name="n_2aveValue【図書館】&#10;一人当たり面積">
          <a:extLst>
            <a:ext uri="{FF2B5EF4-FFF2-40B4-BE49-F238E27FC236}">
              <a16:creationId xmlns:a16="http://schemas.microsoft.com/office/drawing/2014/main" id="{00000000-0008-0000-0200-000088000000}"/>
            </a:ext>
          </a:extLst>
        </xdr:cNvPr>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37" name="n_3aveValue【図書館】&#10;一人当たり面積">
          <a:extLst>
            <a:ext uri="{FF2B5EF4-FFF2-40B4-BE49-F238E27FC236}">
              <a16:creationId xmlns:a16="http://schemas.microsoft.com/office/drawing/2014/main" id="{00000000-0008-0000-0200-000089000000}"/>
            </a:ext>
          </a:extLst>
        </xdr:cNvPr>
        <xdr:cNvSpPr txBox="1"/>
      </xdr:nvSpPr>
      <xdr:spPr>
        <a:xfrm>
          <a:off x="7626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8" name="n_4aveValue【図書館】&#10;一人当たり面積">
          <a:extLst>
            <a:ext uri="{FF2B5EF4-FFF2-40B4-BE49-F238E27FC236}">
              <a16:creationId xmlns:a16="http://schemas.microsoft.com/office/drawing/2014/main" id="{00000000-0008-0000-0200-00008A000000}"/>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39" name="n_1mainValue【図書館】&#10;一人当たり面積">
          <a:extLst>
            <a:ext uri="{FF2B5EF4-FFF2-40B4-BE49-F238E27FC236}">
              <a16:creationId xmlns:a16="http://schemas.microsoft.com/office/drawing/2014/main" id="{00000000-0008-0000-0200-00008B000000}"/>
            </a:ext>
          </a:extLst>
        </xdr:cNvPr>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57167</xdr:rowOff>
    </xdr:from>
    <xdr:ext cx="469744" cy="259045"/>
    <xdr:sp macro="" textlink="">
      <xdr:nvSpPr>
        <xdr:cNvPr id="140" name="n_2mainValue【図書館】&#10;一人当たり面積">
          <a:extLst>
            <a:ext uri="{FF2B5EF4-FFF2-40B4-BE49-F238E27FC236}">
              <a16:creationId xmlns:a16="http://schemas.microsoft.com/office/drawing/2014/main" id="{00000000-0008-0000-0200-00008C000000}"/>
            </a:ext>
          </a:extLst>
        </xdr:cNvPr>
        <xdr:cNvSpPr txBox="1"/>
      </xdr:nvSpPr>
      <xdr:spPr>
        <a:xfrm>
          <a:off x="8515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64787</xdr:rowOff>
    </xdr:from>
    <xdr:ext cx="469744" cy="259045"/>
    <xdr:sp macro="" textlink="">
      <xdr:nvSpPr>
        <xdr:cNvPr id="141" name="n_3mainValue【図書館】&#10;一人当たり面積">
          <a:extLst>
            <a:ext uri="{FF2B5EF4-FFF2-40B4-BE49-F238E27FC236}">
              <a16:creationId xmlns:a16="http://schemas.microsoft.com/office/drawing/2014/main" id="{00000000-0008-0000-0200-00008D000000}"/>
            </a:ext>
          </a:extLst>
        </xdr:cNvPr>
        <xdr:cNvSpPr txBox="1"/>
      </xdr:nvSpPr>
      <xdr:spPr>
        <a:xfrm>
          <a:off x="7626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64787</xdr:rowOff>
    </xdr:from>
    <xdr:ext cx="469744" cy="259045"/>
    <xdr:sp macro="" textlink="">
      <xdr:nvSpPr>
        <xdr:cNvPr id="142" name="n_4mainValue【図書館】&#10;一人当たり面積">
          <a:extLst>
            <a:ext uri="{FF2B5EF4-FFF2-40B4-BE49-F238E27FC236}">
              <a16:creationId xmlns:a16="http://schemas.microsoft.com/office/drawing/2014/main" id="{00000000-0008-0000-0200-00008E000000}"/>
            </a:ext>
          </a:extLst>
        </xdr:cNvPr>
        <xdr:cNvSpPr txBox="1"/>
      </xdr:nvSpPr>
      <xdr:spPr>
        <a:xfrm>
          <a:off x="6737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00000000-0008-0000-02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00000000-0008-0000-0200-0000A8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00000000-0008-0000-0200-0000AA000000}"/>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00000000-0008-0000-0200-0000AC000000}"/>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141605</xdr:rowOff>
    </xdr:from>
    <xdr:to>
      <xdr:col>20</xdr:col>
      <xdr:colOff>38100</xdr:colOff>
      <xdr:row>56</xdr:row>
      <xdr:rowOff>71755</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37465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103505</xdr:rowOff>
    </xdr:from>
    <xdr:to>
      <xdr:col>15</xdr:col>
      <xdr:colOff>101600</xdr:colOff>
      <xdr:row>56</xdr:row>
      <xdr:rowOff>33655</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2857500" y="95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154305</xdr:rowOff>
    </xdr:from>
    <xdr:to>
      <xdr:col>19</xdr:col>
      <xdr:colOff>177800</xdr:colOff>
      <xdr:row>56</xdr:row>
      <xdr:rowOff>20955</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2908300" y="9584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61595</xdr:rowOff>
    </xdr:from>
    <xdr:to>
      <xdr:col>10</xdr:col>
      <xdr:colOff>165100</xdr:colOff>
      <xdr:row>55</xdr:row>
      <xdr:rowOff>163195</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1968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112395</xdr:rowOff>
    </xdr:from>
    <xdr:to>
      <xdr:col>15</xdr:col>
      <xdr:colOff>50800</xdr:colOff>
      <xdr:row>55</xdr:row>
      <xdr:rowOff>154305</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2019300" y="95421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23495</xdr:rowOff>
    </xdr:from>
    <xdr:to>
      <xdr:col>6</xdr:col>
      <xdr:colOff>38100</xdr:colOff>
      <xdr:row>55</xdr:row>
      <xdr:rowOff>125095</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1079500" y="9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74295</xdr:rowOff>
    </xdr:from>
    <xdr:to>
      <xdr:col>10</xdr:col>
      <xdr:colOff>114300</xdr:colOff>
      <xdr:row>55</xdr:row>
      <xdr:rowOff>112395</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1130300" y="9504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139082</xdr:rowOff>
    </xdr:from>
    <xdr:ext cx="405111" cy="259045"/>
    <xdr:sp macro="" textlink="">
      <xdr:nvSpPr>
        <xdr:cNvPr id="190" name="n_1ave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91" name="n_2ave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92" name="n_3ave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34307</xdr:rowOff>
    </xdr:from>
    <xdr:ext cx="405111" cy="259045"/>
    <xdr:sp macro="" textlink="">
      <xdr:nvSpPr>
        <xdr:cNvPr id="193" name="n_4ave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927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88282</xdr:rowOff>
    </xdr:from>
    <xdr:ext cx="405111" cy="259045"/>
    <xdr:sp macro="" textlink="">
      <xdr:nvSpPr>
        <xdr:cNvPr id="194" name="n_1main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3582044" y="934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50182</xdr:rowOff>
    </xdr:from>
    <xdr:ext cx="405111" cy="259045"/>
    <xdr:sp macro="" textlink="">
      <xdr:nvSpPr>
        <xdr:cNvPr id="195" name="n_2main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2705744" y="930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8272</xdr:rowOff>
    </xdr:from>
    <xdr:ext cx="405111" cy="259045"/>
    <xdr:sp macro="" textlink="">
      <xdr:nvSpPr>
        <xdr:cNvPr id="196" name="n_3main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1816744" y="926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141622</xdr:rowOff>
    </xdr:from>
    <xdr:ext cx="405111" cy="259045"/>
    <xdr:sp macro="" textlink="">
      <xdr:nvSpPr>
        <xdr:cNvPr id="197" name="n_4main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927744" y="922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00000000-0008-0000-0200-0000D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22" name="【体育館・プール】&#10;一人当たり面積最小値テキスト">
          <a:extLst>
            <a:ext uri="{FF2B5EF4-FFF2-40B4-BE49-F238E27FC236}">
              <a16:creationId xmlns:a16="http://schemas.microsoft.com/office/drawing/2014/main" id="{00000000-0008-0000-0200-0000DE000000}"/>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24" name="【体育館・プール】&#10;一人当たり面積最大値テキスト">
          <a:extLst>
            <a:ext uri="{FF2B5EF4-FFF2-40B4-BE49-F238E27FC236}">
              <a16:creationId xmlns:a16="http://schemas.microsoft.com/office/drawing/2014/main" id="{00000000-0008-0000-0200-0000E0000000}"/>
            </a:ext>
          </a:extLst>
        </xdr:cNvPr>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43197</xdr:rowOff>
    </xdr:from>
    <xdr:ext cx="469744" cy="259045"/>
    <xdr:sp macro="" textlink="">
      <xdr:nvSpPr>
        <xdr:cNvPr id="226" name="【体育館・プール】&#10;一人当たり面積平均値テキスト">
          <a:extLst>
            <a:ext uri="{FF2B5EF4-FFF2-40B4-BE49-F238E27FC236}">
              <a16:creationId xmlns:a16="http://schemas.microsoft.com/office/drawing/2014/main" id="{00000000-0008-0000-0200-0000E2000000}"/>
            </a:ext>
          </a:extLst>
        </xdr:cNvPr>
        <xdr:cNvSpPr txBox="1"/>
      </xdr:nvSpPr>
      <xdr:spPr>
        <a:xfrm>
          <a:off x="10515600" y="10673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154940</xdr:rowOff>
    </xdr:from>
    <xdr:to>
      <xdr:col>50</xdr:col>
      <xdr:colOff>165100</xdr:colOff>
      <xdr:row>61</xdr:row>
      <xdr:rowOff>85090</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958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161290</xdr:rowOff>
    </xdr:from>
    <xdr:to>
      <xdr:col>46</xdr:col>
      <xdr:colOff>38100</xdr:colOff>
      <xdr:row>61</xdr:row>
      <xdr:rowOff>91440</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8699500" y="104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34290</xdr:rowOff>
    </xdr:from>
    <xdr:to>
      <xdr:col>50</xdr:col>
      <xdr:colOff>114300</xdr:colOff>
      <xdr:row>61</xdr:row>
      <xdr:rowOff>40640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flipV="1">
          <a:off x="8750300" y="1049274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170180</xdr:rowOff>
    </xdr:from>
    <xdr:to>
      <xdr:col>41</xdr:col>
      <xdr:colOff>101600</xdr:colOff>
      <xdr:row>61</xdr:row>
      <xdr:rowOff>100330</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7810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40640</xdr:rowOff>
    </xdr:from>
    <xdr:to>
      <xdr:col>45</xdr:col>
      <xdr:colOff>177800</xdr:colOff>
      <xdr:row>61</xdr:row>
      <xdr:rowOff>49530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flipV="1">
          <a:off x="7861300" y="1049909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5080</xdr:rowOff>
    </xdr:from>
    <xdr:to>
      <xdr:col>36</xdr:col>
      <xdr:colOff>165100</xdr:colOff>
      <xdr:row>61</xdr:row>
      <xdr:rowOff>106680</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6921500" y="104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49530</xdr:rowOff>
    </xdr:from>
    <xdr:to>
      <xdr:col>41</xdr:col>
      <xdr:colOff>50800</xdr:colOff>
      <xdr:row>61</xdr:row>
      <xdr:rowOff>55880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flipV="1">
          <a:off x="6972300" y="105079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147337</xdr:rowOff>
    </xdr:from>
    <xdr:ext cx="469744" cy="259045"/>
    <xdr:sp macro="" textlink="">
      <xdr:nvSpPr>
        <xdr:cNvPr id="244" name="n_1aveValue【体育館・プール】&#10;一人当たり面積">
          <a:extLst>
            <a:ext uri="{FF2B5EF4-FFF2-40B4-BE49-F238E27FC236}">
              <a16:creationId xmlns:a16="http://schemas.microsoft.com/office/drawing/2014/main" id="{00000000-0008-0000-0200-0000F4000000}"/>
            </a:ext>
          </a:extLst>
        </xdr:cNvPr>
        <xdr:cNvSpPr txBox="1"/>
      </xdr:nvSpPr>
      <xdr:spPr>
        <a:xfrm>
          <a:off x="9391727"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128287</xdr:rowOff>
    </xdr:from>
    <xdr:ext cx="469744" cy="259045"/>
    <xdr:sp macro="" textlink="">
      <xdr:nvSpPr>
        <xdr:cNvPr id="245" name="n_2aveValue【体育館・プール】&#10;一人当たり面積">
          <a:extLst>
            <a:ext uri="{FF2B5EF4-FFF2-40B4-BE49-F238E27FC236}">
              <a16:creationId xmlns:a16="http://schemas.microsoft.com/office/drawing/2014/main" id="{00000000-0008-0000-0200-0000F5000000}"/>
            </a:ext>
          </a:extLst>
        </xdr:cNvPr>
        <xdr:cNvSpPr txBox="1"/>
      </xdr:nvSpPr>
      <xdr:spPr>
        <a:xfrm>
          <a:off x="851542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119397</xdr:rowOff>
    </xdr:from>
    <xdr:ext cx="469744" cy="259045"/>
    <xdr:sp macro="" textlink="">
      <xdr:nvSpPr>
        <xdr:cNvPr id="246" name="n_3aveValue【体育館・プール】&#10;一人当たり面積">
          <a:extLst>
            <a:ext uri="{FF2B5EF4-FFF2-40B4-BE49-F238E27FC236}">
              <a16:creationId xmlns:a16="http://schemas.microsoft.com/office/drawing/2014/main" id="{00000000-0008-0000-0200-0000F6000000}"/>
            </a:ext>
          </a:extLst>
        </xdr:cNvPr>
        <xdr:cNvSpPr txBox="1"/>
      </xdr:nvSpPr>
      <xdr:spPr>
        <a:xfrm>
          <a:off x="7626427"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xdr:rowOff>
    </xdr:from>
    <xdr:ext cx="469744" cy="259045"/>
    <xdr:sp macro="" textlink="">
      <xdr:nvSpPr>
        <xdr:cNvPr id="247" name="n_4aveValue【体育館・プール】&#10;一人当たり面積">
          <a:extLst>
            <a:ext uri="{FF2B5EF4-FFF2-40B4-BE49-F238E27FC236}">
              <a16:creationId xmlns:a16="http://schemas.microsoft.com/office/drawing/2014/main" id="{00000000-0008-0000-0200-0000F7000000}"/>
            </a:ext>
          </a:extLst>
        </xdr:cNvPr>
        <xdr:cNvSpPr txBox="1"/>
      </xdr:nvSpPr>
      <xdr:spPr>
        <a:xfrm>
          <a:off x="6737427"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101617</xdr:rowOff>
    </xdr:from>
    <xdr:ext cx="469744" cy="259045"/>
    <xdr:sp macro="" textlink="">
      <xdr:nvSpPr>
        <xdr:cNvPr id="248" name="n_1mainValue【体育館・プール】&#10;一人当たり面積">
          <a:extLst>
            <a:ext uri="{FF2B5EF4-FFF2-40B4-BE49-F238E27FC236}">
              <a16:creationId xmlns:a16="http://schemas.microsoft.com/office/drawing/2014/main" id="{00000000-0008-0000-0200-0000F8000000}"/>
            </a:ext>
          </a:extLst>
        </xdr:cNvPr>
        <xdr:cNvSpPr txBox="1"/>
      </xdr:nvSpPr>
      <xdr:spPr>
        <a:xfrm>
          <a:off x="93917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107967</xdr:rowOff>
    </xdr:from>
    <xdr:ext cx="469744" cy="259045"/>
    <xdr:sp macro="" textlink="">
      <xdr:nvSpPr>
        <xdr:cNvPr id="249" name="n_2mainValue【体育館・プール】&#10;一人当たり面積">
          <a:extLst>
            <a:ext uri="{FF2B5EF4-FFF2-40B4-BE49-F238E27FC236}">
              <a16:creationId xmlns:a16="http://schemas.microsoft.com/office/drawing/2014/main" id="{00000000-0008-0000-0200-0000F9000000}"/>
            </a:ext>
          </a:extLst>
        </xdr:cNvPr>
        <xdr:cNvSpPr txBox="1"/>
      </xdr:nvSpPr>
      <xdr:spPr>
        <a:xfrm>
          <a:off x="8515427" y="1022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116857</xdr:rowOff>
    </xdr:from>
    <xdr:ext cx="469744" cy="259045"/>
    <xdr:sp macro="" textlink="">
      <xdr:nvSpPr>
        <xdr:cNvPr id="250" name="n_3mainValue【体育館・プール】&#10;一人当たり面積">
          <a:extLst>
            <a:ext uri="{FF2B5EF4-FFF2-40B4-BE49-F238E27FC236}">
              <a16:creationId xmlns:a16="http://schemas.microsoft.com/office/drawing/2014/main" id="{00000000-0008-0000-0200-0000FA000000}"/>
            </a:ext>
          </a:extLst>
        </xdr:cNvPr>
        <xdr:cNvSpPr txBox="1"/>
      </xdr:nvSpPr>
      <xdr:spPr>
        <a:xfrm>
          <a:off x="76264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123207</xdr:rowOff>
    </xdr:from>
    <xdr:ext cx="469744" cy="259045"/>
    <xdr:sp macro="" textlink="">
      <xdr:nvSpPr>
        <xdr:cNvPr id="251" name="n_4mainValue【体育館・プール】&#10;一人当たり面積">
          <a:extLst>
            <a:ext uri="{FF2B5EF4-FFF2-40B4-BE49-F238E27FC236}">
              <a16:creationId xmlns:a16="http://schemas.microsoft.com/office/drawing/2014/main" id="{00000000-0008-0000-0200-0000FB000000}"/>
            </a:ext>
          </a:extLst>
        </xdr:cNvPr>
        <xdr:cNvSpPr txBox="1"/>
      </xdr:nvSpPr>
      <xdr:spPr>
        <a:xfrm>
          <a:off x="6737427" y="1023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a:extLst>
            <a:ext uri="{FF2B5EF4-FFF2-40B4-BE49-F238E27FC236}">
              <a16:creationId xmlns:a16="http://schemas.microsoft.com/office/drawing/2014/main" id="{00000000-0008-0000-0200-00001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77" name="【福祉施設】&#10;有形固定資産減価償却率最小値テキスト">
          <a:extLst>
            <a:ext uri="{FF2B5EF4-FFF2-40B4-BE49-F238E27FC236}">
              <a16:creationId xmlns:a16="http://schemas.microsoft.com/office/drawing/2014/main" id="{00000000-0008-0000-0200-000015010000}"/>
            </a:ext>
          </a:extLst>
        </xdr:cNvPr>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79" name="【福祉施設】&#10;有形固定資産減価償却率最大値テキスト">
          <a:extLst>
            <a:ext uri="{FF2B5EF4-FFF2-40B4-BE49-F238E27FC236}">
              <a16:creationId xmlns:a16="http://schemas.microsoft.com/office/drawing/2014/main" id="{00000000-0008-0000-0200-000017010000}"/>
            </a:ext>
          </a:extLst>
        </xdr:cNvPr>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81" name="【福祉施設】&#10;有形固定資産減価償却率平均値テキスト">
          <a:extLst>
            <a:ext uri="{FF2B5EF4-FFF2-40B4-BE49-F238E27FC236}">
              <a16:creationId xmlns:a16="http://schemas.microsoft.com/office/drawing/2014/main" id="{00000000-0008-0000-0200-000019010000}"/>
            </a:ext>
          </a:extLst>
        </xdr:cNvPr>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147320</xdr:rowOff>
    </xdr:from>
    <xdr:to>
      <xdr:col>20</xdr:col>
      <xdr:colOff>38100</xdr:colOff>
      <xdr:row>85</xdr:row>
      <xdr:rowOff>77470</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3746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65405</xdr:rowOff>
    </xdr:from>
    <xdr:to>
      <xdr:col>15</xdr:col>
      <xdr:colOff>101600</xdr:colOff>
      <xdr:row>84</xdr:row>
      <xdr:rowOff>167005</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2857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116205</xdr:rowOff>
    </xdr:from>
    <xdr:to>
      <xdr:col>19</xdr:col>
      <xdr:colOff>177800</xdr:colOff>
      <xdr:row>85</xdr:row>
      <xdr:rowOff>26670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2908300" y="1451800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15875</xdr:rowOff>
    </xdr:from>
    <xdr:to>
      <xdr:col>10</xdr:col>
      <xdr:colOff>165100</xdr:colOff>
      <xdr:row>84</xdr:row>
      <xdr:rowOff>117475</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1968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66675</xdr:rowOff>
    </xdr:from>
    <xdr:to>
      <xdr:col>15</xdr:col>
      <xdr:colOff>50800</xdr:colOff>
      <xdr:row>84</xdr:row>
      <xdr:rowOff>116205</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2019300" y="144684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105411</xdr:rowOff>
    </xdr:from>
    <xdr:to>
      <xdr:col>6</xdr:col>
      <xdr:colOff>38100</xdr:colOff>
      <xdr:row>84</xdr:row>
      <xdr:rowOff>35561</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1079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156211</xdr:rowOff>
    </xdr:from>
    <xdr:to>
      <xdr:col>10</xdr:col>
      <xdr:colOff>114300</xdr:colOff>
      <xdr:row>84</xdr:row>
      <xdr:rowOff>66675</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1130300" y="14386561"/>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99" name="n_1aveValue【福祉施設】&#10;有形固定資産減価償却率">
          <a:extLst>
            <a:ext uri="{FF2B5EF4-FFF2-40B4-BE49-F238E27FC236}">
              <a16:creationId xmlns:a16="http://schemas.microsoft.com/office/drawing/2014/main" id="{00000000-0008-0000-0200-00002B010000}"/>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00" name="n_2aveValue【福祉施設】&#10;有形固定資産減価償却率">
          <a:extLst>
            <a:ext uri="{FF2B5EF4-FFF2-40B4-BE49-F238E27FC236}">
              <a16:creationId xmlns:a16="http://schemas.microsoft.com/office/drawing/2014/main" id="{00000000-0008-0000-0200-00002C010000}"/>
            </a:ext>
          </a:extLst>
        </xdr:cNvPr>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01" name="n_3aveValue【福祉施設】&#10;有形固定資産減価償却率">
          <a:extLst>
            <a:ext uri="{FF2B5EF4-FFF2-40B4-BE49-F238E27FC236}">
              <a16:creationId xmlns:a16="http://schemas.microsoft.com/office/drawing/2014/main" id="{00000000-0008-0000-0200-00002D010000}"/>
            </a:ext>
          </a:extLst>
        </xdr:cNvPr>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02" name="n_4aveValue【福祉施設】&#10;有形固定資産減価償却率">
          <a:extLst>
            <a:ext uri="{FF2B5EF4-FFF2-40B4-BE49-F238E27FC236}">
              <a16:creationId xmlns:a16="http://schemas.microsoft.com/office/drawing/2014/main" id="{00000000-0008-0000-0200-00002E010000}"/>
            </a:ext>
          </a:extLst>
        </xdr:cNvPr>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68597</xdr:rowOff>
    </xdr:from>
    <xdr:ext cx="405111" cy="259045"/>
    <xdr:sp macro="" textlink="">
      <xdr:nvSpPr>
        <xdr:cNvPr id="303" name="n_1mainValue【福祉施設】&#10;有形固定資産減価償却率">
          <a:extLst>
            <a:ext uri="{FF2B5EF4-FFF2-40B4-BE49-F238E27FC236}">
              <a16:creationId xmlns:a16="http://schemas.microsoft.com/office/drawing/2014/main" id="{00000000-0008-0000-0200-00002F010000}"/>
            </a:ext>
          </a:extLst>
        </xdr:cNvPr>
        <xdr:cNvSpPr txBox="1"/>
      </xdr:nvSpPr>
      <xdr:spPr>
        <a:xfrm>
          <a:off x="3582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158132</xdr:rowOff>
    </xdr:from>
    <xdr:ext cx="405111" cy="259045"/>
    <xdr:sp macro="" textlink="">
      <xdr:nvSpPr>
        <xdr:cNvPr id="304" name="n_2mainValue【福祉施設】&#10;有形固定資産減価償却率">
          <a:extLst>
            <a:ext uri="{FF2B5EF4-FFF2-40B4-BE49-F238E27FC236}">
              <a16:creationId xmlns:a16="http://schemas.microsoft.com/office/drawing/2014/main" id="{00000000-0008-0000-0200-000030010000}"/>
            </a:ext>
          </a:extLst>
        </xdr:cNvPr>
        <xdr:cNvSpPr txBox="1"/>
      </xdr:nvSpPr>
      <xdr:spPr>
        <a:xfrm>
          <a:off x="270574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108602</xdr:rowOff>
    </xdr:from>
    <xdr:ext cx="405111" cy="259045"/>
    <xdr:sp macro="" textlink="">
      <xdr:nvSpPr>
        <xdr:cNvPr id="305" name="n_3mainValue【福祉施設】&#10;有形固定資産減価償却率">
          <a:extLst>
            <a:ext uri="{FF2B5EF4-FFF2-40B4-BE49-F238E27FC236}">
              <a16:creationId xmlns:a16="http://schemas.microsoft.com/office/drawing/2014/main" id="{00000000-0008-0000-0200-000031010000}"/>
            </a:ext>
          </a:extLst>
        </xdr:cNvPr>
        <xdr:cNvSpPr txBox="1"/>
      </xdr:nvSpPr>
      <xdr:spPr>
        <a:xfrm>
          <a:off x="1816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26688</xdr:rowOff>
    </xdr:from>
    <xdr:ext cx="405111" cy="259045"/>
    <xdr:sp macro="" textlink="">
      <xdr:nvSpPr>
        <xdr:cNvPr id="306" name="n_4mainValue【福祉施設】&#10;有形固定資産減価償却率">
          <a:extLst>
            <a:ext uri="{FF2B5EF4-FFF2-40B4-BE49-F238E27FC236}">
              <a16:creationId xmlns:a16="http://schemas.microsoft.com/office/drawing/2014/main" id="{00000000-0008-0000-0200-000032010000}"/>
            </a:ext>
          </a:extLst>
        </xdr:cNvPr>
        <xdr:cNvSpPr txBox="1"/>
      </xdr:nvSpPr>
      <xdr:spPr>
        <a:xfrm>
          <a:off x="927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a:extLst>
            <a:ext uri="{FF2B5EF4-FFF2-40B4-BE49-F238E27FC236}">
              <a16:creationId xmlns:a16="http://schemas.microsoft.com/office/drawing/2014/main" id="{00000000-0008-0000-0200-00004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31" name="【福祉施設】&#10;一人当たり面積最小値テキスト">
          <a:extLst>
            <a:ext uri="{FF2B5EF4-FFF2-40B4-BE49-F238E27FC236}">
              <a16:creationId xmlns:a16="http://schemas.microsoft.com/office/drawing/2014/main" id="{00000000-0008-0000-0200-00004B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33" name="【福祉施設】&#10;一人当たり面積最大値テキスト">
          <a:extLst>
            <a:ext uri="{FF2B5EF4-FFF2-40B4-BE49-F238E27FC236}">
              <a16:creationId xmlns:a16="http://schemas.microsoft.com/office/drawing/2014/main" id="{00000000-0008-0000-0200-00004D010000}"/>
            </a:ext>
          </a:extLst>
        </xdr:cNvPr>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35" name="【福祉施設】&#10;一人当たり面積平均値テキスト">
          <a:extLst>
            <a:ext uri="{FF2B5EF4-FFF2-40B4-BE49-F238E27FC236}">
              <a16:creationId xmlns:a16="http://schemas.microsoft.com/office/drawing/2014/main" id="{00000000-0008-0000-0200-00004F010000}"/>
            </a:ext>
          </a:extLst>
        </xdr:cNvPr>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37" name="フローチャート: 判断 336">
          <a:extLst>
            <a:ext uri="{FF2B5EF4-FFF2-40B4-BE49-F238E27FC236}">
              <a16:creationId xmlns:a16="http://schemas.microsoft.com/office/drawing/2014/main" id="{00000000-0008-0000-0200-000051010000}"/>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38" name="フローチャート: 判断 337">
          <a:extLst>
            <a:ext uri="{FF2B5EF4-FFF2-40B4-BE49-F238E27FC236}">
              <a16:creationId xmlns:a16="http://schemas.microsoft.com/office/drawing/2014/main" id="{00000000-0008-0000-0200-000052010000}"/>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39" name="フローチャート: 判断 338">
          <a:extLst>
            <a:ext uri="{FF2B5EF4-FFF2-40B4-BE49-F238E27FC236}">
              <a16:creationId xmlns:a16="http://schemas.microsoft.com/office/drawing/2014/main" id="{00000000-0008-0000-0200-000053010000}"/>
            </a:ext>
          </a:extLst>
        </xdr:cNvPr>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170180</xdr:rowOff>
    </xdr:from>
    <xdr:to>
      <xdr:col>50</xdr:col>
      <xdr:colOff>165100</xdr:colOff>
      <xdr:row>86</xdr:row>
      <xdr:rowOff>100330</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9588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2539</xdr:rowOff>
    </xdr:from>
    <xdr:to>
      <xdr:col>46</xdr:col>
      <xdr:colOff>38100</xdr:colOff>
      <xdr:row>86</xdr:row>
      <xdr:rowOff>104139</xdr:rowOff>
    </xdr:to>
    <xdr:sp macro="" textlink="">
      <xdr:nvSpPr>
        <xdr:cNvPr id="347" name="楕円 346">
          <a:extLst>
            <a:ext uri="{FF2B5EF4-FFF2-40B4-BE49-F238E27FC236}">
              <a16:creationId xmlns:a16="http://schemas.microsoft.com/office/drawing/2014/main" id="{00000000-0008-0000-0200-00005B010000}"/>
            </a:ext>
          </a:extLst>
        </xdr:cNvPr>
        <xdr:cNvSpPr/>
      </xdr:nvSpPr>
      <xdr:spPr>
        <a:xfrm>
          <a:off x="8699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49530</xdr:rowOff>
    </xdr:from>
    <xdr:to>
      <xdr:col>50</xdr:col>
      <xdr:colOff>114300</xdr:colOff>
      <xdr:row>86</xdr:row>
      <xdr:rowOff>53339</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8750300" y="14794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2539</xdr:rowOff>
    </xdr:from>
    <xdr:to>
      <xdr:col>41</xdr:col>
      <xdr:colOff>101600</xdr:colOff>
      <xdr:row>86</xdr:row>
      <xdr:rowOff>104139</xdr:rowOff>
    </xdr:to>
    <xdr:sp macro="" textlink="">
      <xdr:nvSpPr>
        <xdr:cNvPr id="349" name="楕円 348">
          <a:extLst>
            <a:ext uri="{FF2B5EF4-FFF2-40B4-BE49-F238E27FC236}">
              <a16:creationId xmlns:a16="http://schemas.microsoft.com/office/drawing/2014/main" id="{00000000-0008-0000-0200-00005D010000}"/>
            </a:ext>
          </a:extLst>
        </xdr:cNvPr>
        <xdr:cNvSpPr/>
      </xdr:nvSpPr>
      <xdr:spPr>
        <a:xfrm>
          <a:off x="7810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53339</xdr:rowOff>
    </xdr:from>
    <xdr:to>
      <xdr:col>45</xdr:col>
      <xdr:colOff>177800</xdr:colOff>
      <xdr:row>86</xdr:row>
      <xdr:rowOff>53339</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7861300" y="1479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2539</xdr:rowOff>
    </xdr:from>
    <xdr:to>
      <xdr:col>36</xdr:col>
      <xdr:colOff>165100</xdr:colOff>
      <xdr:row>86</xdr:row>
      <xdr:rowOff>104139</xdr:rowOff>
    </xdr:to>
    <xdr:sp macro="" textlink="">
      <xdr:nvSpPr>
        <xdr:cNvPr id="351" name="楕円 350">
          <a:extLst>
            <a:ext uri="{FF2B5EF4-FFF2-40B4-BE49-F238E27FC236}">
              <a16:creationId xmlns:a16="http://schemas.microsoft.com/office/drawing/2014/main" id="{00000000-0008-0000-0200-00005F010000}"/>
            </a:ext>
          </a:extLst>
        </xdr:cNvPr>
        <xdr:cNvSpPr/>
      </xdr:nvSpPr>
      <xdr:spPr>
        <a:xfrm>
          <a:off x="6921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53339</xdr:rowOff>
    </xdr:from>
    <xdr:to>
      <xdr:col>41</xdr:col>
      <xdr:colOff>50800</xdr:colOff>
      <xdr:row>86</xdr:row>
      <xdr:rowOff>53339</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972300" y="1479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53" name="n_1aveValue【福祉施設】&#10;一人当たり面積">
          <a:extLst>
            <a:ext uri="{FF2B5EF4-FFF2-40B4-BE49-F238E27FC236}">
              <a16:creationId xmlns:a16="http://schemas.microsoft.com/office/drawing/2014/main" id="{00000000-0008-0000-0200-000061010000}"/>
            </a:ext>
          </a:extLst>
        </xdr:cNvPr>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54" name="n_2aveValue【福祉施設】&#10;一人当たり面積">
          <a:extLst>
            <a:ext uri="{FF2B5EF4-FFF2-40B4-BE49-F238E27FC236}">
              <a16:creationId xmlns:a16="http://schemas.microsoft.com/office/drawing/2014/main" id="{00000000-0008-0000-0200-000062010000}"/>
            </a:ext>
          </a:extLst>
        </xdr:cNvPr>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55" name="n_3aveValue【福祉施設】&#10;一人当たり面積">
          <a:extLst>
            <a:ext uri="{FF2B5EF4-FFF2-40B4-BE49-F238E27FC236}">
              <a16:creationId xmlns:a16="http://schemas.microsoft.com/office/drawing/2014/main" id="{00000000-0008-0000-0200-000063010000}"/>
            </a:ext>
          </a:extLst>
        </xdr:cNvPr>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56" name="n_4aveValue【福祉施設】&#10;一人当たり面積">
          <a:extLst>
            <a:ext uri="{FF2B5EF4-FFF2-40B4-BE49-F238E27FC236}">
              <a16:creationId xmlns:a16="http://schemas.microsoft.com/office/drawing/2014/main" id="{00000000-0008-0000-0200-000064010000}"/>
            </a:ext>
          </a:extLst>
        </xdr:cNvPr>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91457</xdr:rowOff>
    </xdr:from>
    <xdr:ext cx="469744" cy="259045"/>
    <xdr:sp macro="" textlink="">
      <xdr:nvSpPr>
        <xdr:cNvPr id="357" name="n_1mainValue【福祉施設】&#10;一人当たり面積">
          <a:extLst>
            <a:ext uri="{FF2B5EF4-FFF2-40B4-BE49-F238E27FC236}">
              <a16:creationId xmlns:a16="http://schemas.microsoft.com/office/drawing/2014/main" id="{00000000-0008-0000-0200-000065010000}"/>
            </a:ext>
          </a:extLst>
        </xdr:cNvPr>
        <xdr:cNvSpPr txBox="1"/>
      </xdr:nvSpPr>
      <xdr:spPr>
        <a:xfrm>
          <a:off x="93917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95266</xdr:rowOff>
    </xdr:from>
    <xdr:ext cx="469744" cy="259045"/>
    <xdr:sp macro="" textlink="">
      <xdr:nvSpPr>
        <xdr:cNvPr id="358" name="n_2mainValue【福祉施設】&#10;一人当たり面積">
          <a:extLst>
            <a:ext uri="{FF2B5EF4-FFF2-40B4-BE49-F238E27FC236}">
              <a16:creationId xmlns:a16="http://schemas.microsoft.com/office/drawing/2014/main" id="{00000000-0008-0000-0200-000066010000}"/>
            </a:ext>
          </a:extLst>
        </xdr:cNvPr>
        <xdr:cNvSpPr txBox="1"/>
      </xdr:nvSpPr>
      <xdr:spPr>
        <a:xfrm>
          <a:off x="8515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95266</xdr:rowOff>
    </xdr:from>
    <xdr:ext cx="469744" cy="259045"/>
    <xdr:sp macro="" textlink="">
      <xdr:nvSpPr>
        <xdr:cNvPr id="359" name="n_3mainValue【福祉施設】&#10;一人当たり面積">
          <a:extLst>
            <a:ext uri="{FF2B5EF4-FFF2-40B4-BE49-F238E27FC236}">
              <a16:creationId xmlns:a16="http://schemas.microsoft.com/office/drawing/2014/main" id="{00000000-0008-0000-0200-000067010000}"/>
            </a:ext>
          </a:extLst>
        </xdr:cNvPr>
        <xdr:cNvSpPr txBox="1"/>
      </xdr:nvSpPr>
      <xdr:spPr>
        <a:xfrm>
          <a:off x="7626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95266</xdr:rowOff>
    </xdr:from>
    <xdr:ext cx="469744" cy="259045"/>
    <xdr:sp macro="" textlink="">
      <xdr:nvSpPr>
        <xdr:cNvPr id="360" name="n_4mainValue【福祉施設】&#10;一人当たり面積">
          <a:extLst>
            <a:ext uri="{FF2B5EF4-FFF2-40B4-BE49-F238E27FC236}">
              <a16:creationId xmlns:a16="http://schemas.microsoft.com/office/drawing/2014/main" id="{00000000-0008-0000-0200-000068010000}"/>
            </a:ext>
          </a:extLst>
        </xdr:cNvPr>
        <xdr:cNvSpPr txBox="1"/>
      </xdr:nvSpPr>
      <xdr:spPr>
        <a:xfrm>
          <a:off x="6737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4" name="【市民会館】&#10;有形固定資産減価償却率グラフ枠">
          <a:extLst>
            <a:ext uri="{FF2B5EF4-FFF2-40B4-BE49-F238E27FC236}">
              <a16:creationId xmlns:a16="http://schemas.microsoft.com/office/drawing/2014/main" id="{00000000-0008-0000-0200-00008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106</xdr:row>
      <xdr:rowOff>108586</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4634865" y="17200245"/>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112413</xdr:rowOff>
    </xdr:from>
    <xdr:ext cx="405111" cy="259045"/>
    <xdr:sp macro="" textlink="">
      <xdr:nvSpPr>
        <xdr:cNvPr id="386" name="【市民会館】&#10;有形固定資産減価償却率最小値テキスト">
          <a:extLst>
            <a:ext uri="{FF2B5EF4-FFF2-40B4-BE49-F238E27FC236}">
              <a16:creationId xmlns:a16="http://schemas.microsoft.com/office/drawing/2014/main" id="{00000000-0008-0000-0200-000082010000}"/>
            </a:ext>
          </a:extLst>
        </xdr:cNvPr>
        <xdr:cNvSpPr txBox="1"/>
      </xdr:nvSpPr>
      <xdr:spPr>
        <a:xfrm>
          <a:off x="4673600"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108586</xdr:rowOff>
    </xdr:from>
    <xdr:to>
      <xdr:col>24</xdr:col>
      <xdr:colOff>152400</xdr:colOff>
      <xdr:row>106</xdr:row>
      <xdr:rowOff>108586</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4546600" y="18282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388" name="【市民会館】&#10;有形固定資産減価償却率最大値テキスト">
          <a:extLst>
            <a:ext uri="{FF2B5EF4-FFF2-40B4-BE49-F238E27FC236}">
              <a16:creationId xmlns:a16="http://schemas.microsoft.com/office/drawing/2014/main" id="{00000000-0008-0000-0200-000084010000}"/>
            </a:ext>
          </a:extLst>
        </xdr:cNvPr>
        <xdr:cNvSpPr txBox="1"/>
      </xdr:nvSpPr>
      <xdr:spPr>
        <a:xfrm>
          <a:off x="46736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390" name="【市民会館】&#10;有形固定資産減価償却率平均値テキスト">
          <a:extLst>
            <a:ext uri="{FF2B5EF4-FFF2-40B4-BE49-F238E27FC236}">
              <a16:creationId xmlns:a16="http://schemas.microsoft.com/office/drawing/2014/main" id="{00000000-0008-0000-0200-000086010000}"/>
            </a:ext>
          </a:extLst>
        </xdr:cNvPr>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71120</xdr:rowOff>
    </xdr:from>
    <xdr:to>
      <xdr:col>20</xdr:col>
      <xdr:colOff>38100</xdr:colOff>
      <xdr:row>104</xdr:row>
      <xdr:rowOff>1270</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3746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46355</xdr:rowOff>
    </xdr:from>
    <xdr:to>
      <xdr:col>15</xdr:col>
      <xdr:colOff>101600</xdr:colOff>
      <xdr:row>103</xdr:row>
      <xdr:rowOff>147955</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2857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xdr:rowOff>
    </xdr:from>
    <xdr:to>
      <xdr:col>10</xdr:col>
      <xdr:colOff>165100</xdr:colOff>
      <xdr:row>103</xdr:row>
      <xdr:rowOff>106045</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968500" y="1766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73025</xdr:rowOff>
    </xdr:from>
    <xdr:to>
      <xdr:col>20</xdr:col>
      <xdr:colOff>38100</xdr:colOff>
      <xdr:row>108</xdr:row>
      <xdr:rowOff>3175</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3746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76836</xdr:rowOff>
    </xdr:from>
    <xdr:to>
      <xdr:col>15</xdr:col>
      <xdr:colOff>101600</xdr:colOff>
      <xdr:row>108</xdr:row>
      <xdr:rowOff>6986</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2857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123825</xdr:rowOff>
    </xdr:from>
    <xdr:to>
      <xdr:col>19</xdr:col>
      <xdr:colOff>177800</xdr:colOff>
      <xdr:row>107</xdr:row>
      <xdr:rowOff>127636</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flipV="1">
          <a:off x="2908300" y="184689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84455</xdr:rowOff>
    </xdr:from>
    <xdr:to>
      <xdr:col>10</xdr:col>
      <xdr:colOff>165100</xdr:colOff>
      <xdr:row>108</xdr:row>
      <xdr:rowOff>14605</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19685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127636</xdr:rowOff>
    </xdr:from>
    <xdr:to>
      <xdr:col>15</xdr:col>
      <xdr:colOff>50800</xdr:colOff>
      <xdr:row>107</xdr:row>
      <xdr:rowOff>135255</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2019300" y="1847278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88264</xdr:rowOff>
    </xdr:from>
    <xdr:to>
      <xdr:col>6</xdr:col>
      <xdr:colOff>38100</xdr:colOff>
      <xdr:row>108</xdr:row>
      <xdr:rowOff>18414</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1079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135255</xdr:rowOff>
    </xdr:from>
    <xdr:to>
      <xdr:col>10</xdr:col>
      <xdr:colOff>114300</xdr:colOff>
      <xdr:row>107</xdr:row>
      <xdr:rowOff>139064</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flipV="1">
          <a:off x="1130300" y="184804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17797</xdr:rowOff>
    </xdr:from>
    <xdr:ext cx="405111" cy="259045"/>
    <xdr:sp macro="" textlink="">
      <xdr:nvSpPr>
        <xdr:cNvPr id="408" name="n_1aveValue【市民会館】&#10;有形固定資産減価償却率">
          <a:extLst>
            <a:ext uri="{FF2B5EF4-FFF2-40B4-BE49-F238E27FC236}">
              <a16:creationId xmlns:a16="http://schemas.microsoft.com/office/drawing/2014/main" id="{00000000-0008-0000-0200-000098010000}"/>
            </a:ext>
          </a:extLst>
        </xdr:cNvPr>
        <xdr:cNvSpPr txBox="1"/>
      </xdr:nvSpPr>
      <xdr:spPr>
        <a:xfrm>
          <a:off x="3582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164482</xdr:rowOff>
    </xdr:from>
    <xdr:ext cx="405111" cy="259045"/>
    <xdr:sp macro="" textlink="">
      <xdr:nvSpPr>
        <xdr:cNvPr id="409" name="n_2aveValue【市民会館】&#10;有形固定資産減価償却率">
          <a:extLst>
            <a:ext uri="{FF2B5EF4-FFF2-40B4-BE49-F238E27FC236}">
              <a16:creationId xmlns:a16="http://schemas.microsoft.com/office/drawing/2014/main" id="{00000000-0008-0000-0200-000099010000}"/>
            </a:ext>
          </a:extLst>
        </xdr:cNvPr>
        <xdr:cNvSpPr txBox="1"/>
      </xdr:nvSpPr>
      <xdr:spPr>
        <a:xfrm>
          <a:off x="2705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122572</xdr:rowOff>
    </xdr:from>
    <xdr:ext cx="405111" cy="259045"/>
    <xdr:sp macro="" textlink="">
      <xdr:nvSpPr>
        <xdr:cNvPr id="410" name="n_3aveValue【市民会館】&#10;有形固定資産減価償却率">
          <a:extLst>
            <a:ext uri="{FF2B5EF4-FFF2-40B4-BE49-F238E27FC236}">
              <a16:creationId xmlns:a16="http://schemas.microsoft.com/office/drawing/2014/main" id="{00000000-0008-0000-0200-00009A010000}"/>
            </a:ext>
          </a:extLst>
        </xdr:cNvPr>
        <xdr:cNvSpPr txBox="1"/>
      </xdr:nvSpPr>
      <xdr:spPr>
        <a:xfrm>
          <a:off x="1816744"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11" name="n_4aveValue【市民会館】&#10;有形固定資産減価償却率">
          <a:extLst>
            <a:ext uri="{FF2B5EF4-FFF2-40B4-BE49-F238E27FC236}">
              <a16:creationId xmlns:a16="http://schemas.microsoft.com/office/drawing/2014/main" id="{00000000-0008-0000-0200-00009B010000}"/>
            </a:ext>
          </a:extLst>
        </xdr:cNvPr>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165752</xdr:rowOff>
    </xdr:from>
    <xdr:ext cx="405111" cy="259045"/>
    <xdr:sp macro="" textlink="">
      <xdr:nvSpPr>
        <xdr:cNvPr id="412" name="n_1mainValue【市民会館】&#10;有形固定資産減価償却率">
          <a:extLst>
            <a:ext uri="{FF2B5EF4-FFF2-40B4-BE49-F238E27FC236}">
              <a16:creationId xmlns:a16="http://schemas.microsoft.com/office/drawing/2014/main" id="{00000000-0008-0000-0200-00009C010000}"/>
            </a:ext>
          </a:extLst>
        </xdr:cNvPr>
        <xdr:cNvSpPr txBox="1"/>
      </xdr:nvSpPr>
      <xdr:spPr>
        <a:xfrm>
          <a:off x="3582044" y="185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169563</xdr:rowOff>
    </xdr:from>
    <xdr:ext cx="405111" cy="259045"/>
    <xdr:sp macro="" textlink="">
      <xdr:nvSpPr>
        <xdr:cNvPr id="413" name="n_2mainValue【市民会館】&#10;有形固定資産減価償却率">
          <a:extLst>
            <a:ext uri="{FF2B5EF4-FFF2-40B4-BE49-F238E27FC236}">
              <a16:creationId xmlns:a16="http://schemas.microsoft.com/office/drawing/2014/main" id="{00000000-0008-0000-0200-00009D010000}"/>
            </a:ext>
          </a:extLst>
        </xdr:cNvPr>
        <xdr:cNvSpPr txBox="1"/>
      </xdr:nvSpPr>
      <xdr:spPr>
        <a:xfrm>
          <a:off x="2705744"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5732</xdr:rowOff>
    </xdr:from>
    <xdr:ext cx="405111" cy="259045"/>
    <xdr:sp macro="" textlink="">
      <xdr:nvSpPr>
        <xdr:cNvPr id="414" name="n_3mainValue【市民会館】&#10;有形固定資産減価償却率">
          <a:extLst>
            <a:ext uri="{FF2B5EF4-FFF2-40B4-BE49-F238E27FC236}">
              <a16:creationId xmlns:a16="http://schemas.microsoft.com/office/drawing/2014/main" id="{00000000-0008-0000-0200-00009E010000}"/>
            </a:ext>
          </a:extLst>
        </xdr:cNvPr>
        <xdr:cNvSpPr txBox="1"/>
      </xdr:nvSpPr>
      <xdr:spPr>
        <a:xfrm>
          <a:off x="1816744"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9541</xdr:rowOff>
    </xdr:from>
    <xdr:ext cx="405111" cy="259045"/>
    <xdr:sp macro="" textlink="">
      <xdr:nvSpPr>
        <xdr:cNvPr id="415" name="n_4mainValue【市民会館】&#10;有形固定資産減価償却率">
          <a:extLst>
            <a:ext uri="{FF2B5EF4-FFF2-40B4-BE49-F238E27FC236}">
              <a16:creationId xmlns:a16="http://schemas.microsoft.com/office/drawing/2014/main" id="{00000000-0008-0000-0200-00009F010000}"/>
            </a:ext>
          </a:extLst>
        </xdr:cNvPr>
        <xdr:cNvSpPr txBox="1"/>
      </xdr:nvSpPr>
      <xdr:spPr>
        <a:xfrm>
          <a:off x="927744"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a:extLst>
            <a:ext uri="{FF2B5EF4-FFF2-40B4-BE49-F238E27FC236}">
              <a16:creationId xmlns:a16="http://schemas.microsoft.com/office/drawing/2014/main" id="{00000000-0008-0000-0200-0000B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40" name="【市民会館】&#10;一人当たり面積最小値テキスト">
          <a:extLst>
            <a:ext uri="{FF2B5EF4-FFF2-40B4-BE49-F238E27FC236}">
              <a16:creationId xmlns:a16="http://schemas.microsoft.com/office/drawing/2014/main" id="{00000000-0008-0000-0200-0000B8010000}"/>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42" name="【市民会館】&#10;一人当たり面積最大値テキスト">
          <a:extLst>
            <a:ext uri="{FF2B5EF4-FFF2-40B4-BE49-F238E27FC236}">
              <a16:creationId xmlns:a16="http://schemas.microsoft.com/office/drawing/2014/main" id="{00000000-0008-0000-0200-0000BA010000}"/>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121938</xdr:rowOff>
    </xdr:from>
    <xdr:ext cx="469744" cy="259045"/>
    <xdr:sp macro="" textlink="">
      <xdr:nvSpPr>
        <xdr:cNvPr id="444" name="【市民会館】&#10;一人当たり面積平均値テキスト">
          <a:extLst>
            <a:ext uri="{FF2B5EF4-FFF2-40B4-BE49-F238E27FC236}">
              <a16:creationId xmlns:a16="http://schemas.microsoft.com/office/drawing/2014/main" id="{00000000-0008-0000-0200-0000BC010000}"/>
            </a:ext>
          </a:extLst>
        </xdr:cNvPr>
        <xdr:cNvSpPr txBox="1"/>
      </xdr:nvSpPr>
      <xdr:spPr>
        <a:xfrm>
          <a:off x="105156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67311</xdr:rowOff>
    </xdr:from>
    <xdr:to>
      <xdr:col>50</xdr:col>
      <xdr:colOff>165100</xdr:colOff>
      <xdr:row>102</xdr:row>
      <xdr:rowOff>168911</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9588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78739</xdr:rowOff>
    </xdr:from>
    <xdr:to>
      <xdr:col>46</xdr:col>
      <xdr:colOff>38100</xdr:colOff>
      <xdr:row>103</xdr:row>
      <xdr:rowOff>8889</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8699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118111</xdr:rowOff>
    </xdr:from>
    <xdr:to>
      <xdr:col>50</xdr:col>
      <xdr:colOff>114300</xdr:colOff>
      <xdr:row>102</xdr:row>
      <xdr:rowOff>129539</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flipV="1">
          <a:off x="8750300" y="176060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93980</xdr:rowOff>
    </xdr:from>
    <xdr:to>
      <xdr:col>41</xdr:col>
      <xdr:colOff>101600</xdr:colOff>
      <xdr:row>103</xdr:row>
      <xdr:rowOff>24130</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781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129539</xdr:rowOff>
    </xdr:from>
    <xdr:to>
      <xdr:col>45</xdr:col>
      <xdr:colOff>177800</xdr:colOff>
      <xdr:row>102</xdr:row>
      <xdr:rowOff>144780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flipV="1">
          <a:off x="7861300" y="17617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105411</xdr:rowOff>
    </xdr:from>
    <xdr:to>
      <xdr:col>36</xdr:col>
      <xdr:colOff>165100</xdr:colOff>
      <xdr:row>103</xdr:row>
      <xdr:rowOff>35561</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6921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144780</xdr:rowOff>
    </xdr:from>
    <xdr:to>
      <xdr:col>41</xdr:col>
      <xdr:colOff>50800</xdr:colOff>
      <xdr:row>102</xdr:row>
      <xdr:rowOff>156211</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6972300" y="176326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62" name="n_1aveValue【市民会館】&#10;一人当たり面積">
          <a:extLst>
            <a:ext uri="{FF2B5EF4-FFF2-40B4-BE49-F238E27FC236}">
              <a16:creationId xmlns:a16="http://schemas.microsoft.com/office/drawing/2014/main" id="{00000000-0008-0000-0200-0000CE010000}"/>
            </a:ext>
          </a:extLst>
        </xdr:cNvPr>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72407</xdr:rowOff>
    </xdr:from>
    <xdr:ext cx="469744" cy="259045"/>
    <xdr:sp macro="" textlink="">
      <xdr:nvSpPr>
        <xdr:cNvPr id="463" name="n_2aveValue【市民会館】&#10;一人当たり面積">
          <a:extLst>
            <a:ext uri="{FF2B5EF4-FFF2-40B4-BE49-F238E27FC236}">
              <a16:creationId xmlns:a16="http://schemas.microsoft.com/office/drawing/2014/main" id="{00000000-0008-0000-0200-0000CF010000}"/>
            </a:ext>
          </a:extLst>
        </xdr:cNvPr>
        <xdr:cNvSpPr txBox="1"/>
      </xdr:nvSpPr>
      <xdr:spPr>
        <a:xfrm>
          <a:off x="8515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45738</xdr:rowOff>
    </xdr:from>
    <xdr:ext cx="469744" cy="259045"/>
    <xdr:sp macro="" textlink="">
      <xdr:nvSpPr>
        <xdr:cNvPr id="464" name="n_3aveValue【市民会館】&#10;一人当たり面積">
          <a:extLst>
            <a:ext uri="{FF2B5EF4-FFF2-40B4-BE49-F238E27FC236}">
              <a16:creationId xmlns:a16="http://schemas.microsoft.com/office/drawing/2014/main" id="{00000000-0008-0000-0200-0000D0010000}"/>
            </a:ext>
          </a:extLst>
        </xdr:cNvPr>
        <xdr:cNvSpPr txBox="1"/>
      </xdr:nvSpPr>
      <xdr:spPr>
        <a:xfrm>
          <a:off x="7626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60977</xdr:rowOff>
    </xdr:from>
    <xdr:ext cx="469744" cy="259045"/>
    <xdr:sp macro="" textlink="">
      <xdr:nvSpPr>
        <xdr:cNvPr id="465" name="n_4aveValue【市民会館】&#10;一人当たり面積">
          <a:extLst>
            <a:ext uri="{FF2B5EF4-FFF2-40B4-BE49-F238E27FC236}">
              <a16:creationId xmlns:a16="http://schemas.microsoft.com/office/drawing/2014/main" id="{00000000-0008-0000-0200-0000D1010000}"/>
            </a:ext>
          </a:extLst>
        </xdr:cNvPr>
        <xdr:cNvSpPr txBox="1"/>
      </xdr:nvSpPr>
      <xdr:spPr>
        <a:xfrm>
          <a:off x="6737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13988</xdr:rowOff>
    </xdr:from>
    <xdr:ext cx="469744" cy="259045"/>
    <xdr:sp macro="" textlink="">
      <xdr:nvSpPr>
        <xdr:cNvPr id="466" name="n_1mainValue【市民会館】&#10;一人当たり面積">
          <a:extLst>
            <a:ext uri="{FF2B5EF4-FFF2-40B4-BE49-F238E27FC236}">
              <a16:creationId xmlns:a16="http://schemas.microsoft.com/office/drawing/2014/main" id="{00000000-0008-0000-0200-0000D2010000}"/>
            </a:ext>
          </a:extLst>
        </xdr:cNvPr>
        <xdr:cNvSpPr txBox="1"/>
      </xdr:nvSpPr>
      <xdr:spPr>
        <a:xfrm>
          <a:off x="9391727" y="1733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25416</xdr:rowOff>
    </xdr:from>
    <xdr:ext cx="469744" cy="259045"/>
    <xdr:sp macro="" textlink="">
      <xdr:nvSpPr>
        <xdr:cNvPr id="467" name="n_2mainValue【市民会館】&#10;一人当たり面積">
          <a:extLst>
            <a:ext uri="{FF2B5EF4-FFF2-40B4-BE49-F238E27FC236}">
              <a16:creationId xmlns:a16="http://schemas.microsoft.com/office/drawing/2014/main" id="{00000000-0008-0000-0200-0000D3010000}"/>
            </a:ext>
          </a:extLst>
        </xdr:cNvPr>
        <xdr:cNvSpPr txBox="1"/>
      </xdr:nvSpPr>
      <xdr:spPr>
        <a:xfrm>
          <a:off x="85154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40657</xdr:rowOff>
    </xdr:from>
    <xdr:ext cx="469744" cy="259045"/>
    <xdr:sp macro="" textlink="">
      <xdr:nvSpPr>
        <xdr:cNvPr id="468" name="n_3mainValue【市民会館】&#10;一人当たり面積">
          <a:extLst>
            <a:ext uri="{FF2B5EF4-FFF2-40B4-BE49-F238E27FC236}">
              <a16:creationId xmlns:a16="http://schemas.microsoft.com/office/drawing/2014/main" id="{00000000-0008-0000-0200-0000D4010000}"/>
            </a:ext>
          </a:extLst>
        </xdr:cNvPr>
        <xdr:cNvSpPr txBox="1"/>
      </xdr:nvSpPr>
      <xdr:spPr>
        <a:xfrm>
          <a:off x="7626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52088</xdr:rowOff>
    </xdr:from>
    <xdr:ext cx="469744" cy="259045"/>
    <xdr:sp macro="" textlink="">
      <xdr:nvSpPr>
        <xdr:cNvPr id="469" name="n_4mainValue【市民会館】&#10;一人当たり面積">
          <a:extLst>
            <a:ext uri="{FF2B5EF4-FFF2-40B4-BE49-F238E27FC236}">
              <a16:creationId xmlns:a16="http://schemas.microsoft.com/office/drawing/2014/main" id="{00000000-0008-0000-0200-0000D5010000}"/>
            </a:ext>
          </a:extLst>
        </xdr:cNvPr>
        <xdr:cNvSpPr txBox="1"/>
      </xdr:nvSpPr>
      <xdr:spPr>
        <a:xfrm>
          <a:off x="67374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a:extLst>
            <a:ext uri="{FF2B5EF4-FFF2-40B4-BE49-F238E27FC236}">
              <a16:creationId xmlns:a16="http://schemas.microsoft.com/office/drawing/2014/main" id="{00000000-0008-0000-0200-0000E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95" name="【一般廃棄物処理施設】&#10;有形固定資産減価償却率最小値テキスト">
          <a:extLst>
            <a:ext uri="{FF2B5EF4-FFF2-40B4-BE49-F238E27FC236}">
              <a16:creationId xmlns:a16="http://schemas.microsoft.com/office/drawing/2014/main" id="{00000000-0008-0000-0200-0000EF010000}"/>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97" name="【一般廃棄物処理施設】&#10;有形固定資産減価償却率最大値テキスト">
          <a:extLst>
            <a:ext uri="{FF2B5EF4-FFF2-40B4-BE49-F238E27FC236}">
              <a16:creationId xmlns:a16="http://schemas.microsoft.com/office/drawing/2014/main" id="{00000000-0008-0000-0200-0000F101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499" name="【一般廃棄物処理施設】&#10;有形固定資産減価償却率平均値テキスト">
          <a:extLst>
            <a:ext uri="{FF2B5EF4-FFF2-40B4-BE49-F238E27FC236}">
              <a16:creationId xmlns:a16="http://schemas.microsoft.com/office/drawing/2014/main" id="{00000000-0008-0000-0200-0000F3010000}"/>
            </a:ext>
          </a:extLst>
        </xdr:cNvPr>
        <xdr:cNvSpPr txBox="1"/>
      </xdr:nvSpPr>
      <xdr:spPr>
        <a:xfrm>
          <a:off x="16357600"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71120</xdr:rowOff>
    </xdr:from>
    <xdr:to>
      <xdr:col>81</xdr:col>
      <xdr:colOff>101600</xdr:colOff>
      <xdr:row>36</xdr:row>
      <xdr:rowOff>1270</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15430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8255</xdr:rowOff>
    </xdr:from>
    <xdr:to>
      <xdr:col>76</xdr:col>
      <xdr:colOff>165100</xdr:colOff>
      <xdr:row>35</xdr:row>
      <xdr:rowOff>109855</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14541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59055</xdr:rowOff>
    </xdr:from>
    <xdr:to>
      <xdr:col>81</xdr:col>
      <xdr:colOff>50800</xdr:colOff>
      <xdr:row>35</xdr:row>
      <xdr:rowOff>121920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4592300" y="60598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116840</xdr:rowOff>
    </xdr:from>
    <xdr:to>
      <xdr:col>72</xdr:col>
      <xdr:colOff>38100</xdr:colOff>
      <xdr:row>35</xdr:row>
      <xdr:rowOff>46990</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13652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167640</xdr:rowOff>
    </xdr:from>
    <xdr:to>
      <xdr:col>76</xdr:col>
      <xdr:colOff>114300</xdr:colOff>
      <xdr:row>35</xdr:row>
      <xdr:rowOff>59055</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3703300" y="59969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53975</xdr:rowOff>
    </xdr:from>
    <xdr:to>
      <xdr:col>67</xdr:col>
      <xdr:colOff>101600</xdr:colOff>
      <xdr:row>34</xdr:row>
      <xdr:rowOff>155575</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12763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104775</xdr:rowOff>
    </xdr:from>
    <xdr:to>
      <xdr:col>71</xdr:col>
      <xdr:colOff>177800</xdr:colOff>
      <xdr:row>34</xdr:row>
      <xdr:rowOff>167640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814300" y="59340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9542</xdr:rowOff>
    </xdr:from>
    <xdr:ext cx="405111" cy="259045"/>
    <xdr:sp macro="" textlink="">
      <xdr:nvSpPr>
        <xdr:cNvPr id="517" name="n_1aveValue【一般廃棄物処理施設】&#10;有形固定資産減価償却率">
          <a:extLst>
            <a:ext uri="{FF2B5EF4-FFF2-40B4-BE49-F238E27FC236}">
              <a16:creationId xmlns:a16="http://schemas.microsoft.com/office/drawing/2014/main" id="{00000000-0008-0000-0200-000005020000}"/>
            </a:ext>
          </a:extLst>
        </xdr:cNvPr>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518" name="n_2aveValue【一般廃棄物処理施設】&#10;有形固定資産減価償却率">
          <a:extLst>
            <a:ext uri="{FF2B5EF4-FFF2-40B4-BE49-F238E27FC236}">
              <a16:creationId xmlns:a16="http://schemas.microsoft.com/office/drawing/2014/main" id="{00000000-0008-0000-0200-000006020000}"/>
            </a:ext>
          </a:extLst>
        </xdr:cNvPr>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19" name="n_3aveValue【一般廃棄物処理施設】&#10;有形固定資産減価償却率">
          <a:extLst>
            <a:ext uri="{FF2B5EF4-FFF2-40B4-BE49-F238E27FC236}">
              <a16:creationId xmlns:a16="http://schemas.microsoft.com/office/drawing/2014/main" id="{00000000-0008-0000-0200-000007020000}"/>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520" name="n_4aveValue【一般廃棄物処理施設】&#10;有形固定資産減価償却率">
          <a:extLst>
            <a:ext uri="{FF2B5EF4-FFF2-40B4-BE49-F238E27FC236}">
              <a16:creationId xmlns:a16="http://schemas.microsoft.com/office/drawing/2014/main" id="{00000000-0008-0000-0200-000008020000}"/>
            </a:ext>
          </a:extLst>
        </xdr:cNvPr>
        <xdr:cNvSpPr txBox="1"/>
      </xdr:nvSpPr>
      <xdr:spPr>
        <a:xfrm>
          <a:off x="12611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17797</xdr:rowOff>
    </xdr:from>
    <xdr:ext cx="405111" cy="259045"/>
    <xdr:sp macro="" textlink="">
      <xdr:nvSpPr>
        <xdr:cNvPr id="521" name="n_1mainValue【一般廃棄物処理施設】&#10;有形固定資産減価償却率">
          <a:extLst>
            <a:ext uri="{FF2B5EF4-FFF2-40B4-BE49-F238E27FC236}">
              <a16:creationId xmlns:a16="http://schemas.microsoft.com/office/drawing/2014/main" id="{00000000-0008-0000-0200-000009020000}"/>
            </a:ext>
          </a:extLst>
        </xdr:cNvPr>
        <xdr:cNvSpPr txBox="1"/>
      </xdr:nvSpPr>
      <xdr:spPr>
        <a:xfrm>
          <a:off x="152660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126382</xdr:rowOff>
    </xdr:from>
    <xdr:ext cx="405111" cy="259045"/>
    <xdr:sp macro="" textlink="">
      <xdr:nvSpPr>
        <xdr:cNvPr id="522" name="n_2mainValue【一般廃棄物処理施設】&#10;有形固定資産減価償却率">
          <a:extLst>
            <a:ext uri="{FF2B5EF4-FFF2-40B4-BE49-F238E27FC236}">
              <a16:creationId xmlns:a16="http://schemas.microsoft.com/office/drawing/2014/main" id="{00000000-0008-0000-0200-00000A020000}"/>
            </a:ext>
          </a:extLst>
        </xdr:cNvPr>
        <xdr:cNvSpPr txBox="1"/>
      </xdr:nvSpPr>
      <xdr:spPr>
        <a:xfrm>
          <a:off x="143897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63517</xdr:rowOff>
    </xdr:from>
    <xdr:ext cx="405111" cy="259045"/>
    <xdr:sp macro="" textlink="">
      <xdr:nvSpPr>
        <xdr:cNvPr id="523" name="n_3mainValue【一般廃棄物処理施設】&#10;有形固定資産減価償却率">
          <a:extLst>
            <a:ext uri="{FF2B5EF4-FFF2-40B4-BE49-F238E27FC236}">
              <a16:creationId xmlns:a16="http://schemas.microsoft.com/office/drawing/2014/main" id="{00000000-0008-0000-0200-00000B020000}"/>
            </a:ext>
          </a:extLst>
        </xdr:cNvPr>
        <xdr:cNvSpPr txBox="1"/>
      </xdr:nvSpPr>
      <xdr:spPr>
        <a:xfrm>
          <a:off x="13500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652</xdr:rowOff>
    </xdr:from>
    <xdr:ext cx="405111" cy="259045"/>
    <xdr:sp macro="" textlink="">
      <xdr:nvSpPr>
        <xdr:cNvPr id="524" name="n_4mainValue【一般廃棄物処理施設】&#10;有形固定資産減価償却率">
          <a:extLst>
            <a:ext uri="{FF2B5EF4-FFF2-40B4-BE49-F238E27FC236}">
              <a16:creationId xmlns:a16="http://schemas.microsoft.com/office/drawing/2014/main" id="{00000000-0008-0000-0200-00000C020000}"/>
            </a:ext>
          </a:extLst>
        </xdr:cNvPr>
        <xdr:cNvSpPr txBox="1"/>
      </xdr:nvSpPr>
      <xdr:spPr>
        <a:xfrm>
          <a:off x="126117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一般廃棄物処理施設】&#10;一人当たり有形固定資産（償却資産）額グラフ枠">
          <a:extLst>
            <a:ext uri="{FF2B5EF4-FFF2-40B4-BE49-F238E27FC236}">
              <a16:creationId xmlns:a16="http://schemas.microsoft.com/office/drawing/2014/main" id="{00000000-0008-0000-0200-00002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47" name="【一般廃棄物処理施設】&#10;一人当たり有形固定資産（償却資産）額最小値テキスト">
          <a:extLst>
            <a:ext uri="{FF2B5EF4-FFF2-40B4-BE49-F238E27FC236}">
              <a16:creationId xmlns:a16="http://schemas.microsoft.com/office/drawing/2014/main" id="{00000000-0008-0000-0200-000023020000}"/>
            </a:ext>
          </a:extLst>
        </xdr:cNvPr>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49" name="【一般廃棄物処理施設】&#10;一人当たり有形固定資産（償却資産）額最大値テキスト">
          <a:extLst>
            <a:ext uri="{FF2B5EF4-FFF2-40B4-BE49-F238E27FC236}">
              <a16:creationId xmlns:a16="http://schemas.microsoft.com/office/drawing/2014/main" id="{00000000-0008-0000-0200-000025020000}"/>
            </a:ext>
          </a:extLst>
        </xdr:cNvPr>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70491</xdr:rowOff>
    </xdr:from>
    <xdr:ext cx="534377" cy="259045"/>
    <xdr:sp macro="" textlink="">
      <xdr:nvSpPr>
        <xdr:cNvPr id="551" name="【一般廃棄物処理施設】&#10;一人当たり有形固定資産（償却資産）額平均値テキスト">
          <a:extLst>
            <a:ext uri="{FF2B5EF4-FFF2-40B4-BE49-F238E27FC236}">
              <a16:creationId xmlns:a16="http://schemas.microsoft.com/office/drawing/2014/main" id="{00000000-0008-0000-0200-000027020000}"/>
            </a:ext>
          </a:extLst>
        </xdr:cNvPr>
        <xdr:cNvSpPr txBox="1"/>
      </xdr:nvSpPr>
      <xdr:spPr>
        <a:xfrm>
          <a:off x="22199600" y="675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75719</xdr:rowOff>
    </xdr:from>
    <xdr:to>
      <xdr:col>112</xdr:col>
      <xdr:colOff>38100</xdr:colOff>
      <xdr:row>42</xdr:row>
      <xdr:rowOff>5869</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21272500" y="71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75802</xdr:rowOff>
    </xdr:from>
    <xdr:to>
      <xdr:col>107</xdr:col>
      <xdr:colOff>101600</xdr:colOff>
      <xdr:row>42</xdr:row>
      <xdr:rowOff>5952</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20383500" y="710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126519</xdr:rowOff>
    </xdr:from>
    <xdr:to>
      <xdr:col>111</xdr:col>
      <xdr:colOff>177800</xdr:colOff>
      <xdr:row>41</xdr:row>
      <xdr:rowOff>126602</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flipV="1">
          <a:off x="20434300" y="7155969"/>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75902</xdr:rowOff>
    </xdr:from>
    <xdr:to>
      <xdr:col>102</xdr:col>
      <xdr:colOff>165100</xdr:colOff>
      <xdr:row>42</xdr:row>
      <xdr:rowOff>6052</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9494500" y="71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126602</xdr:rowOff>
    </xdr:from>
    <xdr:to>
      <xdr:col>107</xdr:col>
      <xdr:colOff>50800</xdr:colOff>
      <xdr:row>41</xdr:row>
      <xdr:rowOff>126702</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19545300" y="7156052"/>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75975</xdr:rowOff>
    </xdr:from>
    <xdr:to>
      <xdr:col>98</xdr:col>
      <xdr:colOff>38100</xdr:colOff>
      <xdr:row>42</xdr:row>
      <xdr:rowOff>6125</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8605500" y="710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126702</xdr:rowOff>
    </xdr:from>
    <xdr:to>
      <xdr:col>102</xdr:col>
      <xdr:colOff>114300</xdr:colOff>
      <xdr:row>41</xdr:row>
      <xdr:rowOff>126775</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flipV="1">
          <a:off x="18656300" y="7156152"/>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54994</xdr:rowOff>
    </xdr:from>
    <xdr:ext cx="534377" cy="259045"/>
    <xdr:sp macro="" textlink="">
      <xdr:nvSpPr>
        <xdr:cNvPr id="569" name="n_1aveValue【一般廃棄物処理施設】&#10;一人当たり有形固定資産（償却資産）額">
          <a:extLst>
            <a:ext uri="{FF2B5EF4-FFF2-40B4-BE49-F238E27FC236}">
              <a16:creationId xmlns:a16="http://schemas.microsoft.com/office/drawing/2014/main" id="{00000000-0008-0000-0200-000039020000}"/>
            </a:ext>
          </a:extLst>
        </xdr:cNvPr>
        <xdr:cNvSpPr txBox="1"/>
      </xdr:nvSpPr>
      <xdr:spPr>
        <a:xfrm>
          <a:off x="210434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570" name="n_2aveValue【一般廃棄物処理施設】&#10;一人当たり有形固定資産（償却資産）額">
          <a:extLst>
            <a:ext uri="{FF2B5EF4-FFF2-40B4-BE49-F238E27FC236}">
              <a16:creationId xmlns:a16="http://schemas.microsoft.com/office/drawing/2014/main" id="{00000000-0008-0000-0200-00003A020000}"/>
            </a:ext>
          </a:extLst>
        </xdr:cNvPr>
        <xdr:cNvSpPr txBox="1"/>
      </xdr:nvSpPr>
      <xdr:spPr>
        <a:xfrm>
          <a:off x="20167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571" name="n_3aveValue【一般廃棄物処理施設】&#10;一人当たり有形固定資産（償却資産）額">
          <a:extLst>
            <a:ext uri="{FF2B5EF4-FFF2-40B4-BE49-F238E27FC236}">
              <a16:creationId xmlns:a16="http://schemas.microsoft.com/office/drawing/2014/main" id="{00000000-0008-0000-0200-00003B020000}"/>
            </a:ext>
          </a:extLst>
        </xdr:cNvPr>
        <xdr:cNvSpPr txBox="1"/>
      </xdr:nvSpPr>
      <xdr:spPr>
        <a:xfrm>
          <a:off x="19278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572" name="n_4aveValue【一般廃棄物処理施設】&#10;一人当たり有形固定資産（償却資産）額">
          <a:extLst>
            <a:ext uri="{FF2B5EF4-FFF2-40B4-BE49-F238E27FC236}">
              <a16:creationId xmlns:a16="http://schemas.microsoft.com/office/drawing/2014/main" id="{00000000-0008-0000-0200-00003C020000}"/>
            </a:ext>
          </a:extLst>
        </xdr:cNvPr>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168446</xdr:rowOff>
    </xdr:from>
    <xdr:ext cx="469744" cy="259045"/>
    <xdr:sp macro="" textlink="">
      <xdr:nvSpPr>
        <xdr:cNvPr id="573" name="n_1mainValue【一般廃棄物処理施設】&#10;一人当たり有形固定資産（償却資産）額">
          <a:extLst>
            <a:ext uri="{FF2B5EF4-FFF2-40B4-BE49-F238E27FC236}">
              <a16:creationId xmlns:a16="http://schemas.microsoft.com/office/drawing/2014/main" id="{00000000-0008-0000-0200-00003D020000}"/>
            </a:ext>
          </a:extLst>
        </xdr:cNvPr>
        <xdr:cNvSpPr txBox="1"/>
      </xdr:nvSpPr>
      <xdr:spPr>
        <a:xfrm>
          <a:off x="21075728" y="719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168529</xdr:rowOff>
    </xdr:from>
    <xdr:ext cx="469744" cy="259045"/>
    <xdr:sp macro="" textlink="">
      <xdr:nvSpPr>
        <xdr:cNvPr id="574" name="n_2mainValue【一般廃棄物処理施設】&#10;一人当たり有形固定資産（償却資産）額">
          <a:extLst>
            <a:ext uri="{FF2B5EF4-FFF2-40B4-BE49-F238E27FC236}">
              <a16:creationId xmlns:a16="http://schemas.microsoft.com/office/drawing/2014/main" id="{00000000-0008-0000-0200-00003E020000}"/>
            </a:ext>
          </a:extLst>
        </xdr:cNvPr>
        <xdr:cNvSpPr txBox="1"/>
      </xdr:nvSpPr>
      <xdr:spPr>
        <a:xfrm>
          <a:off x="20199428" y="719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168629</xdr:rowOff>
    </xdr:from>
    <xdr:ext cx="469744" cy="259045"/>
    <xdr:sp macro="" textlink="">
      <xdr:nvSpPr>
        <xdr:cNvPr id="575" name="n_3mainValue【一般廃棄物処理施設】&#10;一人当たり有形固定資産（償却資産）額">
          <a:extLst>
            <a:ext uri="{FF2B5EF4-FFF2-40B4-BE49-F238E27FC236}">
              <a16:creationId xmlns:a16="http://schemas.microsoft.com/office/drawing/2014/main" id="{00000000-0008-0000-0200-00003F020000}"/>
            </a:ext>
          </a:extLst>
        </xdr:cNvPr>
        <xdr:cNvSpPr txBox="1"/>
      </xdr:nvSpPr>
      <xdr:spPr>
        <a:xfrm>
          <a:off x="19310428" y="719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168702</xdr:rowOff>
    </xdr:from>
    <xdr:ext cx="469744" cy="259045"/>
    <xdr:sp macro="" textlink="">
      <xdr:nvSpPr>
        <xdr:cNvPr id="576" name="n_4mainValue【一般廃棄物処理施設】&#10;一人当たり有形固定資産（償却資産）額">
          <a:extLst>
            <a:ext uri="{FF2B5EF4-FFF2-40B4-BE49-F238E27FC236}">
              <a16:creationId xmlns:a16="http://schemas.microsoft.com/office/drawing/2014/main" id="{00000000-0008-0000-0200-000040020000}"/>
            </a:ext>
          </a:extLst>
        </xdr:cNvPr>
        <xdr:cNvSpPr txBox="1"/>
      </xdr:nvSpPr>
      <xdr:spPr>
        <a:xfrm>
          <a:off x="18421428" y="719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a:extLst>
            <a:ext uri="{FF2B5EF4-FFF2-40B4-BE49-F238E27FC236}">
              <a16:creationId xmlns:a16="http://schemas.microsoft.com/office/drawing/2014/main" id="{00000000-0008-0000-0200-00005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601" name="【保健センター・保健所】&#10;有形固定資産減価償却率最小値テキスト">
          <a:extLst>
            <a:ext uri="{FF2B5EF4-FFF2-40B4-BE49-F238E27FC236}">
              <a16:creationId xmlns:a16="http://schemas.microsoft.com/office/drawing/2014/main" id="{00000000-0008-0000-0200-000059020000}"/>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03" name="【保健センター・保健所】&#10;有形固定資産減価償却率最大値テキスト">
          <a:extLst>
            <a:ext uri="{FF2B5EF4-FFF2-40B4-BE49-F238E27FC236}">
              <a16:creationId xmlns:a16="http://schemas.microsoft.com/office/drawing/2014/main" id="{00000000-0008-0000-0200-00005B020000}"/>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605" name="【保健センター・保健所】&#10;有形固定資産減価償却率平均値テキスト">
          <a:extLst>
            <a:ext uri="{FF2B5EF4-FFF2-40B4-BE49-F238E27FC236}">
              <a16:creationId xmlns:a16="http://schemas.microsoft.com/office/drawing/2014/main" id="{00000000-0008-0000-0200-00005D020000}"/>
            </a:ext>
          </a:extLst>
        </xdr:cNvPr>
        <xdr:cNvSpPr txBox="1"/>
      </xdr:nvSpPr>
      <xdr:spPr>
        <a:xfrm>
          <a:off x="16357600" y="10370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145415</xdr:rowOff>
    </xdr:from>
    <xdr:to>
      <xdr:col>76</xdr:col>
      <xdr:colOff>165100</xdr:colOff>
      <xdr:row>61</xdr:row>
      <xdr:rowOff>75565</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14541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24765</xdr:rowOff>
    </xdr:from>
    <xdr:to>
      <xdr:col>81</xdr:col>
      <xdr:colOff>50800</xdr:colOff>
      <xdr:row>61</xdr:row>
      <xdr:rowOff>80010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4592300" y="1048321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88265</xdr:rowOff>
    </xdr:from>
    <xdr:to>
      <xdr:col>72</xdr:col>
      <xdr:colOff>38100</xdr:colOff>
      <xdr:row>61</xdr:row>
      <xdr:rowOff>18415</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13652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139065</xdr:rowOff>
    </xdr:from>
    <xdr:to>
      <xdr:col>76</xdr:col>
      <xdr:colOff>114300</xdr:colOff>
      <xdr:row>61</xdr:row>
      <xdr:rowOff>24765</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3703300" y="104260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61595</xdr:rowOff>
    </xdr:from>
    <xdr:to>
      <xdr:col>67</xdr:col>
      <xdr:colOff>101600</xdr:colOff>
      <xdr:row>60</xdr:row>
      <xdr:rowOff>163195</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12763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112395</xdr:rowOff>
    </xdr:from>
    <xdr:to>
      <xdr:col>71</xdr:col>
      <xdr:colOff>177800</xdr:colOff>
      <xdr:row>60</xdr:row>
      <xdr:rowOff>139065</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814300" y="103993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623" name="n_1aveValue【保健センター・保健所】&#10;有形固定資産減価償却率">
          <a:extLst>
            <a:ext uri="{FF2B5EF4-FFF2-40B4-BE49-F238E27FC236}">
              <a16:creationId xmlns:a16="http://schemas.microsoft.com/office/drawing/2014/main" id="{00000000-0008-0000-0200-00006F020000}"/>
            </a:ext>
          </a:extLst>
        </xdr:cNvPr>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74312</xdr:rowOff>
    </xdr:from>
    <xdr:ext cx="405111" cy="259045"/>
    <xdr:sp macro="" textlink="">
      <xdr:nvSpPr>
        <xdr:cNvPr id="624" name="n_2aveValue【保健センター・保健所】&#10;有形固定資産減価償却率">
          <a:extLst>
            <a:ext uri="{FF2B5EF4-FFF2-40B4-BE49-F238E27FC236}">
              <a16:creationId xmlns:a16="http://schemas.microsoft.com/office/drawing/2014/main" id="{00000000-0008-0000-0200-000070020000}"/>
            </a:ext>
          </a:extLst>
        </xdr:cNvPr>
        <xdr:cNvSpPr txBox="1"/>
      </xdr:nvSpPr>
      <xdr:spPr>
        <a:xfrm>
          <a:off x="14389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66692</xdr:rowOff>
    </xdr:from>
    <xdr:ext cx="405111" cy="259045"/>
    <xdr:sp macro="" textlink="">
      <xdr:nvSpPr>
        <xdr:cNvPr id="625" name="n_3aveValue【保健センター・保健所】&#10;有形固定資産減価償却率">
          <a:extLst>
            <a:ext uri="{FF2B5EF4-FFF2-40B4-BE49-F238E27FC236}">
              <a16:creationId xmlns:a16="http://schemas.microsoft.com/office/drawing/2014/main" id="{00000000-0008-0000-0200-000071020000}"/>
            </a:ext>
          </a:extLst>
        </xdr:cNvPr>
        <xdr:cNvSpPr txBox="1"/>
      </xdr:nvSpPr>
      <xdr:spPr>
        <a:xfrm>
          <a:off x="13500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626" name="n_4aveValue【保健センター・保健所】&#10;有形固定資産減価償却率">
          <a:extLst>
            <a:ext uri="{FF2B5EF4-FFF2-40B4-BE49-F238E27FC236}">
              <a16:creationId xmlns:a16="http://schemas.microsoft.com/office/drawing/2014/main" id="{00000000-0008-0000-0200-000072020000}"/>
            </a:ext>
          </a:extLst>
        </xdr:cNvPr>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627" name="n_1mainValue【保健センター・保健所】&#10;有形固定資産減価償却率">
          <a:extLst>
            <a:ext uri="{FF2B5EF4-FFF2-40B4-BE49-F238E27FC236}">
              <a16:creationId xmlns:a16="http://schemas.microsoft.com/office/drawing/2014/main" id="{00000000-0008-0000-0200-000073020000}"/>
            </a:ext>
          </a:extLst>
        </xdr:cNvPr>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92092</xdr:rowOff>
    </xdr:from>
    <xdr:ext cx="405111" cy="259045"/>
    <xdr:sp macro="" textlink="">
      <xdr:nvSpPr>
        <xdr:cNvPr id="628" name="n_2mainValue【保健センター・保健所】&#10;有形固定資産減価償却率">
          <a:extLst>
            <a:ext uri="{FF2B5EF4-FFF2-40B4-BE49-F238E27FC236}">
              <a16:creationId xmlns:a16="http://schemas.microsoft.com/office/drawing/2014/main" id="{00000000-0008-0000-0200-000074020000}"/>
            </a:ext>
          </a:extLst>
        </xdr:cNvPr>
        <xdr:cNvSpPr txBox="1"/>
      </xdr:nvSpPr>
      <xdr:spPr>
        <a:xfrm>
          <a:off x="14389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34942</xdr:rowOff>
    </xdr:from>
    <xdr:ext cx="405111" cy="259045"/>
    <xdr:sp macro="" textlink="">
      <xdr:nvSpPr>
        <xdr:cNvPr id="629" name="n_3mainValue【保健センター・保健所】&#10;有形固定資産減価償却率">
          <a:extLst>
            <a:ext uri="{FF2B5EF4-FFF2-40B4-BE49-F238E27FC236}">
              <a16:creationId xmlns:a16="http://schemas.microsoft.com/office/drawing/2014/main" id="{00000000-0008-0000-0200-000075020000}"/>
            </a:ext>
          </a:extLst>
        </xdr:cNvPr>
        <xdr:cNvSpPr txBox="1"/>
      </xdr:nvSpPr>
      <xdr:spPr>
        <a:xfrm>
          <a:off x="13500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8272</xdr:rowOff>
    </xdr:from>
    <xdr:ext cx="405111" cy="259045"/>
    <xdr:sp macro="" textlink="">
      <xdr:nvSpPr>
        <xdr:cNvPr id="630" name="n_4mainValue【保健センター・保健所】&#10;有形固定資産減価償却率">
          <a:extLst>
            <a:ext uri="{FF2B5EF4-FFF2-40B4-BE49-F238E27FC236}">
              <a16:creationId xmlns:a16="http://schemas.microsoft.com/office/drawing/2014/main" id="{00000000-0008-0000-0200-000076020000}"/>
            </a:ext>
          </a:extLst>
        </xdr:cNvPr>
        <xdr:cNvSpPr txBox="1"/>
      </xdr:nvSpPr>
      <xdr:spPr>
        <a:xfrm>
          <a:off x="12611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a:extLst>
            <a:ext uri="{FF2B5EF4-FFF2-40B4-BE49-F238E27FC236}">
              <a16:creationId xmlns:a16="http://schemas.microsoft.com/office/drawing/2014/main" id="{00000000-0008-0000-0200-00008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5" name="【保健センター・保健所】&#10;一人当たり面積最小値テキスト">
          <a:extLst>
            <a:ext uri="{FF2B5EF4-FFF2-40B4-BE49-F238E27FC236}">
              <a16:creationId xmlns:a16="http://schemas.microsoft.com/office/drawing/2014/main" id="{00000000-0008-0000-0200-00008F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57" name="【保健センター・保健所】&#10;一人当たり面積最大値テキスト">
          <a:extLst>
            <a:ext uri="{FF2B5EF4-FFF2-40B4-BE49-F238E27FC236}">
              <a16:creationId xmlns:a16="http://schemas.microsoft.com/office/drawing/2014/main" id="{00000000-0008-0000-0200-000091020000}"/>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659" name="【保健センター・保健所】&#10;一人当たり面積平均値テキスト">
          <a:extLst>
            <a:ext uri="{FF2B5EF4-FFF2-40B4-BE49-F238E27FC236}">
              <a16:creationId xmlns:a16="http://schemas.microsoft.com/office/drawing/2014/main" id="{00000000-0008-0000-0200-000093020000}"/>
            </a:ext>
          </a:extLst>
        </xdr:cNvPr>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62" name="フローチャート: 判断 661">
          <a:extLst>
            <a:ext uri="{FF2B5EF4-FFF2-40B4-BE49-F238E27FC236}">
              <a16:creationId xmlns:a16="http://schemas.microsoft.com/office/drawing/2014/main" id="{00000000-0008-0000-0200-000096020000}"/>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63" name="フローチャート: 判断 662">
          <a:extLst>
            <a:ext uri="{FF2B5EF4-FFF2-40B4-BE49-F238E27FC236}">
              <a16:creationId xmlns:a16="http://schemas.microsoft.com/office/drawing/2014/main" id="{00000000-0008-0000-0200-000097020000}"/>
            </a:ext>
          </a:extLst>
        </xdr:cNvPr>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86360</xdr:rowOff>
    </xdr:from>
    <xdr:to>
      <xdr:col>112</xdr:col>
      <xdr:colOff>38100</xdr:colOff>
      <xdr:row>58</xdr:row>
      <xdr:rowOff>16510</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21272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97790</xdr:rowOff>
    </xdr:from>
    <xdr:to>
      <xdr:col>107</xdr:col>
      <xdr:colOff>101600</xdr:colOff>
      <xdr:row>58</xdr:row>
      <xdr:rowOff>27940</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20383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137160</xdr:rowOff>
    </xdr:from>
    <xdr:to>
      <xdr:col>111</xdr:col>
      <xdr:colOff>177800</xdr:colOff>
      <xdr:row>57</xdr:row>
      <xdr:rowOff>148590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flipV="1">
          <a:off x="20434300" y="9909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116840</xdr:rowOff>
    </xdr:from>
    <xdr:to>
      <xdr:col>102</xdr:col>
      <xdr:colOff>165100</xdr:colOff>
      <xdr:row>58</xdr:row>
      <xdr:rowOff>46990</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9494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148590</xdr:rowOff>
    </xdr:from>
    <xdr:to>
      <xdr:col>107</xdr:col>
      <xdr:colOff>50800</xdr:colOff>
      <xdr:row>57</xdr:row>
      <xdr:rowOff>167640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flipV="1">
          <a:off x="19545300" y="99212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128270</xdr:rowOff>
    </xdr:from>
    <xdr:to>
      <xdr:col>98</xdr:col>
      <xdr:colOff>38100</xdr:colOff>
      <xdr:row>58</xdr:row>
      <xdr:rowOff>58420</xdr:rowOff>
    </xdr:to>
    <xdr:sp macro="" textlink="">
      <xdr:nvSpPr>
        <xdr:cNvPr id="675" name="楕円 674">
          <a:extLst>
            <a:ext uri="{FF2B5EF4-FFF2-40B4-BE49-F238E27FC236}">
              <a16:creationId xmlns:a16="http://schemas.microsoft.com/office/drawing/2014/main" id="{00000000-0008-0000-0200-0000A3020000}"/>
            </a:ext>
          </a:extLst>
        </xdr:cNvPr>
        <xdr:cNvSpPr/>
      </xdr:nvSpPr>
      <xdr:spPr>
        <a:xfrm>
          <a:off x="18605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167640</xdr:rowOff>
    </xdr:from>
    <xdr:to>
      <xdr:col>102</xdr:col>
      <xdr:colOff>114300</xdr:colOff>
      <xdr:row>58</xdr:row>
      <xdr:rowOff>7620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flipV="1">
          <a:off x="18656300" y="99402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15257</xdr:rowOff>
    </xdr:from>
    <xdr:ext cx="469744" cy="259045"/>
    <xdr:sp macro="" textlink="">
      <xdr:nvSpPr>
        <xdr:cNvPr id="677" name="n_1aveValue【保健センター・保健所】&#10;一人当たり面積">
          <a:extLst>
            <a:ext uri="{FF2B5EF4-FFF2-40B4-BE49-F238E27FC236}">
              <a16:creationId xmlns:a16="http://schemas.microsoft.com/office/drawing/2014/main" id="{00000000-0008-0000-0200-0000A5020000}"/>
            </a:ext>
          </a:extLst>
        </xdr:cNvPr>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78" name="n_2aveValue【保健センター・保健所】&#10;一人当たり面積">
          <a:extLst>
            <a:ext uri="{FF2B5EF4-FFF2-40B4-BE49-F238E27FC236}">
              <a16:creationId xmlns:a16="http://schemas.microsoft.com/office/drawing/2014/main" id="{00000000-0008-0000-0200-0000A6020000}"/>
            </a:ext>
          </a:extLst>
        </xdr:cNvPr>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41927</xdr:rowOff>
    </xdr:from>
    <xdr:ext cx="469744" cy="259045"/>
    <xdr:sp macro="" textlink="">
      <xdr:nvSpPr>
        <xdr:cNvPr id="679" name="n_3aveValue【保健センター・保健所】&#10;一人当たり面積">
          <a:extLst>
            <a:ext uri="{FF2B5EF4-FFF2-40B4-BE49-F238E27FC236}">
              <a16:creationId xmlns:a16="http://schemas.microsoft.com/office/drawing/2014/main" id="{00000000-0008-0000-0200-0000A7020000}"/>
            </a:ext>
          </a:extLst>
        </xdr:cNvPr>
        <xdr:cNvSpPr txBox="1"/>
      </xdr:nvSpPr>
      <xdr:spPr>
        <a:xfrm>
          <a:off x="19310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38117</xdr:rowOff>
    </xdr:from>
    <xdr:ext cx="469744" cy="259045"/>
    <xdr:sp macro="" textlink="">
      <xdr:nvSpPr>
        <xdr:cNvPr id="680" name="n_4aveValue【保健センター・保健所】&#10;一人当たり面積">
          <a:extLst>
            <a:ext uri="{FF2B5EF4-FFF2-40B4-BE49-F238E27FC236}">
              <a16:creationId xmlns:a16="http://schemas.microsoft.com/office/drawing/2014/main" id="{00000000-0008-0000-0200-0000A8020000}"/>
            </a:ext>
          </a:extLst>
        </xdr:cNvPr>
        <xdr:cNvSpPr txBox="1"/>
      </xdr:nvSpPr>
      <xdr:spPr>
        <a:xfrm>
          <a:off x="18421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33037</xdr:rowOff>
    </xdr:from>
    <xdr:ext cx="469744" cy="259045"/>
    <xdr:sp macro="" textlink="">
      <xdr:nvSpPr>
        <xdr:cNvPr id="681" name="n_1mainValue【保健センター・保健所】&#10;一人当たり面積">
          <a:extLst>
            <a:ext uri="{FF2B5EF4-FFF2-40B4-BE49-F238E27FC236}">
              <a16:creationId xmlns:a16="http://schemas.microsoft.com/office/drawing/2014/main" id="{00000000-0008-0000-0200-0000A9020000}"/>
            </a:ext>
          </a:extLst>
        </xdr:cNvPr>
        <xdr:cNvSpPr txBox="1"/>
      </xdr:nvSpPr>
      <xdr:spPr>
        <a:xfrm>
          <a:off x="21075727" y="963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44467</xdr:rowOff>
    </xdr:from>
    <xdr:ext cx="469744" cy="259045"/>
    <xdr:sp macro="" textlink="">
      <xdr:nvSpPr>
        <xdr:cNvPr id="682" name="n_2mainValue【保健センター・保健所】&#10;一人当たり面積">
          <a:extLst>
            <a:ext uri="{FF2B5EF4-FFF2-40B4-BE49-F238E27FC236}">
              <a16:creationId xmlns:a16="http://schemas.microsoft.com/office/drawing/2014/main" id="{00000000-0008-0000-0200-0000AA020000}"/>
            </a:ext>
          </a:extLst>
        </xdr:cNvPr>
        <xdr:cNvSpPr txBox="1"/>
      </xdr:nvSpPr>
      <xdr:spPr>
        <a:xfrm>
          <a:off x="201994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63517</xdr:rowOff>
    </xdr:from>
    <xdr:ext cx="469744" cy="259045"/>
    <xdr:sp macro="" textlink="">
      <xdr:nvSpPr>
        <xdr:cNvPr id="683" name="n_3mainValue【保健センター・保健所】&#10;一人当たり面積">
          <a:extLst>
            <a:ext uri="{FF2B5EF4-FFF2-40B4-BE49-F238E27FC236}">
              <a16:creationId xmlns:a16="http://schemas.microsoft.com/office/drawing/2014/main" id="{00000000-0008-0000-0200-0000AB020000}"/>
            </a:ext>
          </a:extLst>
        </xdr:cNvPr>
        <xdr:cNvSpPr txBox="1"/>
      </xdr:nvSpPr>
      <xdr:spPr>
        <a:xfrm>
          <a:off x="19310427" y="966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74947</xdr:rowOff>
    </xdr:from>
    <xdr:ext cx="469744" cy="259045"/>
    <xdr:sp macro="" textlink="">
      <xdr:nvSpPr>
        <xdr:cNvPr id="684" name="n_4mainValue【保健センター・保健所】&#10;一人当たり面積">
          <a:extLst>
            <a:ext uri="{FF2B5EF4-FFF2-40B4-BE49-F238E27FC236}">
              <a16:creationId xmlns:a16="http://schemas.microsoft.com/office/drawing/2014/main" id="{00000000-0008-0000-0200-0000AC020000}"/>
            </a:ext>
          </a:extLst>
        </xdr:cNvPr>
        <xdr:cNvSpPr txBox="1"/>
      </xdr:nvSpPr>
      <xdr:spPr>
        <a:xfrm>
          <a:off x="18421427" y="96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9" name="【消防施設】&#10;有形固定資産減価償却率グラフ枠">
          <a:extLst>
            <a:ext uri="{FF2B5EF4-FFF2-40B4-BE49-F238E27FC236}">
              <a16:creationId xmlns:a16="http://schemas.microsoft.com/office/drawing/2014/main" id="{00000000-0008-0000-0200-0000C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711" name="【消防施設】&#10;有形固定資産減価償却率最小値テキスト">
          <a:extLst>
            <a:ext uri="{FF2B5EF4-FFF2-40B4-BE49-F238E27FC236}">
              <a16:creationId xmlns:a16="http://schemas.microsoft.com/office/drawing/2014/main" id="{00000000-0008-0000-0200-0000C7020000}"/>
            </a:ext>
          </a:extLst>
        </xdr:cNvPr>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713" name="【消防施設】&#10;有形固定資産減価償却率最大値テキスト">
          <a:extLst>
            <a:ext uri="{FF2B5EF4-FFF2-40B4-BE49-F238E27FC236}">
              <a16:creationId xmlns:a16="http://schemas.microsoft.com/office/drawing/2014/main" id="{00000000-0008-0000-0200-0000C9020000}"/>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715" name="【消防施設】&#10;有形固定資産減価償却率平均値テキスト">
          <a:extLst>
            <a:ext uri="{FF2B5EF4-FFF2-40B4-BE49-F238E27FC236}">
              <a16:creationId xmlns:a16="http://schemas.microsoft.com/office/drawing/2014/main" id="{00000000-0008-0000-0200-0000CB020000}"/>
            </a:ext>
          </a:extLst>
        </xdr:cNvPr>
        <xdr:cNvSpPr txBox="1"/>
      </xdr:nvSpPr>
      <xdr:spPr>
        <a:xfrm>
          <a:off x="16357600" y="1401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18" name="フローチャート: 判断 717">
          <a:extLst>
            <a:ext uri="{FF2B5EF4-FFF2-40B4-BE49-F238E27FC236}">
              <a16:creationId xmlns:a16="http://schemas.microsoft.com/office/drawing/2014/main" id="{00000000-0008-0000-0200-0000CE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19" name="フローチャート: 判断 718">
          <a:extLst>
            <a:ext uri="{FF2B5EF4-FFF2-40B4-BE49-F238E27FC236}">
              <a16:creationId xmlns:a16="http://schemas.microsoft.com/office/drawing/2014/main" id="{00000000-0008-0000-0200-0000CF020000}"/>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720" name="フローチャート: 判断 719">
          <a:extLst>
            <a:ext uri="{FF2B5EF4-FFF2-40B4-BE49-F238E27FC236}">
              <a16:creationId xmlns:a16="http://schemas.microsoft.com/office/drawing/2014/main" id="{00000000-0008-0000-0200-0000D0020000}"/>
            </a:ext>
          </a:extLst>
        </xdr:cNvPr>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44450</xdr:rowOff>
    </xdr:from>
    <xdr:to>
      <xdr:col>81</xdr:col>
      <xdr:colOff>101600</xdr:colOff>
      <xdr:row>84</xdr:row>
      <xdr:rowOff>146050</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1543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36286</xdr:rowOff>
    </xdr:from>
    <xdr:to>
      <xdr:col>76</xdr:col>
      <xdr:colOff>165100</xdr:colOff>
      <xdr:row>84</xdr:row>
      <xdr:rowOff>137886</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14541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87086</xdr:rowOff>
    </xdr:from>
    <xdr:to>
      <xdr:col>81</xdr:col>
      <xdr:colOff>50800</xdr:colOff>
      <xdr:row>84</xdr:row>
      <xdr:rowOff>95250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4592300" y="1448888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3629</xdr:rowOff>
    </xdr:from>
    <xdr:to>
      <xdr:col>72</xdr:col>
      <xdr:colOff>38100</xdr:colOff>
      <xdr:row>84</xdr:row>
      <xdr:rowOff>105229</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1365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54429</xdr:rowOff>
    </xdr:from>
    <xdr:to>
      <xdr:col>76</xdr:col>
      <xdr:colOff>114300</xdr:colOff>
      <xdr:row>84</xdr:row>
      <xdr:rowOff>87086</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3703300" y="1445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155484</xdr:rowOff>
    </xdr:from>
    <xdr:to>
      <xdr:col>67</xdr:col>
      <xdr:colOff>101600</xdr:colOff>
      <xdr:row>84</xdr:row>
      <xdr:rowOff>85634</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12763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34834</xdr:rowOff>
    </xdr:from>
    <xdr:to>
      <xdr:col>71</xdr:col>
      <xdr:colOff>177800</xdr:colOff>
      <xdr:row>84</xdr:row>
      <xdr:rowOff>54429</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814300" y="144366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733" name="n_1aveValue【消防施設】&#10;有形固定資産減価償却率">
          <a:extLst>
            <a:ext uri="{FF2B5EF4-FFF2-40B4-BE49-F238E27FC236}">
              <a16:creationId xmlns:a16="http://schemas.microsoft.com/office/drawing/2014/main" id="{00000000-0008-0000-0200-0000DD020000}"/>
            </a:ext>
          </a:extLst>
        </xdr:cNvPr>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34" name="n_2aveValue【消防施設】&#10;有形固定資産減価償却率">
          <a:extLst>
            <a:ext uri="{FF2B5EF4-FFF2-40B4-BE49-F238E27FC236}">
              <a16:creationId xmlns:a16="http://schemas.microsoft.com/office/drawing/2014/main" id="{00000000-0008-0000-0200-0000DE02000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735" name="n_3aveValue【消防施設】&#10;有形固定資産減価償却率">
          <a:extLst>
            <a:ext uri="{FF2B5EF4-FFF2-40B4-BE49-F238E27FC236}">
              <a16:creationId xmlns:a16="http://schemas.microsoft.com/office/drawing/2014/main" id="{00000000-0008-0000-0200-0000DF020000}"/>
            </a:ext>
          </a:extLst>
        </xdr:cNvPr>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736" name="n_4aveValue【消防施設】&#10;有形固定資産減価償却率">
          <a:extLst>
            <a:ext uri="{FF2B5EF4-FFF2-40B4-BE49-F238E27FC236}">
              <a16:creationId xmlns:a16="http://schemas.microsoft.com/office/drawing/2014/main" id="{00000000-0008-0000-0200-0000E0020000}"/>
            </a:ext>
          </a:extLst>
        </xdr:cNvPr>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137177</xdr:rowOff>
    </xdr:from>
    <xdr:ext cx="405111" cy="259045"/>
    <xdr:sp macro="" textlink="">
      <xdr:nvSpPr>
        <xdr:cNvPr id="737" name="n_1mainValue【消防施設】&#10;有形固定資産減価償却率">
          <a:extLst>
            <a:ext uri="{FF2B5EF4-FFF2-40B4-BE49-F238E27FC236}">
              <a16:creationId xmlns:a16="http://schemas.microsoft.com/office/drawing/2014/main" id="{00000000-0008-0000-0200-0000E1020000}"/>
            </a:ext>
          </a:extLst>
        </xdr:cNvPr>
        <xdr:cNvSpPr txBox="1"/>
      </xdr:nvSpPr>
      <xdr:spPr>
        <a:xfrm>
          <a:off x="15266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129013</xdr:rowOff>
    </xdr:from>
    <xdr:ext cx="405111" cy="259045"/>
    <xdr:sp macro="" textlink="">
      <xdr:nvSpPr>
        <xdr:cNvPr id="738" name="n_2mainValue【消防施設】&#10;有形固定資産減価償却率">
          <a:extLst>
            <a:ext uri="{FF2B5EF4-FFF2-40B4-BE49-F238E27FC236}">
              <a16:creationId xmlns:a16="http://schemas.microsoft.com/office/drawing/2014/main" id="{00000000-0008-0000-0200-0000E2020000}"/>
            </a:ext>
          </a:extLst>
        </xdr:cNvPr>
        <xdr:cNvSpPr txBox="1"/>
      </xdr:nvSpPr>
      <xdr:spPr>
        <a:xfrm>
          <a:off x="14389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96356</xdr:rowOff>
    </xdr:from>
    <xdr:ext cx="405111" cy="259045"/>
    <xdr:sp macro="" textlink="">
      <xdr:nvSpPr>
        <xdr:cNvPr id="739" name="n_3mainValue【消防施設】&#10;有形固定資産減価償却率">
          <a:extLst>
            <a:ext uri="{FF2B5EF4-FFF2-40B4-BE49-F238E27FC236}">
              <a16:creationId xmlns:a16="http://schemas.microsoft.com/office/drawing/2014/main" id="{00000000-0008-0000-0200-0000E3020000}"/>
            </a:ext>
          </a:extLst>
        </xdr:cNvPr>
        <xdr:cNvSpPr txBox="1"/>
      </xdr:nvSpPr>
      <xdr:spPr>
        <a:xfrm>
          <a:off x="13500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76761</xdr:rowOff>
    </xdr:from>
    <xdr:ext cx="405111" cy="259045"/>
    <xdr:sp macro="" textlink="">
      <xdr:nvSpPr>
        <xdr:cNvPr id="740" name="n_4mainValue【消防施設】&#10;有形固定資産減価償却率">
          <a:extLst>
            <a:ext uri="{FF2B5EF4-FFF2-40B4-BE49-F238E27FC236}">
              <a16:creationId xmlns:a16="http://schemas.microsoft.com/office/drawing/2014/main" id="{00000000-0008-0000-0200-0000E4020000}"/>
            </a:ext>
          </a:extLst>
        </xdr:cNvPr>
        <xdr:cNvSpPr txBox="1"/>
      </xdr:nvSpPr>
      <xdr:spPr>
        <a:xfrm>
          <a:off x="12611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3" name="【消防施設】&#10;一人当たり面積グラフ枠">
          <a:extLst>
            <a:ext uri="{FF2B5EF4-FFF2-40B4-BE49-F238E27FC236}">
              <a16:creationId xmlns:a16="http://schemas.microsoft.com/office/drawing/2014/main" id="{00000000-0008-0000-0200-0000F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65" name="【消防施設】&#10;一人当たり面積最小値テキスト">
          <a:extLst>
            <a:ext uri="{FF2B5EF4-FFF2-40B4-BE49-F238E27FC236}">
              <a16:creationId xmlns:a16="http://schemas.microsoft.com/office/drawing/2014/main" id="{00000000-0008-0000-0200-0000FD020000}"/>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767" name="【消防施設】&#10;一人当たり面積最大値テキスト">
          <a:extLst>
            <a:ext uri="{FF2B5EF4-FFF2-40B4-BE49-F238E27FC236}">
              <a16:creationId xmlns:a16="http://schemas.microsoft.com/office/drawing/2014/main" id="{00000000-0008-0000-0200-0000FF020000}"/>
            </a:ext>
          </a:extLst>
        </xdr:cNvPr>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88916</xdr:rowOff>
    </xdr:from>
    <xdr:ext cx="469744" cy="259045"/>
    <xdr:sp macro="" textlink="">
      <xdr:nvSpPr>
        <xdr:cNvPr id="769" name="【消防施設】&#10;一人当たり面積平均値テキスト">
          <a:extLst>
            <a:ext uri="{FF2B5EF4-FFF2-40B4-BE49-F238E27FC236}">
              <a16:creationId xmlns:a16="http://schemas.microsoft.com/office/drawing/2014/main" id="{00000000-0008-0000-0200-000001030000}"/>
            </a:ext>
          </a:extLst>
        </xdr:cNvPr>
        <xdr:cNvSpPr txBox="1"/>
      </xdr:nvSpPr>
      <xdr:spPr>
        <a:xfrm>
          <a:off x="22199600" y="14662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770" name="フローチャート: 判断 769">
          <a:extLst>
            <a:ext uri="{FF2B5EF4-FFF2-40B4-BE49-F238E27FC236}">
              <a16:creationId xmlns:a16="http://schemas.microsoft.com/office/drawing/2014/main" id="{00000000-0008-0000-0200-000002030000}"/>
            </a:ext>
          </a:extLst>
        </xdr:cNvPr>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93980</xdr:rowOff>
    </xdr:from>
    <xdr:to>
      <xdr:col>112</xdr:col>
      <xdr:colOff>38100</xdr:colOff>
      <xdr:row>86</xdr:row>
      <xdr:rowOff>24130</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21272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95250</xdr:rowOff>
    </xdr:from>
    <xdr:to>
      <xdr:col>107</xdr:col>
      <xdr:colOff>101600</xdr:colOff>
      <xdr:row>86</xdr:row>
      <xdr:rowOff>25400</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20383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144780</xdr:rowOff>
    </xdr:from>
    <xdr:to>
      <xdr:col>111</xdr:col>
      <xdr:colOff>177800</xdr:colOff>
      <xdr:row>85</xdr:row>
      <xdr:rowOff>146050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flipV="1">
          <a:off x="20434300" y="147180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96520</xdr:rowOff>
    </xdr:from>
    <xdr:to>
      <xdr:col>102</xdr:col>
      <xdr:colOff>165100</xdr:colOff>
      <xdr:row>86</xdr:row>
      <xdr:rowOff>26670</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9494500" y="146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146050</xdr:rowOff>
    </xdr:from>
    <xdr:to>
      <xdr:col>107</xdr:col>
      <xdr:colOff>50800</xdr:colOff>
      <xdr:row>85</xdr:row>
      <xdr:rowOff>147320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flipV="1">
          <a:off x="19545300" y="147193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87630</xdr:rowOff>
    </xdr:from>
    <xdr:to>
      <xdr:col>98</xdr:col>
      <xdr:colOff>38100</xdr:colOff>
      <xdr:row>86</xdr:row>
      <xdr:rowOff>17780</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8605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138430</xdr:rowOff>
    </xdr:from>
    <xdr:to>
      <xdr:col>102</xdr:col>
      <xdr:colOff>114300</xdr:colOff>
      <xdr:row>85</xdr:row>
      <xdr:rowOff>147320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656300" y="147116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35577</xdr:rowOff>
    </xdr:from>
    <xdr:ext cx="469744" cy="259045"/>
    <xdr:sp macro="" textlink="">
      <xdr:nvSpPr>
        <xdr:cNvPr id="787" name="n_1aveValue【消防施設】&#10;一人当たり面積">
          <a:extLst>
            <a:ext uri="{FF2B5EF4-FFF2-40B4-BE49-F238E27FC236}">
              <a16:creationId xmlns:a16="http://schemas.microsoft.com/office/drawing/2014/main" id="{00000000-0008-0000-0200-000013030000}"/>
            </a:ext>
          </a:extLst>
        </xdr:cNvPr>
        <xdr:cNvSpPr txBox="1"/>
      </xdr:nvSpPr>
      <xdr:spPr>
        <a:xfrm>
          <a:off x="210757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88" name="n_2aveValue【消防施設】&#10;一人当たり面積">
          <a:extLst>
            <a:ext uri="{FF2B5EF4-FFF2-40B4-BE49-F238E27FC236}">
              <a16:creationId xmlns:a16="http://schemas.microsoft.com/office/drawing/2014/main" id="{00000000-0008-0000-0200-000014030000}"/>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35577</xdr:rowOff>
    </xdr:from>
    <xdr:ext cx="469744" cy="259045"/>
    <xdr:sp macro="" textlink="">
      <xdr:nvSpPr>
        <xdr:cNvPr id="789" name="n_3aveValue【消防施設】&#10;一人当たり面積">
          <a:extLst>
            <a:ext uri="{FF2B5EF4-FFF2-40B4-BE49-F238E27FC236}">
              <a16:creationId xmlns:a16="http://schemas.microsoft.com/office/drawing/2014/main" id="{00000000-0008-0000-0200-000015030000}"/>
            </a:ext>
          </a:extLst>
        </xdr:cNvPr>
        <xdr:cNvSpPr txBox="1"/>
      </xdr:nvSpPr>
      <xdr:spPr>
        <a:xfrm>
          <a:off x="19310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790" name="n_4aveValue【消防施設】&#10;一人当たり面積">
          <a:extLst>
            <a:ext uri="{FF2B5EF4-FFF2-40B4-BE49-F238E27FC236}">
              <a16:creationId xmlns:a16="http://schemas.microsoft.com/office/drawing/2014/main" id="{00000000-0008-0000-0200-000016030000}"/>
            </a:ext>
          </a:extLst>
        </xdr:cNvPr>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40657</xdr:rowOff>
    </xdr:from>
    <xdr:ext cx="469744" cy="259045"/>
    <xdr:sp macro="" textlink="">
      <xdr:nvSpPr>
        <xdr:cNvPr id="791" name="n_1mainValue【消防施設】&#10;一人当たり面積">
          <a:extLst>
            <a:ext uri="{FF2B5EF4-FFF2-40B4-BE49-F238E27FC236}">
              <a16:creationId xmlns:a16="http://schemas.microsoft.com/office/drawing/2014/main" id="{00000000-0008-0000-0200-000017030000}"/>
            </a:ext>
          </a:extLst>
        </xdr:cNvPr>
        <xdr:cNvSpPr txBox="1"/>
      </xdr:nvSpPr>
      <xdr:spPr>
        <a:xfrm>
          <a:off x="21075727"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92" name="n_2mainValue【消防施設】&#10;一人当たり面積">
          <a:extLst>
            <a:ext uri="{FF2B5EF4-FFF2-40B4-BE49-F238E27FC236}">
              <a16:creationId xmlns:a16="http://schemas.microsoft.com/office/drawing/2014/main" id="{00000000-0008-0000-0200-00001803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43197</xdr:rowOff>
    </xdr:from>
    <xdr:ext cx="469744" cy="259045"/>
    <xdr:sp macro="" textlink="">
      <xdr:nvSpPr>
        <xdr:cNvPr id="793" name="n_3mainValue【消防施設】&#10;一人当たり面積">
          <a:extLst>
            <a:ext uri="{FF2B5EF4-FFF2-40B4-BE49-F238E27FC236}">
              <a16:creationId xmlns:a16="http://schemas.microsoft.com/office/drawing/2014/main" id="{00000000-0008-0000-0200-000019030000}"/>
            </a:ext>
          </a:extLst>
        </xdr:cNvPr>
        <xdr:cNvSpPr txBox="1"/>
      </xdr:nvSpPr>
      <xdr:spPr>
        <a:xfrm>
          <a:off x="19310427"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794" name="n_4mainValue【消防施設】&#10;一人当たり面積">
          <a:extLst>
            <a:ext uri="{FF2B5EF4-FFF2-40B4-BE49-F238E27FC236}">
              <a16:creationId xmlns:a16="http://schemas.microsoft.com/office/drawing/2014/main" id="{00000000-0008-0000-0200-00001A030000}"/>
            </a:ext>
          </a:extLst>
        </xdr:cNvPr>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9" name="【庁舎】&#10;有形固定資産減価償却率グラフ枠">
          <a:extLst>
            <a:ext uri="{FF2B5EF4-FFF2-40B4-BE49-F238E27FC236}">
              <a16:creationId xmlns:a16="http://schemas.microsoft.com/office/drawing/2014/main" id="{00000000-0008-0000-0200-00003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21" name="【庁舎】&#10;有形固定資産減価償却率最小値テキスト">
          <a:extLst>
            <a:ext uri="{FF2B5EF4-FFF2-40B4-BE49-F238E27FC236}">
              <a16:creationId xmlns:a16="http://schemas.microsoft.com/office/drawing/2014/main" id="{00000000-0008-0000-0200-000035030000}"/>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23" name="【庁舎】&#10;有形固定資産減価償却率最大値テキスト">
          <a:extLst>
            <a:ext uri="{FF2B5EF4-FFF2-40B4-BE49-F238E27FC236}">
              <a16:creationId xmlns:a16="http://schemas.microsoft.com/office/drawing/2014/main" id="{00000000-0008-0000-0200-000037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825" name="【庁舎】&#10;有形固定資産減価償却率平均値テキスト">
          <a:extLst>
            <a:ext uri="{FF2B5EF4-FFF2-40B4-BE49-F238E27FC236}">
              <a16:creationId xmlns:a16="http://schemas.microsoft.com/office/drawing/2014/main" id="{00000000-0008-0000-0200-000039030000}"/>
            </a:ext>
          </a:extLst>
        </xdr:cNvPr>
        <xdr:cNvSpPr txBox="1"/>
      </xdr:nvSpPr>
      <xdr:spPr>
        <a:xfrm>
          <a:off x="163576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826" name="フローチャート: 判断 825">
          <a:extLst>
            <a:ext uri="{FF2B5EF4-FFF2-40B4-BE49-F238E27FC236}">
              <a16:creationId xmlns:a16="http://schemas.microsoft.com/office/drawing/2014/main" id="{00000000-0008-0000-0200-00003A030000}"/>
            </a:ext>
          </a:extLst>
        </xdr:cNvPr>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827" name="フローチャート: 判断 826">
          <a:extLst>
            <a:ext uri="{FF2B5EF4-FFF2-40B4-BE49-F238E27FC236}">
              <a16:creationId xmlns:a16="http://schemas.microsoft.com/office/drawing/2014/main" id="{00000000-0008-0000-0200-00003B030000}"/>
            </a:ext>
          </a:extLst>
        </xdr:cNvPr>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28" name="フローチャート: 判断 827">
          <a:extLst>
            <a:ext uri="{FF2B5EF4-FFF2-40B4-BE49-F238E27FC236}">
              <a16:creationId xmlns:a16="http://schemas.microsoft.com/office/drawing/2014/main" id="{00000000-0008-0000-0200-00003C030000}"/>
            </a:ext>
          </a:extLst>
        </xdr:cNvPr>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89081</xdr:rowOff>
    </xdr:from>
    <xdr:to>
      <xdr:col>81</xdr:col>
      <xdr:colOff>101600</xdr:colOff>
      <xdr:row>108</xdr:row>
      <xdr:rowOff>19231</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15430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80918</xdr:rowOff>
    </xdr:from>
    <xdr:to>
      <xdr:col>76</xdr:col>
      <xdr:colOff>165100</xdr:colOff>
      <xdr:row>108</xdr:row>
      <xdr:rowOff>11068</xdr:rowOff>
    </xdr:to>
    <xdr:sp macro="" textlink="">
      <xdr:nvSpPr>
        <xdr:cNvPr id="837" name="楕円 836">
          <a:extLst>
            <a:ext uri="{FF2B5EF4-FFF2-40B4-BE49-F238E27FC236}">
              <a16:creationId xmlns:a16="http://schemas.microsoft.com/office/drawing/2014/main" id="{00000000-0008-0000-0200-000045030000}"/>
            </a:ext>
          </a:extLst>
        </xdr:cNvPr>
        <xdr:cNvSpPr/>
      </xdr:nvSpPr>
      <xdr:spPr>
        <a:xfrm>
          <a:off x="14541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131718</xdr:rowOff>
    </xdr:from>
    <xdr:to>
      <xdr:col>81</xdr:col>
      <xdr:colOff>50800</xdr:colOff>
      <xdr:row>107</xdr:row>
      <xdr:rowOff>139881</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4592300" y="1847686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20501</xdr:rowOff>
    </xdr:from>
    <xdr:to>
      <xdr:col>72</xdr:col>
      <xdr:colOff>38100</xdr:colOff>
      <xdr:row>108</xdr:row>
      <xdr:rowOff>122101</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13652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131718</xdr:rowOff>
    </xdr:from>
    <xdr:to>
      <xdr:col>76</xdr:col>
      <xdr:colOff>114300</xdr:colOff>
      <xdr:row>108</xdr:row>
      <xdr:rowOff>71301</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flipV="1">
          <a:off x="13703300" y="18476868"/>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10705</xdr:rowOff>
    </xdr:from>
    <xdr:to>
      <xdr:col>67</xdr:col>
      <xdr:colOff>101600</xdr:colOff>
      <xdr:row>108</xdr:row>
      <xdr:rowOff>112305</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12763500" y="18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61505</xdr:rowOff>
    </xdr:from>
    <xdr:to>
      <xdr:col>71</xdr:col>
      <xdr:colOff>177800</xdr:colOff>
      <xdr:row>108</xdr:row>
      <xdr:rowOff>71301</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814300" y="1857810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843" name="n_1aveValue【庁舎】&#10;有形固定資産減価償却率">
          <a:extLst>
            <a:ext uri="{FF2B5EF4-FFF2-40B4-BE49-F238E27FC236}">
              <a16:creationId xmlns:a16="http://schemas.microsoft.com/office/drawing/2014/main" id="{00000000-0008-0000-0200-00004B030000}"/>
            </a:ext>
          </a:extLst>
        </xdr:cNvPr>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844" name="n_2aveValue【庁舎】&#10;有形固定資産減価償却率">
          <a:extLst>
            <a:ext uri="{FF2B5EF4-FFF2-40B4-BE49-F238E27FC236}">
              <a16:creationId xmlns:a16="http://schemas.microsoft.com/office/drawing/2014/main" id="{00000000-0008-0000-0200-00004C030000}"/>
            </a:ext>
          </a:extLst>
        </xdr:cNvPr>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845" name="n_3aveValue【庁舎】&#10;有形固定資産減価償却率">
          <a:extLst>
            <a:ext uri="{FF2B5EF4-FFF2-40B4-BE49-F238E27FC236}">
              <a16:creationId xmlns:a16="http://schemas.microsoft.com/office/drawing/2014/main" id="{00000000-0008-0000-0200-00004D030000}"/>
            </a:ext>
          </a:extLst>
        </xdr:cNvPr>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846" name="n_4aveValue【庁舎】&#10;有形固定資産減価償却率">
          <a:extLst>
            <a:ext uri="{FF2B5EF4-FFF2-40B4-BE49-F238E27FC236}">
              <a16:creationId xmlns:a16="http://schemas.microsoft.com/office/drawing/2014/main" id="{00000000-0008-0000-0200-00004E030000}"/>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10358</xdr:rowOff>
    </xdr:from>
    <xdr:ext cx="405111" cy="259045"/>
    <xdr:sp macro="" textlink="">
      <xdr:nvSpPr>
        <xdr:cNvPr id="847" name="n_1mainValue【庁舎】&#10;有形固定資産減価償却率">
          <a:extLst>
            <a:ext uri="{FF2B5EF4-FFF2-40B4-BE49-F238E27FC236}">
              <a16:creationId xmlns:a16="http://schemas.microsoft.com/office/drawing/2014/main" id="{00000000-0008-0000-0200-00004F030000}"/>
            </a:ext>
          </a:extLst>
        </xdr:cNvPr>
        <xdr:cNvSpPr txBox="1"/>
      </xdr:nvSpPr>
      <xdr:spPr>
        <a:xfrm>
          <a:off x="152660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2195</xdr:rowOff>
    </xdr:from>
    <xdr:ext cx="405111" cy="259045"/>
    <xdr:sp macro="" textlink="">
      <xdr:nvSpPr>
        <xdr:cNvPr id="848" name="n_2mainValue【庁舎】&#10;有形固定資産減価償却率">
          <a:extLst>
            <a:ext uri="{FF2B5EF4-FFF2-40B4-BE49-F238E27FC236}">
              <a16:creationId xmlns:a16="http://schemas.microsoft.com/office/drawing/2014/main" id="{00000000-0008-0000-0200-000050030000}"/>
            </a:ext>
          </a:extLst>
        </xdr:cNvPr>
        <xdr:cNvSpPr txBox="1"/>
      </xdr:nvSpPr>
      <xdr:spPr>
        <a:xfrm>
          <a:off x="14389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113228</xdr:rowOff>
    </xdr:from>
    <xdr:ext cx="405111" cy="259045"/>
    <xdr:sp macro="" textlink="">
      <xdr:nvSpPr>
        <xdr:cNvPr id="849" name="n_3mainValue【庁舎】&#10;有形固定資産減価償却率">
          <a:extLst>
            <a:ext uri="{FF2B5EF4-FFF2-40B4-BE49-F238E27FC236}">
              <a16:creationId xmlns:a16="http://schemas.microsoft.com/office/drawing/2014/main" id="{00000000-0008-0000-0200-000051030000}"/>
            </a:ext>
          </a:extLst>
        </xdr:cNvPr>
        <xdr:cNvSpPr txBox="1"/>
      </xdr:nvSpPr>
      <xdr:spPr>
        <a:xfrm>
          <a:off x="135007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103432</xdr:rowOff>
    </xdr:from>
    <xdr:ext cx="405111" cy="259045"/>
    <xdr:sp macro="" textlink="">
      <xdr:nvSpPr>
        <xdr:cNvPr id="850" name="n_4mainValue【庁舎】&#10;有形固定資産減価償却率">
          <a:extLst>
            <a:ext uri="{FF2B5EF4-FFF2-40B4-BE49-F238E27FC236}">
              <a16:creationId xmlns:a16="http://schemas.microsoft.com/office/drawing/2014/main" id="{00000000-0008-0000-0200-000052030000}"/>
            </a:ext>
          </a:extLst>
        </xdr:cNvPr>
        <xdr:cNvSpPr txBox="1"/>
      </xdr:nvSpPr>
      <xdr:spPr>
        <a:xfrm>
          <a:off x="12611744" y="1862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3" name="正方形/長方形 852">
          <a:extLst>
            <a:ext uri="{FF2B5EF4-FFF2-40B4-BE49-F238E27FC236}">
              <a16:creationId xmlns:a16="http://schemas.microsoft.com/office/drawing/2014/main" id="{00000000-0008-0000-0200-00005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4" name="正方形/長方形 853">
          <a:extLst>
            <a:ext uri="{FF2B5EF4-FFF2-40B4-BE49-F238E27FC236}">
              <a16:creationId xmlns:a16="http://schemas.microsoft.com/office/drawing/2014/main" id="{00000000-0008-0000-0200-00005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5" name="正方形/長方形 854">
          <a:extLst>
            <a:ext uri="{FF2B5EF4-FFF2-40B4-BE49-F238E27FC236}">
              <a16:creationId xmlns:a16="http://schemas.microsoft.com/office/drawing/2014/main" id="{00000000-0008-0000-0200-00005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6" name="正方形/長方形 855">
          <a:extLst>
            <a:ext uri="{FF2B5EF4-FFF2-40B4-BE49-F238E27FC236}">
              <a16:creationId xmlns:a16="http://schemas.microsoft.com/office/drawing/2014/main" id="{00000000-0008-0000-0200-00005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7" name="正方形/長方形 856">
          <a:extLst>
            <a:ext uri="{FF2B5EF4-FFF2-40B4-BE49-F238E27FC236}">
              <a16:creationId xmlns:a16="http://schemas.microsoft.com/office/drawing/2014/main" id="{00000000-0008-0000-0200-00005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8" name="正方形/長方形 857">
          <a:extLst>
            <a:ext uri="{FF2B5EF4-FFF2-40B4-BE49-F238E27FC236}">
              <a16:creationId xmlns:a16="http://schemas.microsoft.com/office/drawing/2014/main" id="{00000000-0008-0000-0200-00005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a:extLst>
            <a:ext uri="{FF2B5EF4-FFF2-40B4-BE49-F238E27FC236}">
              <a16:creationId xmlns:a16="http://schemas.microsoft.com/office/drawing/2014/main" id="{00000000-0008-0000-0200-00006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a:extLst>
            <a:ext uri="{FF2B5EF4-FFF2-40B4-BE49-F238E27FC236}">
              <a16:creationId xmlns:a16="http://schemas.microsoft.com/office/drawing/2014/main" id="{00000000-0008-0000-0200-00006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77" name="【庁舎】&#10;一人当たり面積最小値テキスト">
          <a:extLst>
            <a:ext uri="{FF2B5EF4-FFF2-40B4-BE49-F238E27FC236}">
              <a16:creationId xmlns:a16="http://schemas.microsoft.com/office/drawing/2014/main" id="{00000000-0008-0000-0200-00006D030000}"/>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879" name="【庁舎】&#10;一人当たり面積最大値テキスト">
          <a:extLst>
            <a:ext uri="{FF2B5EF4-FFF2-40B4-BE49-F238E27FC236}">
              <a16:creationId xmlns:a16="http://schemas.microsoft.com/office/drawing/2014/main" id="{00000000-0008-0000-0200-00006F030000}"/>
            </a:ext>
          </a:extLst>
        </xdr:cNvPr>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44648</xdr:rowOff>
    </xdr:from>
    <xdr:ext cx="469744" cy="259045"/>
    <xdr:sp macro="" textlink="">
      <xdr:nvSpPr>
        <xdr:cNvPr id="881" name="【庁舎】&#10;一人当たり面積平均値テキスト">
          <a:extLst>
            <a:ext uri="{FF2B5EF4-FFF2-40B4-BE49-F238E27FC236}">
              <a16:creationId xmlns:a16="http://schemas.microsoft.com/office/drawing/2014/main" id="{00000000-0008-0000-0200-000071030000}"/>
            </a:ext>
          </a:extLst>
        </xdr:cNvPr>
        <xdr:cNvSpPr txBox="1"/>
      </xdr:nvSpPr>
      <xdr:spPr>
        <a:xfrm>
          <a:off x="22199600" y="1821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882" name="フローチャート: 判断 881">
          <a:extLst>
            <a:ext uri="{FF2B5EF4-FFF2-40B4-BE49-F238E27FC236}">
              <a16:creationId xmlns:a16="http://schemas.microsoft.com/office/drawing/2014/main" id="{00000000-0008-0000-0200-000072030000}"/>
            </a:ext>
          </a:extLst>
        </xdr:cNvPr>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83" name="フローチャート: 判断 882">
          <a:extLst>
            <a:ext uri="{FF2B5EF4-FFF2-40B4-BE49-F238E27FC236}">
              <a16:creationId xmlns:a16="http://schemas.microsoft.com/office/drawing/2014/main" id="{00000000-0008-0000-0200-00007303000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884" name="フローチャート: 判断 883">
          <a:extLst>
            <a:ext uri="{FF2B5EF4-FFF2-40B4-BE49-F238E27FC236}">
              <a16:creationId xmlns:a16="http://schemas.microsoft.com/office/drawing/2014/main" id="{00000000-0008-0000-0200-000074030000}"/>
            </a:ext>
          </a:extLst>
        </xdr:cNvPr>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85" name="フローチャート: 判断 884">
          <a:extLst>
            <a:ext uri="{FF2B5EF4-FFF2-40B4-BE49-F238E27FC236}">
              <a16:creationId xmlns:a16="http://schemas.microsoft.com/office/drawing/2014/main" id="{00000000-0008-0000-0200-000075030000}"/>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886" name="フローチャート: 判断 885">
          <a:extLst>
            <a:ext uri="{FF2B5EF4-FFF2-40B4-BE49-F238E27FC236}">
              <a16:creationId xmlns:a16="http://schemas.microsoft.com/office/drawing/2014/main" id="{00000000-0008-0000-0200-000076030000}"/>
            </a:ext>
          </a:extLst>
        </xdr:cNvPr>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00000000-0008-0000-0200-00007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0000000-0008-0000-0200-00007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00000000-0008-0000-0200-00007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00000000-0008-0000-0200-00007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00000000-0008-0000-0200-00007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103777</xdr:rowOff>
    </xdr:from>
    <xdr:to>
      <xdr:col>112</xdr:col>
      <xdr:colOff>38100</xdr:colOff>
      <xdr:row>107</xdr:row>
      <xdr:rowOff>33927</xdr:rowOff>
    </xdr:to>
    <xdr:sp macro="" textlink="">
      <xdr:nvSpPr>
        <xdr:cNvPr id="892" name="楕円 891">
          <a:extLst>
            <a:ext uri="{FF2B5EF4-FFF2-40B4-BE49-F238E27FC236}">
              <a16:creationId xmlns:a16="http://schemas.microsoft.com/office/drawing/2014/main" id="{00000000-0008-0000-0200-00007C030000}"/>
            </a:ext>
          </a:extLst>
        </xdr:cNvPr>
        <xdr:cNvSpPr/>
      </xdr:nvSpPr>
      <xdr:spPr>
        <a:xfrm>
          <a:off x="21272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108676</xdr:rowOff>
    </xdr:from>
    <xdr:to>
      <xdr:col>107</xdr:col>
      <xdr:colOff>101600</xdr:colOff>
      <xdr:row>107</xdr:row>
      <xdr:rowOff>38826</xdr:rowOff>
    </xdr:to>
    <xdr:sp macro="" textlink="">
      <xdr:nvSpPr>
        <xdr:cNvPr id="893" name="楕円 892">
          <a:extLst>
            <a:ext uri="{FF2B5EF4-FFF2-40B4-BE49-F238E27FC236}">
              <a16:creationId xmlns:a16="http://schemas.microsoft.com/office/drawing/2014/main" id="{00000000-0008-0000-0200-00007D030000}"/>
            </a:ext>
          </a:extLst>
        </xdr:cNvPr>
        <xdr:cNvSpPr/>
      </xdr:nvSpPr>
      <xdr:spPr>
        <a:xfrm>
          <a:off x="20383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154577</xdr:rowOff>
    </xdr:from>
    <xdr:to>
      <xdr:col>111</xdr:col>
      <xdr:colOff>177800</xdr:colOff>
      <xdr:row>106</xdr:row>
      <xdr:rowOff>159476</xdr:rowOff>
    </xdr:to>
    <xdr:cxnSp macro="">
      <xdr:nvCxnSpPr>
        <xdr:cNvPr id="894" name="直線コネクタ 893">
          <a:extLst>
            <a:ext uri="{FF2B5EF4-FFF2-40B4-BE49-F238E27FC236}">
              <a16:creationId xmlns:a16="http://schemas.microsoft.com/office/drawing/2014/main" id="{00000000-0008-0000-0200-00007E030000}"/>
            </a:ext>
          </a:extLst>
        </xdr:cNvPr>
        <xdr:cNvCxnSpPr/>
      </xdr:nvCxnSpPr>
      <xdr:spPr>
        <a:xfrm flipV="1">
          <a:off x="20434300" y="183282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22134</xdr:rowOff>
    </xdr:from>
    <xdr:to>
      <xdr:col>102</xdr:col>
      <xdr:colOff>165100</xdr:colOff>
      <xdr:row>106</xdr:row>
      <xdr:rowOff>123734</xdr:rowOff>
    </xdr:to>
    <xdr:sp macro="" textlink="">
      <xdr:nvSpPr>
        <xdr:cNvPr id="895" name="楕円 894">
          <a:extLst>
            <a:ext uri="{FF2B5EF4-FFF2-40B4-BE49-F238E27FC236}">
              <a16:creationId xmlns:a16="http://schemas.microsoft.com/office/drawing/2014/main" id="{00000000-0008-0000-0200-00007F030000}"/>
            </a:ext>
          </a:extLst>
        </xdr:cNvPr>
        <xdr:cNvSpPr/>
      </xdr:nvSpPr>
      <xdr:spPr>
        <a:xfrm>
          <a:off x="19494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72934</xdr:rowOff>
    </xdr:from>
    <xdr:to>
      <xdr:col>107</xdr:col>
      <xdr:colOff>50800</xdr:colOff>
      <xdr:row>106</xdr:row>
      <xdr:rowOff>159476</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9545300" y="18246634"/>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118473</xdr:rowOff>
    </xdr:from>
    <xdr:to>
      <xdr:col>98</xdr:col>
      <xdr:colOff>38100</xdr:colOff>
      <xdr:row>107</xdr:row>
      <xdr:rowOff>48623</xdr:rowOff>
    </xdr:to>
    <xdr:sp macro="" textlink="">
      <xdr:nvSpPr>
        <xdr:cNvPr id="897" name="楕円 896">
          <a:extLst>
            <a:ext uri="{FF2B5EF4-FFF2-40B4-BE49-F238E27FC236}">
              <a16:creationId xmlns:a16="http://schemas.microsoft.com/office/drawing/2014/main" id="{00000000-0008-0000-0200-000081030000}"/>
            </a:ext>
          </a:extLst>
        </xdr:cNvPr>
        <xdr:cNvSpPr/>
      </xdr:nvSpPr>
      <xdr:spPr>
        <a:xfrm>
          <a:off x="18605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72934</xdr:rowOff>
    </xdr:from>
    <xdr:to>
      <xdr:col>102</xdr:col>
      <xdr:colOff>114300</xdr:colOff>
      <xdr:row>106</xdr:row>
      <xdr:rowOff>169273</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flipV="1">
          <a:off x="18656300" y="18246634"/>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899" name="n_1aveValue【庁舎】&#10;一人当たり面積">
          <a:extLst>
            <a:ext uri="{FF2B5EF4-FFF2-40B4-BE49-F238E27FC236}">
              <a16:creationId xmlns:a16="http://schemas.microsoft.com/office/drawing/2014/main" id="{00000000-0008-0000-0200-000083030000}"/>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900" name="n_2aveValue【庁舎】&#10;一人当たり面積">
          <a:extLst>
            <a:ext uri="{FF2B5EF4-FFF2-40B4-BE49-F238E27FC236}">
              <a16:creationId xmlns:a16="http://schemas.microsoft.com/office/drawing/2014/main" id="{00000000-0008-0000-0200-000084030000}"/>
            </a:ext>
          </a:extLst>
        </xdr:cNvPr>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901" name="n_3aveValue【庁舎】&#10;一人当たり面積">
          <a:extLst>
            <a:ext uri="{FF2B5EF4-FFF2-40B4-BE49-F238E27FC236}">
              <a16:creationId xmlns:a16="http://schemas.microsoft.com/office/drawing/2014/main" id="{00000000-0008-0000-0200-000085030000}"/>
            </a:ext>
          </a:extLst>
        </xdr:cNvPr>
        <xdr:cNvSpPr txBox="1"/>
      </xdr:nvSpPr>
      <xdr:spPr>
        <a:xfrm>
          <a:off x="19310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43015</xdr:rowOff>
    </xdr:from>
    <xdr:ext cx="469744" cy="259045"/>
    <xdr:sp macro="" textlink="">
      <xdr:nvSpPr>
        <xdr:cNvPr id="902" name="n_4aveValue【庁舎】&#10;一人当たり面積">
          <a:extLst>
            <a:ext uri="{FF2B5EF4-FFF2-40B4-BE49-F238E27FC236}">
              <a16:creationId xmlns:a16="http://schemas.microsoft.com/office/drawing/2014/main" id="{00000000-0008-0000-0200-000086030000}"/>
            </a:ext>
          </a:extLst>
        </xdr:cNvPr>
        <xdr:cNvSpPr txBox="1"/>
      </xdr:nvSpPr>
      <xdr:spPr>
        <a:xfrm>
          <a:off x="18421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25054</xdr:rowOff>
    </xdr:from>
    <xdr:ext cx="469744" cy="259045"/>
    <xdr:sp macro="" textlink="">
      <xdr:nvSpPr>
        <xdr:cNvPr id="903" name="n_1mainValue【庁舎】&#10;一人当たり面積">
          <a:extLst>
            <a:ext uri="{FF2B5EF4-FFF2-40B4-BE49-F238E27FC236}">
              <a16:creationId xmlns:a16="http://schemas.microsoft.com/office/drawing/2014/main" id="{00000000-0008-0000-0200-000087030000}"/>
            </a:ext>
          </a:extLst>
        </xdr:cNvPr>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29953</xdr:rowOff>
    </xdr:from>
    <xdr:ext cx="469744" cy="259045"/>
    <xdr:sp macro="" textlink="">
      <xdr:nvSpPr>
        <xdr:cNvPr id="904" name="n_2mainValue【庁舎】&#10;一人当たり面積">
          <a:extLst>
            <a:ext uri="{FF2B5EF4-FFF2-40B4-BE49-F238E27FC236}">
              <a16:creationId xmlns:a16="http://schemas.microsoft.com/office/drawing/2014/main" id="{00000000-0008-0000-0200-000088030000}"/>
            </a:ext>
          </a:extLst>
        </xdr:cNvPr>
        <xdr:cNvSpPr txBox="1"/>
      </xdr:nvSpPr>
      <xdr:spPr>
        <a:xfrm>
          <a:off x="20199427" y="183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140261</xdr:rowOff>
    </xdr:from>
    <xdr:ext cx="469744" cy="259045"/>
    <xdr:sp macro="" textlink="">
      <xdr:nvSpPr>
        <xdr:cNvPr id="905" name="n_3mainValue【庁舎】&#10;一人当たり面積">
          <a:extLst>
            <a:ext uri="{FF2B5EF4-FFF2-40B4-BE49-F238E27FC236}">
              <a16:creationId xmlns:a16="http://schemas.microsoft.com/office/drawing/2014/main" id="{00000000-0008-0000-0200-000089030000}"/>
            </a:ext>
          </a:extLst>
        </xdr:cNvPr>
        <xdr:cNvSpPr txBox="1"/>
      </xdr:nvSpPr>
      <xdr:spPr>
        <a:xfrm>
          <a:off x="19310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65150</xdr:rowOff>
    </xdr:from>
    <xdr:ext cx="469744" cy="259045"/>
    <xdr:sp macro="" textlink="">
      <xdr:nvSpPr>
        <xdr:cNvPr id="906" name="n_4mainValue【庁舎】&#10;一人当たり面積">
          <a:extLst>
            <a:ext uri="{FF2B5EF4-FFF2-40B4-BE49-F238E27FC236}">
              <a16:creationId xmlns:a16="http://schemas.microsoft.com/office/drawing/2014/main" id="{00000000-0008-0000-0200-00008A030000}"/>
            </a:ext>
          </a:extLst>
        </xdr:cNvPr>
        <xdr:cNvSpPr txBox="1"/>
      </xdr:nvSpPr>
      <xdr:spPr>
        <a:xfrm>
          <a:off x="18421427" y="1806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庁舎、消防施設において、施設の老朽化が進んでいることから、有形固定資産減価償却率が類似団体平均より高い水準を示している。役場庁舎は、平成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年度に耐震等大規模改修を実施し、また、消防庁舎は平成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年度に外壁改修を実施するなど、施設の長寿命化に努めている。他の施設についても公共施設等総合管理計画に則り、より一層の適正な維持管理に努めていく。</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人当たり面積については、保健センターを複合施設として整備しているため、類似団体平均と比較して高い水準にある。他の施設については、比較的類似団体平均に近い水準を示している。いずれの施設においても、維持管理に係る経費の増加に留意しつつ、引き続き、行政サービスの維持・向上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20,334
20,061
236.71
9,777,223
9,503,630
258,032
6,224,306
8,305,626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100.8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、依然として類似団体</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平均を大きく下回る厳しい財政状況が続いている。単年度の財政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力指数（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）についても、対前年度比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ポイントの増とな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り、３か年平均の数値においても増となっているが、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厳しい状況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には変わりない。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引き続き、税の徴収強化を図る等歳入の確保に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努め、一般財源の安定確保に努めていく。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31045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31045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31045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110366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病院事業補助金の増等から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補助費等が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、分子の経常経費充当一般財源等が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全体で増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歳入において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臨時財政対策債が減少し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、分母の経常一般財源等が全体で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し、類似団体平均と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同率と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さらなる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歳入の確保に努めるとともに、定員管理適正化計画による人事管理や継続的な事務事業の見直し、指定管理者制度等による民間活用の推進</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病院事業の経営改善等を図り、経常経費の抑制に努める。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63</xdr:row>
      <xdr:rowOff>157734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03306"/>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73406</xdr:rowOff>
    </xdr:from>
    <xdr:to>
      <xdr:col>19</xdr:col>
      <xdr:colOff>133350</xdr:colOff>
      <xdr:row>63</xdr:row>
      <xdr:rowOff>90170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0330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169926</xdr:rowOff>
    </xdr:from>
    <xdr:to>
      <xdr:col>15</xdr:col>
      <xdr:colOff>82550</xdr:colOff>
      <xdr:row>63</xdr:row>
      <xdr:rowOff>90170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9982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150622</xdr:rowOff>
    </xdr:from>
    <xdr:to>
      <xdr:col>11</xdr:col>
      <xdr:colOff>31750</xdr:colOff>
      <xdr:row>62</xdr:row>
      <xdr:rowOff>169926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8052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79011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134383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119126</xdr:rowOff>
    </xdr:from>
    <xdr:to>
      <xdr:col>11</xdr:col>
      <xdr:colOff>82550</xdr:colOff>
      <xdr:row>63</xdr:row>
      <xdr:rowOff>49276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59453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人件費については、普通会計職員数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とともにやや増加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となった。類似団体平均との比較において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これを下回っている。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人口の減少が進んでいることも影響しており、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、民間活力の活用を図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効率的な行財政運営に努め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つつ地域の活性化を図り、人口の維持にも努める必要がある。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116579</xdr:rowOff>
    </xdr:from>
    <xdr:to>
      <xdr:col>23</xdr:col>
      <xdr:colOff>133350</xdr:colOff>
      <xdr:row>83</xdr:row>
      <xdr:rowOff>167052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46929"/>
          <a:ext cx="838200" cy="5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116579</xdr:rowOff>
    </xdr:from>
    <xdr:to>
      <xdr:col>19</xdr:col>
      <xdr:colOff>133350</xdr:colOff>
      <xdr:row>84</xdr:row>
      <xdr:rowOff>4902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346929"/>
          <a:ext cx="889000" cy="5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4902</xdr:rowOff>
    </xdr:from>
    <xdr:to>
      <xdr:col>15</xdr:col>
      <xdr:colOff>82550</xdr:colOff>
      <xdr:row>84</xdr:row>
      <xdr:rowOff>13367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406702"/>
          <a:ext cx="889000" cy="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13367</xdr:rowOff>
    </xdr:from>
    <xdr:to>
      <xdr:col>11</xdr:col>
      <xdr:colOff>31750</xdr:colOff>
      <xdr:row>84</xdr:row>
      <xdr:rowOff>44565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415167"/>
          <a:ext cx="889000" cy="3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88340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4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116252</xdr:rowOff>
    </xdr:from>
    <xdr:to>
      <xdr:col>23</xdr:col>
      <xdr:colOff>184150</xdr:colOff>
      <xdr:row>84</xdr:row>
      <xdr:rowOff>46402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132779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9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65779</xdr:rowOff>
    </xdr:from>
    <xdr:to>
      <xdr:col>19</xdr:col>
      <xdr:colOff>184150</xdr:colOff>
      <xdr:row>83</xdr:row>
      <xdr:rowOff>167379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9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6106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6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125552</xdr:rowOff>
    </xdr:from>
    <xdr:to>
      <xdr:col>15</xdr:col>
      <xdr:colOff>133350</xdr:colOff>
      <xdr:row>84</xdr:row>
      <xdr:rowOff>55702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5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65879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2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134017</xdr:rowOff>
    </xdr:from>
    <xdr:to>
      <xdr:col>11</xdr:col>
      <xdr:colOff>82550</xdr:colOff>
      <xdr:row>84</xdr:row>
      <xdr:rowOff>64167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6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74344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3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165215</xdr:rowOff>
    </xdr:from>
    <xdr:to>
      <xdr:col>7</xdr:col>
      <xdr:colOff>31750</xdr:colOff>
      <xdr:row>84</xdr:row>
      <xdr:rowOff>95365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9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80142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8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定員管理適正化計画に基づく人事管理や給与の適正運用等により、</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類似団体平均との比較において、引き続きこれを下回っている。今</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後も、給与及び職員数の適正化に努める必要がある。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83</xdr:row>
      <xdr:rowOff>81643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156871"/>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131536</xdr:rowOff>
    </xdr:from>
    <xdr:to>
      <xdr:col>77</xdr:col>
      <xdr:colOff>44450</xdr:colOff>
      <xdr:row>83</xdr:row>
      <xdr:rowOff>81643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018986"/>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131536</xdr:rowOff>
    </xdr:from>
    <xdr:to>
      <xdr:col>72</xdr:col>
      <xdr:colOff>203200</xdr:colOff>
      <xdr:row>82</xdr:row>
      <xdr:rowOff>149679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01898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115207</xdr:rowOff>
    </xdr:from>
    <xdr:to>
      <xdr:col>68</xdr:col>
      <xdr:colOff>152400</xdr:colOff>
      <xdr:row>82</xdr:row>
      <xdr:rowOff>149679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1741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80736</xdr:rowOff>
    </xdr:from>
    <xdr:to>
      <xdr:col>73</xdr:col>
      <xdr:colOff>44450</xdr:colOff>
      <xdr:row>82</xdr:row>
      <xdr:rowOff>10886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21063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98879</xdr:rowOff>
    </xdr:from>
    <xdr:to>
      <xdr:col>68</xdr:col>
      <xdr:colOff>203200</xdr:colOff>
      <xdr:row>83</xdr:row>
      <xdr:rowOff>29029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39206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64407</xdr:rowOff>
    </xdr:from>
    <xdr:to>
      <xdr:col>64</xdr:col>
      <xdr:colOff>152400</xdr:colOff>
      <xdr:row>82</xdr:row>
      <xdr:rowOff>166007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4734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普通会計の職員数は、類似団体平均との比較では、平成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降、類似団体区分が変更となったことに伴い、継続してこれを下回</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っている。今後も民間活力の活用等方策を検討・実施し、組織のス</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リム化を図っていく。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89172</xdr:rowOff>
    </xdr:from>
    <xdr:to>
      <xdr:col>81</xdr:col>
      <xdr:colOff>44450</xdr:colOff>
      <xdr:row>60</xdr:row>
      <xdr:rowOff>118473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76172"/>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89172</xdr:rowOff>
    </xdr:from>
    <xdr:to>
      <xdr:col>77</xdr:col>
      <xdr:colOff>44450</xdr:colOff>
      <xdr:row>60</xdr:row>
      <xdr:rowOff>108131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376172"/>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108131</xdr:rowOff>
    </xdr:from>
    <xdr:to>
      <xdr:col>72</xdr:col>
      <xdr:colOff>203200</xdr:colOff>
      <xdr:row>60</xdr:row>
      <xdr:rowOff>115026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39513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115026</xdr:rowOff>
    </xdr:from>
    <xdr:to>
      <xdr:col>68</xdr:col>
      <xdr:colOff>152400</xdr:colOff>
      <xdr:row>60</xdr:row>
      <xdr:rowOff>158115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402026"/>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67673</xdr:rowOff>
    </xdr:from>
    <xdr:to>
      <xdr:col>81</xdr:col>
      <xdr:colOff>95250</xdr:colOff>
      <xdr:row>60</xdr:row>
      <xdr:rowOff>169273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84200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38372</xdr:rowOff>
    </xdr:from>
    <xdr:to>
      <xdr:col>77</xdr:col>
      <xdr:colOff>95250</xdr:colOff>
      <xdr:row>60</xdr:row>
      <xdr:rowOff>139972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150149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57331</xdr:rowOff>
    </xdr:from>
    <xdr:to>
      <xdr:col>73</xdr:col>
      <xdr:colOff>44450</xdr:colOff>
      <xdr:row>60</xdr:row>
      <xdr:rowOff>158931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169108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64226</xdr:rowOff>
    </xdr:from>
    <xdr:to>
      <xdr:col>68</xdr:col>
      <xdr:colOff>203200</xdr:colOff>
      <xdr:row>60</xdr:row>
      <xdr:rowOff>165826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4553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３か年平均で、昨年度から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ポイントの増となった。起債許可の</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基準となる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％を下回ってはいるものの、依然として類似団体平均</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を大きく上回っている。単年度では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普通会計はほぼ横ばいである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、公営企業会計では下水道使用料の見直し等によりやや減、債務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負担行為の減等により、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今後も、起債の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抑制を図るなど着実な比率の減少に努める。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171087</xdr:rowOff>
    </xdr:from>
    <xdr:to>
      <xdr:col>81</xdr:col>
      <xdr:colOff>44450</xdr:colOff>
      <xdr:row>44</xdr:row>
      <xdr:rowOff>6531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754343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136616</xdr:rowOff>
    </xdr:from>
    <xdr:to>
      <xdr:col>77</xdr:col>
      <xdr:colOff>44450</xdr:colOff>
      <xdr:row>43</xdr:row>
      <xdr:rowOff>171087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750896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136616</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746760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109038</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4676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127181</xdr:rowOff>
    </xdr:from>
    <xdr:to>
      <xdr:col>81</xdr:col>
      <xdr:colOff>95250</xdr:colOff>
      <xdr:row>44</xdr:row>
      <xdr:rowOff>57331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4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23058</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39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120287</xdr:rowOff>
    </xdr:from>
    <xdr:to>
      <xdr:col>77</xdr:col>
      <xdr:colOff>95250</xdr:colOff>
      <xdr:row>44</xdr:row>
      <xdr:rowOff>50437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4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35214</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57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85816</xdr:rowOff>
    </xdr:from>
    <xdr:to>
      <xdr:col>73</xdr:col>
      <xdr:colOff>44450</xdr:colOff>
      <xdr:row>44</xdr:row>
      <xdr:rowOff>15966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4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743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54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58238</xdr:rowOff>
    </xdr:from>
    <xdr:to>
      <xdr:col>64</xdr:col>
      <xdr:colOff>152400</xdr:colOff>
      <xdr:row>43</xdr:row>
      <xdr:rowOff>159838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4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144615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51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比率算定の基礎となる将来負担額につき、元金償還に伴う一部の地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方債残高の減、一部事務組合等負担見込額の減、充当可能基金の増等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により、将来負担比率は昨年度から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然として下水道事業及び病院事業で多くの地方債残高を有しているほ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か、将来負担額から控除となる財政調整基金等、充当可能基金の積立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額が他団体と比較して少額であることなど、比率は類似団体平均を大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きく上回っている。今後も起債の抑制を図るとともに、充当可能基金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の増額に努める。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166472</xdr:rowOff>
    </xdr:from>
    <xdr:to>
      <xdr:col>81</xdr:col>
      <xdr:colOff>44450</xdr:colOff>
      <xdr:row>20</xdr:row>
      <xdr:rowOff>87681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424022"/>
          <a:ext cx="8382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87681</xdr:rowOff>
    </xdr:from>
    <xdr:to>
      <xdr:col>77</xdr:col>
      <xdr:colOff>44450</xdr:colOff>
      <xdr:row>20</xdr:row>
      <xdr:rowOff>166827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516681"/>
          <a:ext cx="889000" cy="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166827</xdr:rowOff>
    </xdr:from>
    <xdr:to>
      <xdr:col>72</xdr:col>
      <xdr:colOff>203200</xdr:colOff>
      <xdr:row>21</xdr:row>
      <xdr:rowOff>121819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595827"/>
          <a:ext cx="889000" cy="1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121819</xdr:rowOff>
    </xdr:from>
    <xdr:to>
      <xdr:col>68</xdr:col>
      <xdr:colOff>152400</xdr:colOff>
      <xdr:row>22</xdr:row>
      <xdr:rowOff>24689</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722269"/>
          <a:ext cx="8890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115672</xdr:rowOff>
    </xdr:from>
    <xdr:to>
      <xdr:col>81</xdr:col>
      <xdr:colOff>95250</xdr:colOff>
      <xdr:row>20</xdr:row>
      <xdr:rowOff>45822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3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87749</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34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36881</xdr:rowOff>
    </xdr:from>
    <xdr:to>
      <xdr:col>77</xdr:col>
      <xdr:colOff>95250</xdr:colOff>
      <xdr:row>20</xdr:row>
      <xdr:rowOff>138481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4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123258</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552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116027</xdr:rowOff>
    </xdr:from>
    <xdr:to>
      <xdr:col>73</xdr:col>
      <xdr:colOff>44450</xdr:colOff>
      <xdr:row>21</xdr:row>
      <xdr:rowOff>46177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54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30954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63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71019</xdr:rowOff>
    </xdr:from>
    <xdr:to>
      <xdr:col>68</xdr:col>
      <xdr:colOff>203200</xdr:colOff>
      <xdr:row>22</xdr:row>
      <xdr:rowOff>1169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6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157396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75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145339</xdr:rowOff>
    </xdr:from>
    <xdr:to>
      <xdr:col>64</xdr:col>
      <xdr:colOff>152400</xdr:colOff>
      <xdr:row>22</xdr:row>
      <xdr:rowOff>75489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7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60266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83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20,334
20,061
236.71
9,777,223
9,503,630
258,032
6,224,306
8,305,626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100.8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、類似団体平均との比較で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下回っている。今後も、定員管理適正化計画に基づき、適正な人事管理を図るとともに、引き続き給与の適正な運用に努める。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115570</xdr:rowOff>
    </xdr:from>
    <xdr:to>
      <xdr:col>24</xdr:col>
      <xdr:colOff>25400</xdr:colOff>
      <xdr:row>33</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73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115570</xdr:rowOff>
    </xdr:from>
    <xdr:to>
      <xdr:col>19</xdr:col>
      <xdr:colOff>187325</xdr:colOff>
      <xdr:row>33</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73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34</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1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27940</xdr:rowOff>
    </xdr:from>
    <xdr:to>
      <xdr:col>11</xdr:col>
      <xdr:colOff>9525</xdr:colOff>
      <xdr:row>34</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57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72390</xdr:rowOff>
    </xdr:from>
    <xdr:to>
      <xdr:col>24</xdr:col>
      <xdr:colOff>76200</xdr:colOff>
      <xdr:row>34</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88917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64770</xdr:rowOff>
    </xdr:from>
    <xdr:to>
      <xdr:col>20</xdr:col>
      <xdr:colOff>38100</xdr:colOff>
      <xdr:row>33</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148590</xdr:rowOff>
    </xdr:from>
    <xdr:to>
      <xdr:col>11</xdr:col>
      <xdr:colOff>60325</xdr:colOff>
      <xdr:row>34</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88917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xdr:rowOff>
    </xdr:from>
    <xdr:to>
      <xdr:col>6</xdr:col>
      <xdr:colOff>171450</xdr:colOff>
      <xdr:row>34</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学校給食調理業務委託料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の増等に伴い、昨年度から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ポイント増となったが、類似団体平均との比較においては、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ポイント下回っている。今後も、施設の維持管理委託料や需用費・役務費等経常的な物件費の見直しを進めていく。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14</xdr:row>
      <xdr:rowOff>35560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90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13</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374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13</xdr:row>
      <xdr:rowOff>146050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37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58420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374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110490</xdr:rowOff>
    </xdr:from>
    <xdr:to>
      <xdr:col>78</xdr:col>
      <xdr:colOff>120650</xdr:colOff>
      <xdr:row>14</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50817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0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xdr:rowOff>
    </xdr:from>
    <xdr:to>
      <xdr:col>65</xdr:col>
      <xdr:colOff>53975</xdr:colOff>
      <xdr:row>14</xdr:row>
      <xdr:rowOff>109220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119397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私立保育所委託料や児童手当が減となったが、障害者自立支援給付事業費の増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等に伴い、昨年度から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類似団体平均との比較では、若干低い数値を示している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補助事業等に係る扶助費が多くを占めており、経費の削減は困難であるが、町単独の扶助費についてはその効果等を検証し、見直しを図っていく。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86178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55</xdr:row>
      <xdr:rowOff>53522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036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45357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220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暖冬等に伴い除雪経費が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低水準だ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ったものの、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後期高齢者医療事業特別会計繰出金の増等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増等、昨年度から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依然と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。維持補修費については、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除雪経費等やむを得ないものを除き事業の妥当性を検討す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るなどその適正な支出に努め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、繰出金についても、繰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出基準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準拠したうえで見直し等による抑制に努めていく。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58</xdr:row>
      <xdr:rowOff>66040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72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58</xdr:row>
      <xdr:rowOff>157480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720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157480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187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60</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187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148590</xdr:rowOff>
    </xdr:from>
    <xdr:to>
      <xdr:col>78</xdr:col>
      <xdr:colOff>120650</xdr:colOff>
      <xdr:row>58</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63517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類似団体平均との比較において上回っているのは、平成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年度における中新川広域行政事務組合下水道事業の地方公営企業法適用等によるものであ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る。また、令和元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病院事業への補助金が増となったことが影響し、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病院事業の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経営改善に努めるとともに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、町単補助分について有効性等を精査し、見直しに取り組んでいく。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39</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9579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49276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957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49276</xdr:rowOff>
    </xdr:from>
    <xdr:to>
      <xdr:col>73</xdr:col>
      <xdr:colOff>180975</xdr:colOff>
      <xdr:row>38</xdr:row>
      <xdr:rowOff>117856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564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38</xdr:row>
      <xdr:rowOff>117856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49492"/>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169926</xdr:rowOff>
    </xdr:from>
    <xdr:to>
      <xdr:col>74</xdr:col>
      <xdr:colOff>31750</xdr:colOff>
      <xdr:row>38</xdr:row>
      <xdr:rowOff>100076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84853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年度の償還ピーク時以降は減少傾向にあるが、類似団体平均を若干上回っている。平成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年度において、補償金免除繰上償還を実施したほか、平成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も、地域総合整備事業債の繰上償還を行うなど、起債残高の抑制及び将来の利子負担の節減に努めている。近年は、ほぼ横ばいの状態が続いている。今後も、起債発行を抑制するなど公債費の適正化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14987</xdr:rowOff>
    </xdr:from>
    <xdr:to>
      <xdr:col>24</xdr:col>
      <xdr:colOff>25400</xdr:colOff>
      <xdr:row>77</xdr:row>
      <xdr:rowOff>14987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16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14987</xdr:rowOff>
    </xdr:from>
    <xdr:to>
      <xdr:col>19</xdr:col>
      <xdr:colOff>187325</xdr:colOff>
      <xdr:row>77</xdr:row>
      <xdr:rowOff>37846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166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37846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221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19558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212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135637</xdr:rowOff>
    </xdr:from>
    <xdr:to>
      <xdr:col>24</xdr:col>
      <xdr:colOff>76200</xdr:colOff>
      <xdr:row>77</xdr:row>
      <xdr:rowOff>65787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107714</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135637</xdr:rowOff>
    </xdr:from>
    <xdr:to>
      <xdr:col>20</xdr:col>
      <xdr:colOff>38100</xdr:colOff>
      <xdr:row>77</xdr:row>
      <xdr:rowOff>65787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50564</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73423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55135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、類似団体平均との比較で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繰出金、物件費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したことが要因。病院事業の経営改善に努めるとともに、事業計画の見直し等による繰出金の抑制に努めていく。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77</xdr:row>
      <xdr:rowOff>51563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10896"/>
          <a:ext cx="8382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76</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108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76</xdr:row>
      <xdr:rowOff>136144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977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67563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886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17290</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16107</xdr:rowOff>
    </xdr:from>
    <xdr:to>
      <xdr:col>29</xdr:col>
      <xdr:colOff>127000</xdr:colOff>
      <xdr:row>17</xdr:row>
      <xdr:rowOff>59835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78382"/>
          <a:ext cx="647700" cy="4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631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51132</xdr:rowOff>
    </xdr:from>
    <xdr:to>
      <xdr:col>26</xdr:col>
      <xdr:colOff>50800</xdr:colOff>
      <xdr:row>17</xdr:row>
      <xdr:rowOff>59835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13407"/>
          <a:ext cx="698500" cy="8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49336</xdr:rowOff>
    </xdr:from>
    <xdr:to>
      <xdr:col>22</xdr:col>
      <xdr:colOff>114300</xdr:colOff>
      <xdr:row>17</xdr:row>
      <xdr:rowOff>51132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11611"/>
          <a:ext cx="698500" cy="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49336</xdr:rowOff>
    </xdr:from>
    <xdr:to>
      <xdr:col>18</xdr:col>
      <xdr:colOff>177800</xdr:colOff>
      <xdr:row>17</xdr:row>
      <xdr:rowOff>54136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11611"/>
          <a:ext cx="698500" cy="4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136757</xdr:rowOff>
    </xdr:from>
    <xdr:to>
      <xdr:col>29</xdr:col>
      <xdr:colOff>177800</xdr:colOff>
      <xdr:row>17</xdr:row>
      <xdr:rowOff>66907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27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153284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7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9035</xdr:rowOff>
    </xdr:from>
    <xdr:to>
      <xdr:col>26</xdr:col>
      <xdr:colOff>101600</xdr:colOff>
      <xdr:row>17</xdr:row>
      <xdr:rowOff>110635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71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95412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5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332</xdr:rowOff>
    </xdr:from>
    <xdr:to>
      <xdr:col>22</xdr:col>
      <xdr:colOff>165100</xdr:colOff>
      <xdr:row>17</xdr:row>
      <xdr:rowOff>101932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2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86709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4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169986</xdr:rowOff>
    </xdr:from>
    <xdr:to>
      <xdr:col>19</xdr:col>
      <xdr:colOff>38100</xdr:colOff>
      <xdr:row>17</xdr:row>
      <xdr:rowOff>100136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60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84913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4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3336</xdr:rowOff>
    </xdr:from>
    <xdr:to>
      <xdr:col>15</xdr:col>
      <xdr:colOff>101600</xdr:colOff>
      <xdr:row>17</xdr:row>
      <xdr:rowOff>104936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65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89713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5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336649</xdr:rowOff>
    </xdr:from>
    <xdr:to>
      <xdr:col>29</xdr:col>
      <xdr:colOff>127000</xdr:colOff>
      <xdr:row>35</xdr:row>
      <xdr:rowOff>6071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604099"/>
          <a:ext cx="647700" cy="12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310131</xdr:rowOff>
    </xdr:from>
    <xdr:to>
      <xdr:col>26</xdr:col>
      <xdr:colOff>50800</xdr:colOff>
      <xdr:row>34</xdr:row>
      <xdr:rowOff>336649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577581"/>
          <a:ext cx="698500" cy="26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310131</xdr:rowOff>
    </xdr:from>
    <xdr:to>
      <xdr:col>22</xdr:col>
      <xdr:colOff>114300</xdr:colOff>
      <xdr:row>35</xdr:row>
      <xdr:rowOff>28885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577581"/>
          <a:ext cx="698500" cy="61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28885</xdr:rowOff>
    </xdr:from>
    <xdr:to>
      <xdr:col>18</xdr:col>
      <xdr:colOff>177800</xdr:colOff>
      <xdr:row>35</xdr:row>
      <xdr:rowOff>81372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639235"/>
          <a:ext cx="698500" cy="5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298171</xdr:rowOff>
    </xdr:from>
    <xdr:to>
      <xdr:col>29</xdr:col>
      <xdr:colOff>177800</xdr:colOff>
      <xdr:row>35</xdr:row>
      <xdr:rowOff>56871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65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143248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1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285849</xdr:rowOff>
    </xdr:from>
    <xdr:to>
      <xdr:col>26</xdr:col>
      <xdr:colOff>101600</xdr:colOff>
      <xdr:row>35</xdr:row>
      <xdr:rowOff>44549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53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54726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22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259331</xdr:rowOff>
    </xdr:from>
    <xdr:to>
      <xdr:col>22</xdr:col>
      <xdr:colOff>165100</xdr:colOff>
      <xdr:row>35</xdr:row>
      <xdr:rowOff>18031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2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28208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29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320985</xdr:rowOff>
    </xdr:from>
    <xdr:to>
      <xdr:col>19</xdr:col>
      <xdr:colOff>38100</xdr:colOff>
      <xdr:row>35</xdr:row>
      <xdr:rowOff>79685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88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89862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5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30572</xdr:rowOff>
    </xdr:from>
    <xdr:to>
      <xdr:col>15</xdr:col>
      <xdr:colOff>101600</xdr:colOff>
      <xdr:row>35</xdr:row>
      <xdr:rowOff>132172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40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142348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09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20,334
20,061
236.71
9,777,223
9,503,630
258,032
6,224,306
8,305,626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100.8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133920</xdr:rowOff>
    </xdr:from>
    <xdr:to>
      <xdr:col>24</xdr:col>
      <xdr:colOff>63500</xdr:colOff>
      <xdr:row>37</xdr:row>
      <xdr:rowOff>154771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77570"/>
          <a:ext cx="838200" cy="2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131030</xdr:rowOff>
    </xdr:from>
    <xdr:to>
      <xdr:col>19</xdr:col>
      <xdr:colOff>177800</xdr:colOff>
      <xdr:row>37</xdr:row>
      <xdr:rowOff>154771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74680"/>
          <a:ext cx="8890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113297</xdr:rowOff>
    </xdr:from>
    <xdr:to>
      <xdr:col>15</xdr:col>
      <xdr:colOff>50800</xdr:colOff>
      <xdr:row>37</xdr:row>
      <xdr:rowOff>131030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56947"/>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110080</xdr:rowOff>
    </xdr:from>
    <xdr:to>
      <xdr:col>10</xdr:col>
      <xdr:colOff>114300</xdr:colOff>
      <xdr:row>37</xdr:row>
      <xdr:rowOff>113297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53730"/>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83120</xdr:rowOff>
    </xdr:from>
    <xdr:to>
      <xdr:col>24</xdr:col>
      <xdr:colOff>114300</xdr:colOff>
      <xdr:row>38</xdr:row>
      <xdr:rowOff>13270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61547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0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103971</xdr:rowOff>
    </xdr:from>
    <xdr:to>
      <xdr:col>20</xdr:col>
      <xdr:colOff>38100</xdr:colOff>
      <xdr:row>38</xdr:row>
      <xdr:rowOff>34121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25248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80230</xdr:rowOff>
    </xdr:from>
    <xdr:to>
      <xdr:col>15</xdr:col>
      <xdr:colOff>101600</xdr:colOff>
      <xdr:row>38</xdr:row>
      <xdr:rowOff>10379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238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1506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1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62497</xdr:rowOff>
    </xdr:from>
    <xdr:to>
      <xdr:col>10</xdr:col>
      <xdr:colOff>165100</xdr:colOff>
      <xdr:row>37</xdr:row>
      <xdr:rowOff>164097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0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155224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9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59280</xdr:rowOff>
    </xdr:from>
    <xdr:to>
      <xdr:col>6</xdr:col>
      <xdr:colOff>38100</xdr:colOff>
      <xdr:row>37</xdr:row>
      <xdr:rowOff>160880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152007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9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147415</xdr:rowOff>
    </xdr:from>
    <xdr:to>
      <xdr:col>24</xdr:col>
      <xdr:colOff>63500</xdr:colOff>
      <xdr:row>56</xdr:row>
      <xdr:rowOff>65215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77165"/>
          <a:ext cx="838200" cy="8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118133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65215</xdr:rowOff>
    </xdr:from>
    <xdr:to>
      <xdr:col>19</xdr:col>
      <xdr:colOff>177800</xdr:colOff>
      <xdr:row>56</xdr:row>
      <xdr:rowOff>77139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66415"/>
          <a:ext cx="8890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139433</xdr:rowOff>
    </xdr:from>
    <xdr:to>
      <xdr:col>15</xdr:col>
      <xdr:colOff>50800</xdr:colOff>
      <xdr:row>56</xdr:row>
      <xdr:rowOff>77139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569183"/>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52660</xdr:rowOff>
    </xdr:from>
    <xdr:to>
      <xdr:col>10</xdr:col>
      <xdr:colOff>114300</xdr:colOff>
      <xdr:row>55</xdr:row>
      <xdr:rowOff>139433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482410"/>
          <a:ext cx="889000" cy="8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36599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96615</xdr:rowOff>
    </xdr:from>
    <xdr:to>
      <xdr:col>24</xdr:col>
      <xdr:colOff>114300</xdr:colOff>
      <xdr:row>56</xdr:row>
      <xdr:rowOff>26765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119492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14415</xdr:rowOff>
    </xdr:from>
    <xdr:to>
      <xdr:col>20</xdr:col>
      <xdr:colOff>38100</xdr:colOff>
      <xdr:row>56</xdr:row>
      <xdr:rowOff>116015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107142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0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26339</xdr:rowOff>
    </xdr:from>
    <xdr:to>
      <xdr:col>15</xdr:col>
      <xdr:colOff>101600</xdr:colOff>
      <xdr:row>56</xdr:row>
      <xdr:rowOff>127939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119066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2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88633</xdr:rowOff>
    </xdr:from>
    <xdr:to>
      <xdr:col>10</xdr:col>
      <xdr:colOff>165100</xdr:colOff>
      <xdr:row>56</xdr:row>
      <xdr:rowOff>18783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1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1860</xdr:rowOff>
    </xdr:from>
    <xdr:to>
      <xdr:col>6</xdr:col>
      <xdr:colOff>38100</xdr:colOff>
      <xdr:row>55</xdr:row>
      <xdr:rowOff>103460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119987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38100</xdr:rowOff>
    </xdr:from>
    <xdr:to>
      <xdr:col>24</xdr:col>
      <xdr:colOff>63500</xdr:colOff>
      <xdr:row>74</xdr:row>
      <xdr:rowOff>128143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725400"/>
          <a:ext cx="838200" cy="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123841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82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161290</xdr:rowOff>
    </xdr:from>
    <xdr:to>
      <xdr:col>19</xdr:col>
      <xdr:colOff>177800</xdr:colOff>
      <xdr:row>74</xdr:row>
      <xdr:rowOff>38100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1991340"/>
          <a:ext cx="889000" cy="73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18178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161290</xdr:rowOff>
    </xdr:from>
    <xdr:to>
      <xdr:col>15</xdr:col>
      <xdr:colOff>50800</xdr:colOff>
      <xdr:row>73</xdr:row>
      <xdr:rowOff>170815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1991340"/>
          <a:ext cx="889000" cy="69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164609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170815</xdr:rowOff>
    </xdr:from>
    <xdr:to>
      <xdr:col>10</xdr:col>
      <xdr:colOff>114300</xdr:colOff>
      <xdr:row>75</xdr:row>
      <xdr:rowOff>29464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686665"/>
          <a:ext cx="889000" cy="2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114825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4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146829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77343</xdr:rowOff>
    </xdr:from>
    <xdr:to>
      <xdr:col>24</xdr:col>
      <xdr:colOff>114300</xdr:colOff>
      <xdr:row>75</xdr:row>
      <xdr:rowOff>7493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7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100220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61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158750</xdr:rowOff>
    </xdr:from>
    <xdr:to>
      <xdr:col>20</xdr:col>
      <xdr:colOff>38100</xdr:colOff>
      <xdr:row>74</xdr:row>
      <xdr:rowOff>88900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105427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44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110490</xdr:rowOff>
    </xdr:from>
    <xdr:to>
      <xdr:col>15</xdr:col>
      <xdr:colOff>101600</xdr:colOff>
      <xdr:row>70</xdr:row>
      <xdr:rowOff>40640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194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57167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171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120015</xdr:rowOff>
    </xdr:from>
    <xdr:to>
      <xdr:col>10</xdr:col>
      <xdr:colOff>165100</xdr:colOff>
      <xdr:row>74</xdr:row>
      <xdr:rowOff>50165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6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66692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41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150114</xdr:rowOff>
    </xdr:from>
    <xdr:to>
      <xdr:col>6</xdr:col>
      <xdr:colOff>38100</xdr:colOff>
      <xdr:row>75</xdr:row>
      <xdr:rowOff>80264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83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96791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61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114078</xdr:rowOff>
    </xdr:from>
    <xdr:to>
      <xdr:col>24</xdr:col>
      <xdr:colOff>63500</xdr:colOff>
      <xdr:row>95</xdr:row>
      <xdr:rowOff>117126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0182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114078</xdr:rowOff>
    </xdr:from>
    <xdr:to>
      <xdr:col>19</xdr:col>
      <xdr:colOff>177800</xdr:colOff>
      <xdr:row>95</xdr:row>
      <xdr:rowOff>127222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01828"/>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127222</xdr:rowOff>
    </xdr:from>
    <xdr:to>
      <xdr:col>15</xdr:col>
      <xdr:colOff>50800</xdr:colOff>
      <xdr:row>96</xdr:row>
      <xdr:rowOff>85217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14972"/>
          <a:ext cx="889000" cy="12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85217</xdr:rowOff>
    </xdr:from>
    <xdr:to>
      <xdr:col>10</xdr:col>
      <xdr:colOff>114300</xdr:colOff>
      <xdr:row>97</xdr:row>
      <xdr:rowOff>83559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44417"/>
          <a:ext cx="889000" cy="16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66326</xdr:rowOff>
    </xdr:from>
    <xdr:to>
      <xdr:col>24</xdr:col>
      <xdr:colOff>114300</xdr:colOff>
      <xdr:row>95</xdr:row>
      <xdr:rowOff>167926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89203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0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63278</xdr:rowOff>
    </xdr:from>
    <xdr:to>
      <xdr:col>20</xdr:col>
      <xdr:colOff>38100</xdr:colOff>
      <xdr:row>95</xdr:row>
      <xdr:rowOff>164878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12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76422</xdr:rowOff>
    </xdr:from>
    <xdr:to>
      <xdr:col>15</xdr:col>
      <xdr:colOff>101600</xdr:colOff>
      <xdr:row>96</xdr:row>
      <xdr:rowOff>6572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23099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13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34417</xdr:rowOff>
    </xdr:from>
    <xdr:to>
      <xdr:col>10</xdr:col>
      <xdr:colOff>165100</xdr:colOff>
      <xdr:row>96</xdr:row>
      <xdr:rowOff>136017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152544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26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32759</xdr:rowOff>
    </xdr:from>
    <xdr:to>
      <xdr:col>6</xdr:col>
      <xdr:colOff>38100</xdr:colOff>
      <xdr:row>97</xdr:row>
      <xdr:rowOff>134359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6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125486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5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13317</xdr:rowOff>
    </xdr:from>
    <xdr:to>
      <xdr:col>55</xdr:col>
      <xdr:colOff>0</xdr:colOff>
      <xdr:row>35</xdr:row>
      <xdr:rowOff>2453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842617"/>
          <a:ext cx="838200" cy="16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139765</xdr:rowOff>
    </xdr:from>
    <xdr:to>
      <xdr:col>50</xdr:col>
      <xdr:colOff>114300</xdr:colOff>
      <xdr:row>35</xdr:row>
      <xdr:rowOff>2453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969065"/>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92184</xdr:rowOff>
    </xdr:from>
    <xdr:to>
      <xdr:col>45</xdr:col>
      <xdr:colOff>177800</xdr:colOff>
      <xdr:row>34</xdr:row>
      <xdr:rowOff>139765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5921484"/>
          <a:ext cx="8890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92184</xdr:rowOff>
    </xdr:from>
    <xdr:to>
      <xdr:col>41</xdr:col>
      <xdr:colOff>50800</xdr:colOff>
      <xdr:row>35</xdr:row>
      <xdr:rowOff>123154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5921484"/>
          <a:ext cx="889000" cy="20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133967</xdr:rowOff>
    </xdr:from>
    <xdr:to>
      <xdr:col>55</xdr:col>
      <xdr:colOff>50800</xdr:colOff>
      <xdr:row>34</xdr:row>
      <xdr:rowOff>64117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79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156844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64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123103</xdr:rowOff>
    </xdr:from>
    <xdr:to>
      <xdr:col>50</xdr:col>
      <xdr:colOff>165100</xdr:colOff>
      <xdr:row>35</xdr:row>
      <xdr:rowOff>53253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95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69780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72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88965</xdr:rowOff>
    </xdr:from>
    <xdr:to>
      <xdr:col>46</xdr:col>
      <xdr:colOff>38100</xdr:colOff>
      <xdr:row>35</xdr:row>
      <xdr:rowOff>19115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91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35642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69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41384</xdr:rowOff>
    </xdr:from>
    <xdr:to>
      <xdr:col>41</xdr:col>
      <xdr:colOff>101600</xdr:colOff>
      <xdr:row>34</xdr:row>
      <xdr:rowOff>142984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87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159511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64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72354</xdr:rowOff>
    </xdr:from>
    <xdr:to>
      <xdr:col>36</xdr:col>
      <xdr:colOff>165100</xdr:colOff>
      <xdr:row>36</xdr:row>
      <xdr:rowOff>2504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19031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84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98247</xdr:rowOff>
    </xdr:from>
    <xdr:to>
      <xdr:col>55</xdr:col>
      <xdr:colOff>0</xdr:colOff>
      <xdr:row>56</xdr:row>
      <xdr:rowOff>127388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699447"/>
          <a:ext cx="8382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98247</xdr:rowOff>
    </xdr:from>
    <xdr:to>
      <xdr:col>50</xdr:col>
      <xdr:colOff>114300</xdr:colOff>
      <xdr:row>57</xdr:row>
      <xdr:rowOff>41315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699447"/>
          <a:ext cx="889000" cy="11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41315</xdr:rowOff>
    </xdr:from>
    <xdr:to>
      <xdr:col>45</xdr:col>
      <xdr:colOff>177800</xdr:colOff>
      <xdr:row>57</xdr:row>
      <xdr:rowOff>57600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813965"/>
          <a:ext cx="8890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124678</xdr:rowOff>
    </xdr:from>
    <xdr:to>
      <xdr:col>41</xdr:col>
      <xdr:colOff>50800</xdr:colOff>
      <xdr:row>57</xdr:row>
      <xdr:rowOff>57600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725878"/>
          <a:ext cx="8890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76588</xdr:rowOff>
    </xdr:from>
    <xdr:to>
      <xdr:col>55</xdr:col>
      <xdr:colOff>50800</xdr:colOff>
      <xdr:row>57</xdr:row>
      <xdr:rowOff>6738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55015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47447</xdr:rowOff>
    </xdr:from>
    <xdr:to>
      <xdr:col>50</xdr:col>
      <xdr:colOff>165100</xdr:colOff>
      <xdr:row>56</xdr:row>
      <xdr:rowOff>149047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4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140174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74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161965</xdr:rowOff>
    </xdr:from>
    <xdr:to>
      <xdr:col>46</xdr:col>
      <xdr:colOff>38100</xdr:colOff>
      <xdr:row>57</xdr:row>
      <xdr:rowOff>92115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6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83242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5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6800</xdr:rowOff>
    </xdr:from>
    <xdr:to>
      <xdr:col>41</xdr:col>
      <xdr:colOff>101600</xdr:colOff>
      <xdr:row>57</xdr:row>
      <xdr:rowOff>108400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99527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73878</xdr:rowOff>
    </xdr:from>
    <xdr:to>
      <xdr:col>36</xdr:col>
      <xdr:colOff>165100</xdr:colOff>
      <xdr:row>57</xdr:row>
      <xdr:rowOff>4028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67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166605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76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116317</xdr:rowOff>
    </xdr:from>
    <xdr:to>
      <xdr:col>55</xdr:col>
      <xdr:colOff>0</xdr:colOff>
      <xdr:row>78</xdr:row>
      <xdr:rowOff>166136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489417"/>
          <a:ext cx="838200" cy="4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166136</xdr:rowOff>
    </xdr:from>
    <xdr:to>
      <xdr:col>50</xdr:col>
      <xdr:colOff>114300</xdr:colOff>
      <xdr:row>79</xdr:row>
      <xdr:rowOff>11863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539236"/>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142966</xdr:rowOff>
    </xdr:from>
    <xdr:to>
      <xdr:col>45</xdr:col>
      <xdr:colOff>177800</xdr:colOff>
      <xdr:row>79</xdr:row>
      <xdr:rowOff>11863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516066"/>
          <a:ext cx="889000" cy="4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48391</xdr:rowOff>
    </xdr:from>
    <xdr:to>
      <xdr:col>41</xdr:col>
      <xdr:colOff>50800</xdr:colOff>
      <xdr:row>78</xdr:row>
      <xdr:rowOff>142966</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250041"/>
          <a:ext cx="889000" cy="26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65517</xdr:rowOff>
    </xdr:from>
    <xdr:to>
      <xdr:col>55</xdr:col>
      <xdr:colOff>50800</xdr:colOff>
      <xdr:row>78</xdr:row>
      <xdr:rowOff>167117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3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43944</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41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115336</xdr:rowOff>
    </xdr:from>
    <xdr:to>
      <xdr:col>50</xdr:col>
      <xdr:colOff>165100</xdr:colOff>
      <xdr:row>79</xdr:row>
      <xdr:rowOff>45486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4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36613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58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132513</xdr:rowOff>
    </xdr:from>
    <xdr:to>
      <xdr:col>46</xdr:col>
      <xdr:colOff>38100</xdr:colOff>
      <xdr:row>79</xdr:row>
      <xdr:rowOff>62663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5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53790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5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92166</xdr:rowOff>
    </xdr:from>
    <xdr:to>
      <xdr:col>41</xdr:col>
      <xdr:colOff>101600</xdr:colOff>
      <xdr:row>79</xdr:row>
      <xdr:rowOff>22316</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4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13443</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55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169041</xdr:rowOff>
    </xdr:from>
    <xdr:to>
      <xdr:col>36</xdr:col>
      <xdr:colOff>165100</xdr:colOff>
      <xdr:row>77</xdr:row>
      <xdr:rowOff>99191</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1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90318</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329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56086</xdr:rowOff>
    </xdr:from>
    <xdr:to>
      <xdr:col>55</xdr:col>
      <xdr:colOff>0</xdr:colOff>
      <xdr:row>98</xdr:row>
      <xdr:rowOff>85685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858186"/>
          <a:ext cx="838200" cy="2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28263</xdr:rowOff>
    </xdr:from>
    <xdr:to>
      <xdr:col>50</xdr:col>
      <xdr:colOff>114300</xdr:colOff>
      <xdr:row>98</xdr:row>
      <xdr:rowOff>85685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830363"/>
          <a:ext cx="889000" cy="5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28263</xdr:rowOff>
    </xdr:from>
    <xdr:to>
      <xdr:col>45</xdr:col>
      <xdr:colOff>177800</xdr:colOff>
      <xdr:row>98</xdr:row>
      <xdr:rowOff>47411</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830363"/>
          <a:ext cx="889000" cy="1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47411</xdr:rowOff>
    </xdr:from>
    <xdr:to>
      <xdr:col>41</xdr:col>
      <xdr:colOff>50800</xdr:colOff>
      <xdr:row>98</xdr:row>
      <xdr:rowOff>137643</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849511"/>
          <a:ext cx="889000" cy="9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5286</xdr:rowOff>
    </xdr:from>
    <xdr:to>
      <xdr:col>55</xdr:col>
      <xdr:colOff>50800</xdr:colOff>
      <xdr:row>98</xdr:row>
      <xdr:rowOff>106886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80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155163</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78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34885</xdr:rowOff>
    </xdr:from>
    <xdr:to>
      <xdr:col>50</xdr:col>
      <xdr:colOff>165100</xdr:colOff>
      <xdr:row>98</xdr:row>
      <xdr:rowOff>136485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8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127612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92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148913</xdr:rowOff>
    </xdr:from>
    <xdr:to>
      <xdr:col>46</xdr:col>
      <xdr:colOff>38100</xdr:colOff>
      <xdr:row>98</xdr:row>
      <xdr:rowOff>79063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7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70190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8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168061</xdr:rowOff>
    </xdr:from>
    <xdr:to>
      <xdr:col>41</xdr:col>
      <xdr:colOff>101600</xdr:colOff>
      <xdr:row>98</xdr:row>
      <xdr:rowOff>98211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7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89338</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89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86843</xdr:rowOff>
    </xdr:from>
    <xdr:to>
      <xdr:col>36</xdr:col>
      <xdr:colOff>165100</xdr:colOff>
      <xdr:row>99</xdr:row>
      <xdr:rowOff>16993</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88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8120</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98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103124</xdr:rowOff>
    </xdr:from>
    <xdr:to>
      <xdr:col>85</xdr:col>
      <xdr:colOff>127000</xdr:colOff>
      <xdr:row>38</xdr:row>
      <xdr:rowOff>128498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618224"/>
          <a:ext cx="8382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103124</xdr:rowOff>
    </xdr:from>
    <xdr:to>
      <xdr:col>81</xdr:col>
      <xdr:colOff>50800</xdr:colOff>
      <xdr:row>38</xdr:row>
      <xdr:rowOff>137528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618224"/>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137528</xdr:rowOff>
    </xdr:from>
    <xdr:to>
      <xdr:col>76</xdr:col>
      <xdr:colOff>114300</xdr:colOff>
      <xdr:row>38</xdr:row>
      <xdr:rowOff>139037</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652628"/>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130647</xdr:rowOff>
    </xdr:from>
    <xdr:to>
      <xdr:col>71</xdr:col>
      <xdr:colOff>177800</xdr:colOff>
      <xdr:row>38</xdr:row>
      <xdr:rowOff>139037</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645747"/>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77698</xdr:rowOff>
    </xdr:from>
    <xdr:to>
      <xdr:col>85</xdr:col>
      <xdr:colOff>177800</xdr:colOff>
      <xdr:row>39</xdr:row>
      <xdr:rowOff>7848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5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164075</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07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52324</xdr:rowOff>
    </xdr:from>
    <xdr:to>
      <xdr:col>81</xdr:col>
      <xdr:colOff>101600</xdr:colOff>
      <xdr:row>38</xdr:row>
      <xdr:rowOff>153924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145051</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428" y="666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86728</xdr:rowOff>
    </xdr:from>
    <xdr:to>
      <xdr:col>76</xdr:col>
      <xdr:colOff>165100</xdr:colOff>
      <xdr:row>39</xdr:row>
      <xdr:rowOff>16878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8005</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35333" y="6694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88237</xdr:rowOff>
    </xdr:from>
    <xdr:to>
      <xdr:col>72</xdr:col>
      <xdr:colOff>38100</xdr:colOff>
      <xdr:row>39</xdr:row>
      <xdr:rowOff>18387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9514</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46333" y="6696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79847</xdr:rowOff>
    </xdr:from>
    <xdr:to>
      <xdr:col>67</xdr:col>
      <xdr:colOff>101600</xdr:colOff>
      <xdr:row>39</xdr:row>
      <xdr:rowOff>9997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5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1124</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687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163055</xdr:rowOff>
    </xdr:from>
    <xdr:to>
      <xdr:col>85</xdr:col>
      <xdr:colOff>127000</xdr:colOff>
      <xdr:row>74</xdr:row>
      <xdr:rowOff>3855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678905"/>
          <a:ext cx="838200" cy="1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2197</xdr:rowOff>
    </xdr:from>
    <xdr:to>
      <xdr:col>81</xdr:col>
      <xdr:colOff>50800</xdr:colOff>
      <xdr:row>74</xdr:row>
      <xdr:rowOff>3855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689497"/>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2197</xdr:rowOff>
    </xdr:from>
    <xdr:to>
      <xdr:col>76</xdr:col>
      <xdr:colOff>114300</xdr:colOff>
      <xdr:row>74</xdr:row>
      <xdr:rowOff>18161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689497"/>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18161</xdr:rowOff>
    </xdr:from>
    <xdr:to>
      <xdr:col>71</xdr:col>
      <xdr:colOff>177800</xdr:colOff>
      <xdr:row>74</xdr:row>
      <xdr:rowOff>51574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2705461"/>
          <a:ext cx="889000" cy="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89082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112255</xdr:rowOff>
    </xdr:from>
    <xdr:to>
      <xdr:col>85</xdr:col>
      <xdr:colOff>177800</xdr:colOff>
      <xdr:row>74</xdr:row>
      <xdr:rowOff>42405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6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135132</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47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124505</xdr:rowOff>
    </xdr:from>
    <xdr:to>
      <xdr:col>81</xdr:col>
      <xdr:colOff>101600</xdr:colOff>
      <xdr:row>74</xdr:row>
      <xdr:rowOff>54655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64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71182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41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122847</xdr:rowOff>
    </xdr:from>
    <xdr:to>
      <xdr:col>76</xdr:col>
      <xdr:colOff>165100</xdr:colOff>
      <xdr:row>74</xdr:row>
      <xdr:rowOff>52997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6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69524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41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138811</xdr:rowOff>
    </xdr:from>
    <xdr:to>
      <xdr:col>72</xdr:col>
      <xdr:colOff>38100</xdr:colOff>
      <xdr:row>74</xdr:row>
      <xdr:rowOff>68961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6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85488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42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774</xdr:rowOff>
    </xdr:from>
    <xdr:to>
      <xdr:col>67</xdr:col>
      <xdr:colOff>101600</xdr:colOff>
      <xdr:row>74</xdr:row>
      <xdr:rowOff>102374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118901</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46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99885</xdr:rowOff>
    </xdr:from>
    <xdr:to>
      <xdr:col>85</xdr:col>
      <xdr:colOff>127000</xdr:colOff>
      <xdr:row>99</xdr:row>
      <xdr:rowOff>17475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6901985"/>
          <a:ext cx="838200" cy="8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99885</xdr:rowOff>
    </xdr:from>
    <xdr:to>
      <xdr:col>81</xdr:col>
      <xdr:colOff>50800</xdr:colOff>
      <xdr:row>99</xdr:row>
      <xdr:rowOff>28270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901985"/>
          <a:ext cx="889000" cy="9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138215</xdr:rowOff>
    </xdr:from>
    <xdr:to>
      <xdr:col>76</xdr:col>
      <xdr:colOff>114300</xdr:colOff>
      <xdr:row>99</xdr:row>
      <xdr:rowOff>28270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940315"/>
          <a:ext cx="889000"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164491</xdr:rowOff>
    </xdr:from>
    <xdr:to>
      <xdr:col>71</xdr:col>
      <xdr:colOff>177800</xdr:colOff>
      <xdr:row>98</xdr:row>
      <xdr:rowOff>138215</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795141"/>
          <a:ext cx="889000" cy="14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138125</xdr:rowOff>
    </xdr:from>
    <xdr:to>
      <xdr:col>85</xdr:col>
      <xdr:colOff>177800</xdr:colOff>
      <xdr:row>99</xdr:row>
      <xdr:rowOff>68275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94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53052</xdr:rowOff>
    </xdr:from>
    <xdr:ext cx="469744"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85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49085</xdr:rowOff>
    </xdr:from>
    <xdr:to>
      <xdr:col>81</xdr:col>
      <xdr:colOff>101600</xdr:colOff>
      <xdr:row>98</xdr:row>
      <xdr:rowOff>150685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85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141812</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46428" y="1694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148920</xdr:rowOff>
    </xdr:from>
    <xdr:to>
      <xdr:col>76</xdr:col>
      <xdr:colOff>165100</xdr:colOff>
      <xdr:row>99</xdr:row>
      <xdr:rowOff>79070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95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70197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57428" y="1704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87415</xdr:rowOff>
    </xdr:from>
    <xdr:to>
      <xdr:col>72</xdr:col>
      <xdr:colOff>38100</xdr:colOff>
      <xdr:row>99</xdr:row>
      <xdr:rowOff>17565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8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8692</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698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113691</xdr:rowOff>
    </xdr:from>
    <xdr:to>
      <xdr:col>67</xdr:col>
      <xdr:colOff>101600</xdr:colOff>
      <xdr:row>98</xdr:row>
      <xdr:rowOff>43841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74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60368</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76607</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734457"/>
          <a:ext cx="1269" cy="99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23284</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50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76607</xdr:rowOff>
    </xdr:from>
    <xdr:to>
      <xdr:col>116</xdr:col>
      <xdr:colOff>152400</xdr:colOff>
      <xdr:row>33</xdr:row>
      <xdr:rowOff>76607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73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100152</xdr:rowOff>
    </xdr:from>
    <xdr:to>
      <xdr:col>116</xdr:col>
      <xdr:colOff>63500</xdr:colOff>
      <xdr:row>33</xdr:row>
      <xdr:rowOff>76607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5243652"/>
          <a:ext cx="838200" cy="49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44163</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559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65736</xdr:rowOff>
    </xdr:from>
    <xdr:to>
      <xdr:col>116</xdr:col>
      <xdr:colOff>114300</xdr:colOff>
      <xdr:row>38</xdr:row>
      <xdr:rowOff>167336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58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100152</xdr:rowOff>
    </xdr:from>
    <xdr:to>
      <xdr:col>111</xdr:col>
      <xdr:colOff>177800</xdr:colOff>
      <xdr:row>31</xdr:row>
      <xdr:rowOff>101752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5243652"/>
          <a:ext cx="889000" cy="1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84937</xdr:rowOff>
    </xdr:from>
    <xdr:to>
      <xdr:col>112</xdr:col>
      <xdr:colOff>38100</xdr:colOff>
      <xdr:row>39</xdr:row>
      <xdr:rowOff>15087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6214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69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101752</xdr:rowOff>
    </xdr:from>
    <xdr:to>
      <xdr:col>107</xdr:col>
      <xdr:colOff>50800</xdr:colOff>
      <xdr:row>36</xdr:row>
      <xdr:rowOff>16027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5416702"/>
          <a:ext cx="889000" cy="77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93091</xdr:rowOff>
    </xdr:from>
    <xdr:to>
      <xdr:col>107</xdr:col>
      <xdr:colOff>101600</xdr:colOff>
      <xdr:row>39</xdr:row>
      <xdr:rowOff>23241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14368</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163475</xdr:rowOff>
    </xdr:from>
    <xdr:to>
      <xdr:col>102</xdr:col>
      <xdr:colOff>114300</xdr:colOff>
      <xdr:row>36</xdr:row>
      <xdr:rowOff>16027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164225"/>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93320</xdr:rowOff>
    </xdr:from>
    <xdr:to>
      <xdr:col>102</xdr:col>
      <xdr:colOff>165100</xdr:colOff>
      <xdr:row>39</xdr:row>
      <xdr:rowOff>23470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14597</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105207</xdr:rowOff>
    </xdr:from>
    <xdr:to>
      <xdr:col>98</xdr:col>
      <xdr:colOff>38100</xdr:colOff>
      <xdr:row>39</xdr:row>
      <xdr:rowOff>35357</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26484</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25807</xdr:rowOff>
    </xdr:from>
    <xdr:to>
      <xdr:col>116</xdr:col>
      <xdr:colOff>114300</xdr:colOff>
      <xdr:row>33</xdr:row>
      <xdr:rowOff>127407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56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150284</xdr:rowOff>
    </xdr:from>
    <xdr:ext cx="534377"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563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49352</xdr:rowOff>
    </xdr:from>
    <xdr:to>
      <xdr:col>112</xdr:col>
      <xdr:colOff>38100</xdr:colOff>
      <xdr:row>30</xdr:row>
      <xdr:rowOff>150952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519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167479</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56111" y="496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50952</xdr:rowOff>
    </xdr:from>
    <xdr:to>
      <xdr:col>107</xdr:col>
      <xdr:colOff>101600</xdr:colOff>
      <xdr:row>31</xdr:row>
      <xdr:rowOff>152552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536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169079</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67111" y="514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136677</xdr:rowOff>
    </xdr:from>
    <xdr:to>
      <xdr:col>102</xdr:col>
      <xdr:colOff>165100</xdr:colOff>
      <xdr:row>36</xdr:row>
      <xdr:rowOff>66827</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1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83354</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59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112675</xdr:rowOff>
    </xdr:from>
    <xdr:to>
      <xdr:col>98</xdr:col>
      <xdr:colOff>38100</xdr:colOff>
      <xdr:row>36</xdr:row>
      <xdr:rowOff>42825</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1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59352</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21428" y="58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50088</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9308388"/>
          <a:ext cx="1269" cy="85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168215</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908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50088</xdr:rowOff>
    </xdr:from>
    <xdr:to>
      <xdr:col>116</xdr:col>
      <xdr:colOff>152400</xdr:colOff>
      <xdr:row>54</xdr:row>
      <xdr:rowOff>50088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930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23876</xdr:rowOff>
    </xdr:from>
    <xdr:to>
      <xdr:col>116</xdr:col>
      <xdr:colOff>63500</xdr:colOff>
      <xdr:row>55</xdr:row>
      <xdr:rowOff>155397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8767826"/>
          <a:ext cx="838200" cy="81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151985</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924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2108</xdr:rowOff>
    </xdr:from>
    <xdr:to>
      <xdr:col>116</xdr:col>
      <xdr:colOff>114300</xdr:colOff>
      <xdr:row>58</xdr:row>
      <xdr:rowOff>103708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4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23876</xdr:rowOff>
    </xdr:from>
    <xdr:to>
      <xdr:col>111</xdr:col>
      <xdr:colOff>177800</xdr:colOff>
      <xdr:row>56</xdr:row>
      <xdr:rowOff>1016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8767826"/>
          <a:ext cx="889000" cy="8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151461</xdr:rowOff>
    </xdr:from>
    <xdr:to>
      <xdr:col>112</xdr:col>
      <xdr:colOff>38100</xdr:colOff>
      <xdr:row>58</xdr:row>
      <xdr:rowOff>81611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72738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1001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61519</xdr:rowOff>
    </xdr:from>
    <xdr:to>
      <xdr:col>107</xdr:col>
      <xdr:colOff>50800</xdr:colOff>
      <xdr:row>56</xdr:row>
      <xdr:rowOff>1016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9491269"/>
          <a:ext cx="889000" cy="1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139344</xdr:rowOff>
    </xdr:from>
    <xdr:to>
      <xdr:col>107</xdr:col>
      <xdr:colOff>101600</xdr:colOff>
      <xdr:row>58</xdr:row>
      <xdr:rowOff>69494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60621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00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61519</xdr:rowOff>
    </xdr:from>
    <xdr:to>
      <xdr:col>102</xdr:col>
      <xdr:colOff>114300</xdr:colOff>
      <xdr:row>55</xdr:row>
      <xdr:rowOff>69291</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949126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129667</xdr:rowOff>
    </xdr:from>
    <xdr:to>
      <xdr:col>102</xdr:col>
      <xdr:colOff>165100</xdr:colOff>
      <xdr:row>58</xdr:row>
      <xdr:rowOff>59817</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50944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9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132562</xdr:rowOff>
    </xdr:from>
    <xdr:to>
      <xdr:col>98</xdr:col>
      <xdr:colOff>38100</xdr:colOff>
      <xdr:row>58</xdr:row>
      <xdr:rowOff>62712</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53839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9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104597</xdr:rowOff>
    </xdr:from>
    <xdr:to>
      <xdr:col>116</xdr:col>
      <xdr:colOff>114300</xdr:colOff>
      <xdr:row>56</xdr:row>
      <xdr:rowOff>34747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53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127474</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38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144526</xdr:rowOff>
    </xdr:from>
    <xdr:to>
      <xdr:col>112</xdr:col>
      <xdr:colOff>38100</xdr:colOff>
      <xdr:row>51</xdr:row>
      <xdr:rowOff>74676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871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91203</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56111" y="849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121666</xdr:rowOff>
    </xdr:from>
    <xdr:to>
      <xdr:col>107</xdr:col>
      <xdr:colOff>101600</xdr:colOff>
      <xdr:row>56</xdr:row>
      <xdr:rowOff>51816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5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68343</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32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10719</xdr:rowOff>
    </xdr:from>
    <xdr:to>
      <xdr:col>102</xdr:col>
      <xdr:colOff>165100</xdr:colOff>
      <xdr:row>55</xdr:row>
      <xdr:rowOff>112319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4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128846</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21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18491</xdr:rowOff>
    </xdr:from>
    <xdr:to>
      <xdr:col>98</xdr:col>
      <xdr:colOff>38100</xdr:colOff>
      <xdr:row>55</xdr:row>
      <xdr:rowOff>120091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44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136618</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22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17761</xdr:rowOff>
    </xdr:from>
    <xdr:to>
      <xdr:col>116</xdr:col>
      <xdr:colOff>63500</xdr:colOff>
      <xdr:row>75</xdr:row>
      <xdr:rowOff>45783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876511"/>
          <a:ext cx="838200" cy="2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45783</xdr:rowOff>
    </xdr:from>
    <xdr:to>
      <xdr:col>111</xdr:col>
      <xdr:colOff>177800</xdr:colOff>
      <xdr:row>75</xdr:row>
      <xdr:rowOff>68472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904533"/>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68472</xdr:rowOff>
    </xdr:from>
    <xdr:to>
      <xdr:col>107</xdr:col>
      <xdr:colOff>50800</xdr:colOff>
      <xdr:row>75</xdr:row>
      <xdr:rowOff>122307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927222"/>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91789</xdr:rowOff>
    </xdr:from>
    <xdr:to>
      <xdr:col>102</xdr:col>
      <xdr:colOff>114300</xdr:colOff>
      <xdr:row>75</xdr:row>
      <xdr:rowOff>122307</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2607639"/>
          <a:ext cx="889000" cy="37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138411</xdr:rowOff>
    </xdr:from>
    <xdr:to>
      <xdr:col>116</xdr:col>
      <xdr:colOff>114300</xdr:colOff>
      <xdr:row>75</xdr:row>
      <xdr:rowOff>68561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8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161288</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67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166433</xdr:rowOff>
    </xdr:from>
    <xdr:to>
      <xdr:col>112</xdr:col>
      <xdr:colOff>38100</xdr:colOff>
      <xdr:row>75</xdr:row>
      <xdr:rowOff>96583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85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113110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62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17672</xdr:rowOff>
    </xdr:from>
    <xdr:to>
      <xdr:col>107</xdr:col>
      <xdr:colOff>101600</xdr:colOff>
      <xdr:row>75</xdr:row>
      <xdr:rowOff>119272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8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135799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65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71507</xdr:rowOff>
    </xdr:from>
    <xdr:to>
      <xdr:col>102</xdr:col>
      <xdr:colOff>165100</xdr:colOff>
      <xdr:row>76</xdr:row>
      <xdr:rowOff>1657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9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18184</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7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40989</xdr:rowOff>
    </xdr:from>
    <xdr:to>
      <xdr:col>98</xdr:col>
      <xdr:colOff>38100</xdr:colOff>
      <xdr:row>73</xdr:row>
      <xdr:rowOff>142589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55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159116</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住民一人当たりコストで最も大きな割合を占めるのは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86,610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円の大幅増となった。病院事業への補助金の増が主な要因であり、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一部事務組合等への負担金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依然として多額であ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、類似団体平均との比較でも大きく上回っている。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病院事業の経営改善を図るとともに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、町単補助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事業についても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有効性等を精査し、見直しに取り組んでいく。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次いで、大きな割合を占めるのは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72,185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が続いていた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昨年度とほぼ同水準であった。しかしながら、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類似団体平均との比較において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は依然としてこれを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補助事業等に係る扶助費が多くを占めており、経費の削減は困難であるが、町単独の扶助費についてはその効果等を検証し、見直しを図っていく。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このほか、人件費（住民一人当たり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58,854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円）、物件費（住民一人当たり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70,595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円）が大きな割合を占めている。人件費については適正な人事管理及び給与の運用に努め、物件費については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やや増となったことから、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施設管理費等の経常的な物件費の見直しを進めていく。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20,334
20,061
236.71
9,777,223
9,503,630
258,032
6,224,306
8,305,626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100.8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75039</xdr:rowOff>
    </xdr:from>
    <xdr:to>
      <xdr:col>24</xdr:col>
      <xdr:colOff>63500</xdr:colOff>
      <xdr:row>34</xdr:row>
      <xdr:rowOff>135781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04339"/>
          <a:ext cx="8382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135781</xdr:rowOff>
    </xdr:from>
    <xdr:to>
      <xdr:col>19</xdr:col>
      <xdr:colOff>177800</xdr:colOff>
      <xdr:row>35</xdr:row>
      <xdr:rowOff>254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6508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160927</xdr:rowOff>
    </xdr:from>
    <xdr:to>
      <xdr:col>15</xdr:col>
      <xdr:colOff>50800</xdr:colOff>
      <xdr:row>35</xdr:row>
      <xdr:rowOff>254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90227"/>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2213</xdr:rowOff>
    </xdr:from>
    <xdr:to>
      <xdr:col>10</xdr:col>
      <xdr:colOff>114300</xdr:colOff>
      <xdr:row>34</xdr:row>
      <xdr:rowOff>160927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31513"/>
          <a:ext cx="889000" cy="15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24239</xdr:rowOff>
    </xdr:from>
    <xdr:to>
      <xdr:col>24</xdr:col>
      <xdr:colOff>114300</xdr:colOff>
      <xdr:row>34</xdr:row>
      <xdr:rowOff>125839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47116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0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84981</xdr:rowOff>
    </xdr:from>
    <xdr:to>
      <xdr:col>20</xdr:col>
      <xdr:colOff>38100</xdr:colOff>
      <xdr:row>35</xdr:row>
      <xdr:rowOff>15131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1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31658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8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120904</xdr:rowOff>
    </xdr:from>
    <xdr:to>
      <xdr:col>15</xdr:col>
      <xdr:colOff>101600</xdr:colOff>
      <xdr:row>35</xdr:row>
      <xdr:rowOff>51054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67581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110127</xdr:rowOff>
    </xdr:from>
    <xdr:to>
      <xdr:col>10</xdr:col>
      <xdr:colOff>165100</xdr:colOff>
      <xdr:row>35</xdr:row>
      <xdr:rowOff>40277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56804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1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122863</xdr:rowOff>
    </xdr:from>
    <xdr:to>
      <xdr:col>6</xdr:col>
      <xdr:colOff>38100</xdr:colOff>
      <xdr:row>34</xdr:row>
      <xdr:rowOff>53013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69540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5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101378</xdr:rowOff>
    </xdr:from>
    <xdr:to>
      <xdr:col>24</xdr:col>
      <xdr:colOff>63500</xdr:colOff>
      <xdr:row>57</xdr:row>
      <xdr:rowOff>116484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74028"/>
          <a:ext cx="8382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101378</xdr:rowOff>
    </xdr:from>
    <xdr:to>
      <xdr:col>19</xdr:col>
      <xdr:colOff>177800</xdr:colOff>
      <xdr:row>57</xdr:row>
      <xdr:rowOff>117704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74028"/>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87657</xdr:rowOff>
    </xdr:from>
    <xdr:to>
      <xdr:col>15</xdr:col>
      <xdr:colOff>50800</xdr:colOff>
      <xdr:row>57</xdr:row>
      <xdr:rowOff>117704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60307"/>
          <a:ext cx="889000" cy="3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39057</xdr:rowOff>
    </xdr:from>
    <xdr:to>
      <xdr:col>10</xdr:col>
      <xdr:colOff>114300</xdr:colOff>
      <xdr:row>57</xdr:row>
      <xdr:rowOff>87657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11707"/>
          <a:ext cx="8890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65684</xdr:rowOff>
    </xdr:from>
    <xdr:to>
      <xdr:col>24</xdr:col>
      <xdr:colOff>114300</xdr:colOff>
      <xdr:row>57</xdr:row>
      <xdr:rowOff>167284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152061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5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50578</xdr:rowOff>
    </xdr:from>
    <xdr:to>
      <xdr:col>20</xdr:col>
      <xdr:colOff>38100</xdr:colOff>
      <xdr:row>57</xdr:row>
      <xdr:rowOff>152178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143305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66904</xdr:rowOff>
    </xdr:from>
    <xdr:to>
      <xdr:col>15</xdr:col>
      <xdr:colOff>101600</xdr:colOff>
      <xdr:row>57</xdr:row>
      <xdr:rowOff>168504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159631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3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36857</xdr:rowOff>
    </xdr:from>
    <xdr:to>
      <xdr:col>10</xdr:col>
      <xdr:colOff>165100</xdr:colOff>
      <xdr:row>57</xdr:row>
      <xdr:rowOff>138457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129584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159707</xdr:rowOff>
    </xdr:from>
    <xdr:to>
      <xdr:col>6</xdr:col>
      <xdr:colOff>38100</xdr:colOff>
      <xdr:row>57</xdr:row>
      <xdr:rowOff>89857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6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80984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15253</xdr:rowOff>
    </xdr:from>
    <xdr:to>
      <xdr:col>24</xdr:col>
      <xdr:colOff>63500</xdr:colOff>
      <xdr:row>75</xdr:row>
      <xdr:rowOff>50076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74003"/>
          <a:ext cx="8382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131445</xdr:rowOff>
    </xdr:from>
    <xdr:to>
      <xdr:col>19</xdr:col>
      <xdr:colOff>177800</xdr:colOff>
      <xdr:row>75</xdr:row>
      <xdr:rowOff>50076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818745"/>
          <a:ext cx="889000" cy="9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131445</xdr:rowOff>
    </xdr:from>
    <xdr:to>
      <xdr:col>15</xdr:col>
      <xdr:colOff>50800</xdr:colOff>
      <xdr:row>75</xdr:row>
      <xdr:rowOff>76340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18745"/>
          <a:ext cx="889000" cy="1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76340</xdr:rowOff>
    </xdr:from>
    <xdr:to>
      <xdr:col>10</xdr:col>
      <xdr:colOff>114300</xdr:colOff>
      <xdr:row>75</xdr:row>
      <xdr:rowOff>134785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35090"/>
          <a:ext cx="889000" cy="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130891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115194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135903</xdr:rowOff>
    </xdr:from>
    <xdr:to>
      <xdr:col>24</xdr:col>
      <xdr:colOff>114300</xdr:colOff>
      <xdr:row>75</xdr:row>
      <xdr:rowOff>66053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158780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7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170726</xdr:rowOff>
    </xdr:from>
    <xdr:to>
      <xdr:col>20</xdr:col>
      <xdr:colOff>38100</xdr:colOff>
      <xdr:row>75</xdr:row>
      <xdr:rowOff>100876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117403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3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80645</xdr:rowOff>
    </xdr:from>
    <xdr:to>
      <xdr:col>15</xdr:col>
      <xdr:colOff>101600</xdr:colOff>
      <xdr:row>75</xdr:row>
      <xdr:rowOff>10795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6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27322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4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25540</xdr:rowOff>
    </xdr:from>
    <xdr:to>
      <xdr:col>10</xdr:col>
      <xdr:colOff>165100</xdr:colOff>
      <xdr:row>75</xdr:row>
      <xdr:rowOff>127140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143667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5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83985</xdr:rowOff>
    </xdr:from>
    <xdr:to>
      <xdr:col>6</xdr:col>
      <xdr:colOff>38100</xdr:colOff>
      <xdr:row>76</xdr:row>
      <xdr:rowOff>14136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42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30662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1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49504</xdr:rowOff>
    </xdr:from>
    <xdr:to>
      <xdr:col>24</xdr:col>
      <xdr:colOff>63500</xdr:colOff>
      <xdr:row>95</xdr:row>
      <xdr:rowOff>108178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337254"/>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108178</xdr:rowOff>
    </xdr:from>
    <xdr:to>
      <xdr:col>19</xdr:col>
      <xdr:colOff>177800</xdr:colOff>
      <xdr:row>95</xdr:row>
      <xdr:rowOff>123241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395928"/>
          <a:ext cx="889000" cy="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123241</xdr:rowOff>
    </xdr:from>
    <xdr:to>
      <xdr:col>15</xdr:col>
      <xdr:colOff>50800</xdr:colOff>
      <xdr:row>95</xdr:row>
      <xdr:rowOff>139979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10991"/>
          <a:ext cx="889000" cy="1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138443</xdr:rowOff>
    </xdr:from>
    <xdr:to>
      <xdr:col>10</xdr:col>
      <xdr:colOff>114300</xdr:colOff>
      <xdr:row>95</xdr:row>
      <xdr:rowOff>139979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426193"/>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170154</xdr:rowOff>
    </xdr:from>
    <xdr:to>
      <xdr:col>24</xdr:col>
      <xdr:colOff>114300</xdr:colOff>
      <xdr:row>95</xdr:row>
      <xdr:rowOff>100304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21581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13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57378</xdr:rowOff>
    </xdr:from>
    <xdr:to>
      <xdr:col>20</xdr:col>
      <xdr:colOff>38100</xdr:colOff>
      <xdr:row>95</xdr:row>
      <xdr:rowOff>158978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4055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1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72441</xdr:rowOff>
    </xdr:from>
    <xdr:to>
      <xdr:col>15</xdr:col>
      <xdr:colOff>101600</xdr:colOff>
      <xdr:row>96</xdr:row>
      <xdr:rowOff>2591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3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19118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1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89179</xdr:rowOff>
    </xdr:from>
    <xdr:to>
      <xdr:col>10</xdr:col>
      <xdr:colOff>165100</xdr:colOff>
      <xdr:row>96</xdr:row>
      <xdr:rowOff>19329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37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35856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1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87643</xdr:rowOff>
    </xdr:from>
    <xdr:to>
      <xdr:col>6</xdr:col>
      <xdr:colOff>38100</xdr:colOff>
      <xdr:row>96</xdr:row>
      <xdr:rowOff>17793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3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34320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15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130229</xdr:rowOff>
    </xdr:from>
    <xdr:to>
      <xdr:col>55</xdr:col>
      <xdr:colOff>0</xdr:colOff>
      <xdr:row>35</xdr:row>
      <xdr:rowOff>137087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13097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109781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3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137087</xdr:rowOff>
    </xdr:from>
    <xdr:to>
      <xdr:col>50</xdr:col>
      <xdr:colOff>114300</xdr:colOff>
      <xdr:row>35</xdr:row>
      <xdr:rowOff>148191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137837"/>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68960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54138</xdr:rowOff>
    </xdr:from>
    <xdr:to>
      <xdr:col>45</xdr:col>
      <xdr:colOff>177800</xdr:colOff>
      <xdr:row>35</xdr:row>
      <xdr:rowOff>148191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5883438"/>
          <a:ext cx="889000" cy="26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48386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54138</xdr:rowOff>
    </xdr:from>
    <xdr:to>
      <xdr:col>41</xdr:col>
      <xdr:colOff>50800</xdr:colOff>
      <xdr:row>35</xdr:row>
      <xdr:rowOff>127943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5883438"/>
          <a:ext cx="889000" cy="2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25526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79429</xdr:rowOff>
    </xdr:from>
    <xdr:to>
      <xdr:col>55</xdr:col>
      <xdr:colOff>50800</xdr:colOff>
      <xdr:row>36</xdr:row>
      <xdr:rowOff>9579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08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102306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93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86287</xdr:rowOff>
    </xdr:from>
    <xdr:to>
      <xdr:col>50</xdr:col>
      <xdr:colOff>165100</xdr:colOff>
      <xdr:row>36</xdr:row>
      <xdr:rowOff>16437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0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32964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86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97391</xdr:rowOff>
    </xdr:from>
    <xdr:to>
      <xdr:col>46</xdr:col>
      <xdr:colOff>38100</xdr:colOff>
      <xdr:row>36</xdr:row>
      <xdr:rowOff>27541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09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44068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87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3338</xdr:rowOff>
    </xdr:from>
    <xdr:to>
      <xdr:col>41</xdr:col>
      <xdr:colOff>101600</xdr:colOff>
      <xdr:row>34</xdr:row>
      <xdr:rowOff>104938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8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121465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60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77143</xdr:rowOff>
    </xdr:from>
    <xdr:to>
      <xdr:col>36</xdr:col>
      <xdr:colOff>165100</xdr:colOff>
      <xdr:row>36</xdr:row>
      <xdr:rowOff>7293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07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23820</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85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132842</xdr:rowOff>
    </xdr:from>
    <xdr:to>
      <xdr:col>55</xdr:col>
      <xdr:colOff>0</xdr:colOff>
      <xdr:row>55</xdr:row>
      <xdr:rowOff>151656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391142"/>
          <a:ext cx="838200" cy="19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132842</xdr:rowOff>
    </xdr:from>
    <xdr:to>
      <xdr:col>50</xdr:col>
      <xdr:colOff>114300</xdr:colOff>
      <xdr:row>56</xdr:row>
      <xdr:rowOff>57130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391142"/>
          <a:ext cx="889000" cy="26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131287</xdr:rowOff>
    </xdr:from>
    <xdr:to>
      <xdr:col>45</xdr:col>
      <xdr:colOff>177800</xdr:colOff>
      <xdr:row>56</xdr:row>
      <xdr:rowOff>57130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561037"/>
          <a:ext cx="889000" cy="9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131287</xdr:rowOff>
    </xdr:from>
    <xdr:to>
      <xdr:col>41</xdr:col>
      <xdr:colOff>50800</xdr:colOff>
      <xdr:row>56</xdr:row>
      <xdr:rowOff>50066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561037"/>
          <a:ext cx="889000" cy="9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100856</xdr:rowOff>
    </xdr:from>
    <xdr:to>
      <xdr:col>55</xdr:col>
      <xdr:colOff>50800</xdr:colOff>
      <xdr:row>56</xdr:row>
      <xdr:rowOff>31006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3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123733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82042</xdr:rowOff>
    </xdr:from>
    <xdr:to>
      <xdr:col>50</xdr:col>
      <xdr:colOff>165100</xdr:colOff>
      <xdr:row>55</xdr:row>
      <xdr:rowOff>12192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3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28719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1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6330</xdr:rowOff>
    </xdr:from>
    <xdr:to>
      <xdr:col>46</xdr:col>
      <xdr:colOff>38100</xdr:colOff>
      <xdr:row>56</xdr:row>
      <xdr:rowOff>107930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0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99057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7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80487</xdr:rowOff>
    </xdr:from>
    <xdr:to>
      <xdr:col>41</xdr:col>
      <xdr:colOff>101600</xdr:colOff>
      <xdr:row>56</xdr:row>
      <xdr:rowOff>10637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1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27164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28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170716</xdr:rowOff>
    </xdr:from>
    <xdr:to>
      <xdr:col>36</xdr:col>
      <xdr:colOff>165100</xdr:colOff>
      <xdr:row>56</xdr:row>
      <xdr:rowOff>100866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0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91993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9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106249</xdr:rowOff>
    </xdr:from>
    <xdr:to>
      <xdr:col>55</xdr:col>
      <xdr:colOff>0</xdr:colOff>
      <xdr:row>75</xdr:row>
      <xdr:rowOff>113754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622099"/>
          <a:ext cx="838200" cy="35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106249</xdr:rowOff>
    </xdr:from>
    <xdr:to>
      <xdr:col>50</xdr:col>
      <xdr:colOff>114300</xdr:colOff>
      <xdr:row>75</xdr:row>
      <xdr:rowOff>169532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622099"/>
          <a:ext cx="889000" cy="40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50716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81445</xdr:rowOff>
    </xdr:from>
    <xdr:to>
      <xdr:col>45</xdr:col>
      <xdr:colOff>177800</xdr:colOff>
      <xdr:row>75</xdr:row>
      <xdr:rowOff>169532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940195"/>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31953</xdr:rowOff>
    </xdr:from>
    <xdr:to>
      <xdr:col>41</xdr:col>
      <xdr:colOff>50800</xdr:colOff>
      <xdr:row>75</xdr:row>
      <xdr:rowOff>81445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890703"/>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35286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9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85831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77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55449</xdr:rowOff>
    </xdr:from>
    <xdr:to>
      <xdr:col>50</xdr:col>
      <xdr:colOff>165100</xdr:colOff>
      <xdr:row>73</xdr:row>
      <xdr:rowOff>157049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5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2126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34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118732</xdr:rowOff>
    </xdr:from>
    <xdr:to>
      <xdr:col>46</xdr:col>
      <xdr:colOff>38100</xdr:colOff>
      <xdr:row>76</xdr:row>
      <xdr:rowOff>48882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65409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30645</xdr:rowOff>
    </xdr:from>
    <xdr:to>
      <xdr:col>41</xdr:col>
      <xdr:colOff>101600</xdr:colOff>
      <xdr:row>75</xdr:row>
      <xdr:rowOff>132245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8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148772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66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152603</xdr:rowOff>
    </xdr:from>
    <xdr:to>
      <xdr:col>36</xdr:col>
      <xdr:colOff>165100</xdr:colOff>
      <xdr:row>75</xdr:row>
      <xdr:rowOff>82753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8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99280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6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124749</xdr:rowOff>
    </xdr:from>
    <xdr:to>
      <xdr:col>55</xdr:col>
      <xdr:colOff>0</xdr:colOff>
      <xdr:row>92</xdr:row>
      <xdr:rowOff>98780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5726699"/>
          <a:ext cx="838200" cy="14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98780</xdr:rowOff>
    </xdr:from>
    <xdr:to>
      <xdr:col>50</xdr:col>
      <xdr:colOff>114300</xdr:colOff>
      <xdr:row>92</xdr:row>
      <xdr:rowOff>152158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5872180"/>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152158</xdr:rowOff>
    </xdr:from>
    <xdr:to>
      <xdr:col>45</xdr:col>
      <xdr:colOff>177800</xdr:colOff>
      <xdr:row>94</xdr:row>
      <xdr:rowOff>10885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5925558"/>
          <a:ext cx="889000" cy="20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66297</xdr:rowOff>
    </xdr:from>
    <xdr:to>
      <xdr:col>41</xdr:col>
      <xdr:colOff>50800</xdr:colOff>
      <xdr:row>94</xdr:row>
      <xdr:rowOff>10885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5839697"/>
          <a:ext cx="889000" cy="28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73949</xdr:rowOff>
    </xdr:from>
    <xdr:to>
      <xdr:col>55</xdr:col>
      <xdr:colOff>50800</xdr:colOff>
      <xdr:row>92</xdr:row>
      <xdr:rowOff>4099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6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96826</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52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47980</xdr:rowOff>
    </xdr:from>
    <xdr:to>
      <xdr:col>50</xdr:col>
      <xdr:colOff>165100</xdr:colOff>
      <xdr:row>92</xdr:row>
      <xdr:rowOff>149580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58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166107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59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101358</xdr:rowOff>
    </xdr:from>
    <xdr:to>
      <xdr:col>46</xdr:col>
      <xdr:colOff>38100</xdr:colOff>
      <xdr:row>93</xdr:row>
      <xdr:rowOff>31508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58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48035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64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131535</xdr:rowOff>
    </xdr:from>
    <xdr:to>
      <xdr:col>41</xdr:col>
      <xdr:colOff>101600</xdr:colOff>
      <xdr:row>94</xdr:row>
      <xdr:rowOff>61685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07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78212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8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15497</xdr:rowOff>
    </xdr:from>
    <xdr:to>
      <xdr:col>36</xdr:col>
      <xdr:colOff>165100</xdr:colOff>
      <xdr:row>92</xdr:row>
      <xdr:rowOff>117097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57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133624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56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30246</xdr:rowOff>
    </xdr:from>
    <xdr:to>
      <xdr:col>85</xdr:col>
      <xdr:colOff>127000</xdr:colOff>
      <xdr:row>37</xdr:row>
      <xdr:rowOff>51140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373896"/>
          <a:ext cx="8382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30246</xdr:rowOff>
    </xdr:from>
    <xdr:to>
      <xdr:col>81</xdr:col>
      <xdr:colOff>50800</xdr:colOff>
      <xdr:row>37</xdr:row>
      <xdr:rowOff>87762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373896"/>
          <a:ext cx="8890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55895</xdr:rowOff>
    </xdr:from>
    <xdr:to>
      <xdr:col>76</xdr:col>
      <xdr:colOff>114300</xdr:colOff>
      <xdr:row>37</xdr:row>
      <xdr:rowOff>87762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399545"/>
          <a:ext cx="889000" cy="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55895</xdr:rowOff>
    </xdr:from>
    <xdr:to>
      <xdr:col>71</xdr:col>
      <xdr:colOff>177800</xdr:colOff>
      <xdr:row>37</xdr:row>
      <xdr:rowOff>169281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399545"/>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340</xdr:rowOff>
    </xdr:from>
    <xdr:to>
      <xdr:col>85</xdr:col>
      <xdr:colOff>177800</xdr:colOff>
      <xdr:row>37</xdr:row>
      <xdr:rowOff>101940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4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150217</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2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150896</xdr:rowOff>
    </xdr:from>
    <xdr:to>
      <xdr:col>81</xdr:col>
      <xdr:colOff>101600</xdr:colOff>
      <xdr:row>37</xdr:row>
      <xdr:rowOff>81046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2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72173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1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36962</xdr:rowOff>
    </xdr:from>
    <xdr:to>
      <xdr:col>76</xdr:col>
      <xdr:colOff>165100</xdr:colOff>
      <xdr:row>37</xdr:row>
      <xdr:rowOff>138562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129689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7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5095</xdr:rowOff>
    </xdr:from>
    <xdr:to>
      <xdr:col>72</xdr:col>
      <xdr:colOff>38100</xdr:colOff>
      <xdr:row>37</xdr:row>
      <xdr:rowOff>106695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97822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118481</xdr:rowOff>
    </xdr:from>
    <xdr:to>
      <xdr:col>67</xdr:col>
      <xdr:colOff>101600</xdr:colOff>
      <xdr:row>38</xdr:row>
      <xdr:rowOff>48631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6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39758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5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67332</xdr:rowOff>
    </xdr:from>
    <xdr:to>
      <xdr:col>85</xdr:col>
      <xdr:colOff>127000</xdr:colOff>
      <xdr:row>57</xdr:row>
      <xdr:rowOff>96854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39982"/>
          <a:ext cx="8382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96690</xdr:rowOff>
    </xdr:from>
    <xdr:to>
      <xdr:col>81</xdr:col>
      <xdr:colOff>50800</xdr:colOff>
      <xdr:row>57</xdr:row>
      <xdr:rowOff>96854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69340"/>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96690</xdr:rowOff>
    </xdr:from>
    <xdr:to>
      <xdr:col>76</xdr:col>
      <xdr:colOff>114300</xdr:colOff>
      <xdr:row>58</xdr:row>
      <xdr:rowOff>629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69340"/>
          <a:ext cx="889000" cy="7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120448</xdr:rowOff>
    </xdr:from>
    <xdr:to>
      <xdr:col>71</xdr:col>
      <xdr:colOff>177800</xdr:colOff>
      <xdr:row>58</xdr:row>
      <xdr:rowOff>629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93098"/>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16532</xdr:rowOff>
    </xdr:from>
    <xdr:to>
      <xdr:col>85</xdr:col>
      <xdr:colOff>177800</xdr:colOff>
      <xdr:row>57</xdr:row>
      <xdr:rowOff>118132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166409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6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46054</xdr:rowOff>
    </xdr:from>
    <xdr:to>
      <xdr:col>81</xdr:col>
      <xdr:colOff>101600</xdr:colOff>
      <xdr:row>57</xdr:row>
      <xdr:rowOff>147654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1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138781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1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45890</xdr:rowOff>
    </xdr:from>
    <xdr:to>
      <xdr:col>76</xdr:col>
      <xdr:colOff>165100</xdr:colOff>
      <xdr:row>57</xdr:row>
      <xdr:rowOff>147490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138617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1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121279</xdr:rowOff>
    </xdr:from>
    <xdr:to>
      <xdr:col>72</xdr:col>
      <xdr:colOff>38100</xdr:colOff>
      <xdr:row>58</xdr:row>
      <xdr:rowOff>51429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42556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8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69648</xdr:rowOff>
    </xdr:from>
    <xdr:to>
      <xdr:col>67</xdr:col>
      <xdr:colOff>101600</xdr:colOff>
      <xdr:row>57</xdr:row>
      <xdr:rowOff>171248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4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162375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3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103124</xdr:rowOff>
    </xdr:from>
    <xdr:to>
      <xdr:col>85</xdr:col>
      <xdr:colOff>127000</xdr:colOff>
      <xdr:row>78</xdr:row>
      <xdr:rowOff>128499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476224"/>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103124</xdr:rowOff>
    </xdr:from>
    <xdr:to>
      <xdr:col>81</xdr:col>
      <xdr:colOff>50800</xdr:colOff>
      <xdr:row>78</xdr:row>
      <xdr:rowOff>137528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476224"/>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137528</xdr:rowOff>
    </xdr:from>
    <xdr:to>
      <xdr:col>76</xdr:col>
      <xdr:colOff>114300</xdr:colOff>
      <xdr:row>78</xdr:row>
      <xdr:rowOff>139036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10628"/>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130648</xdr:rowOff>
    </xdr:from>
    <xdr:to>
      <xdr:col>71</xdr:col>
      <xdr:colOff>177800</xdr:colOff>
      <xdr:row>78</xdr:row>
      <xdr:rowOff>139036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03748"/>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77699</xdr:rowOff>
    </xdr:from>
    <xdr:to>
      <xdr:col>85</xdr:col>
      <xdr:colOff>177800</xdr:colOff>
      <xdr:row>79</xdr:row>
      <xdr:rowOff>7849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164076</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65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52324</xdr:rowOff>
    </xdr:from>
    <xdr:to>
      <xdr:col>81</xdr:col>
      <xdr:colOff>101600</xdr:colOff>
      <xdr:row>78</xdr:row>
      <xdr:rowOff>153924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145051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1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86728</xdr:rowOff>
    </xdr:from>
    <xdr:to>
      <xdr:col>76</xdr:col>
      <xdr:colOff>165100</xdr:colOff>
      <xdr:row>79</xdr:row>
      <xdr:rowOff>16878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8005</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35333" y="13552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88236</xdr:rowOff>
    </xdr:from>
    <xdr:to>
      <xdr:col>72</xdr:col>
      <xdr:colOff>38100</xdr:colOff>
      <xdr:row>79</xdr:row>
      <xdr:rowOff>18386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9513</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46333" y="13554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79848</xdr:rowOff>
    </xdr:from>
    <xdr:to>
      <xdr:col>67</xdr:col>
      <xdr:colOff>101600</xdr:colOff>
      <xdr:row>79</xdr:row>
      <xdr:rowOff>9998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5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1125</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545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163055</xdr:rowOff>
    </xdr:from>
    <xdr:to>
      <xdr:col>85</xdr:col>
      <xdr:colOff>127000</xdr:colOff>
      <xdr:row>94</xdr:row>
      <xdr:rowOff>3854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107905"/>
          <a:ext cx="8382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2197</xdr:rowOff>
    </xdr:from>
    <xdr:to>
      <xdr:col>81</xdr:col>
      <xdr:colOff>50800</xdr:colOff>
      <xdr:row>94</xdr:row>
      <xdr:rowOff>3854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118497"/>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2197</xdr:rowOff>
    </xdr:from>
    <xdr:to>
      <xdr:col>76</xdr:col>
      <xdr:colOff>114300</xdr:colOff>
      <xdr:row>94</xdr:row>
      <xdr:rowOff>18162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118497"/>
          <a:ext cx="8890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18162</xdr:rowOff>
    </xdr:from>
    <xdr:to>
      <xdr:col>71</xdr:col>
      <xdr:colOff>177800</xdr:colOff>
      <xdr:row>94</xdr:row>
      <xdr:rowOff>51575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134462"/>
          <a:ext cx="889000" cy="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89082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112255</xdr:rowOff>
    </xdr:from>
    <xdr:to>
      <xdr:col>85</xdr:col>
      <xdr:colOff>177800</xdr:colOff>
      <xdr:row>94</xdr:row>
      <xdr:rowOff>42405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0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135132</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90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124504</xdr:rowOff>
    </xdr:from>
    <xdr:to>
      <xdr:col>81</xdr:col>
      <xdr:colOff>101600</xdr:colOff>
      <xdr:row>94</xdr:row>
      <xdr:rowOff>54654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06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71181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584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122847</xdr:rowOff>
    </xdr:from>
    <xdr:to>
      <xdr:col>76</xdr:col>
      <xdr:colOff>165100</xdr:colOff>
      <xdr:row>94</xdr:row>
      <xdr:rowOff>52997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0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69524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584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138812</xdr:rowOff>
    </xdr:from>
    <xdr:to>
      <xdr:col>72</xdr:col>
      <xdr:colOff>38100</xdr:colOff>
      <xdr:row>94</xdr:row>
      <xdr:rowOff>68962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08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85489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85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775</xdr:rowOff>
    </xdr:from>
    <xdr:to>
      <xdr:col>67</xdr:col>
      <xdr:colOff>101600</xdr:colOff>
      <xdr:row>94</xdr:row>
      <xdr:rowOff>102375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1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118902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89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住民一人当たりコストで最も大きな割合を占めるのは、民生費（住民一人当たり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146,299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円）となった。昨年度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と同程度ではある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が、類似団体平均との比較において、私立保育所及び認定こども園の措置費のほか、町立保育所の運営等の影響もあり、比較的高い水準を示している。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次いで、土木費（住民一人当たり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73,154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円）が大きな割合を占めている。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年度は、道路事業費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、橋梁整備費、町営住宅老朽化対策事業費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の増等により、昨年度から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円の増となっている。類似団体平均との比較においても高い水準を示しており、下水道事業に対する繰出金等が影響していると考えられる。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このほか、衛生費（住民一人当たり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53,602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円）については、類似団体平均より高い水準であ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病院事業への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の増等により昨年度から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商工費（住民一人当たり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円）が昨年度から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となったのは、地域総合整備資金貸付金（ふるさと融資）の皆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が影響していると考えられる。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標準財政規模比の実質収支比率は、これまで３～５％台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推移して</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％となっている。実質単年度収支比率につ</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昨年度に引き続き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暖冬等の影響により除雪関係経費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したものの病院事業への補助金の増加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等が影響していると考</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えられる。今後も、歳入の確保と合わせて、予算執行の節減に努め、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翌年度繰越財源の適正な確保に努めていく。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標準財政規模比の連結実質赤字比率に係る黒字比率は、これまで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％台で推移し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、減少傾向にある。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ポイントの減となった。主な要因は、黒字比率の約半分を占める水道事業会計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国民健康保険事業特別会計の黒字額の減等によるものである。引き続き、各会計において収支のバランスを考慮した適正な財政運営に努めていく。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3&#12288;&#27770;&#31639;&#32113;&#35336;&#65288;&#22320;&#26041;&#36001;&#25919;&#29366;&#27841;&#35519;&#26619;&#65289;/01&#26222;&#36890;&#20250;&#35336;/&#9733;R01&#27770;&#31639;&#32113;&#35336;&#65288;R02&#65289;/210913%20&#36001;&#25919;&#29366;&#27841;&#36039;&#26009;&#38598;&#12398;&#20316;&#25104;&#12395;&#12388;&#12356;&#12390;&#65288;2&#22238;&#30446;&#65289;/03&#24066;&#30010;&#26449;&#12363;&#12425;/&#12304;&#36001;&#25919;&#29366;&#27841;&#36039;&#26009;&#38598;&#12305;_163228_&#19978;&#24066;&#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139.4</v>
          </cell>
          <cell r="BX51">
            <v>131.69999999999999</v>
          </cell>
          <cell r="CF51">
            <v>118.6</v>
          </cell>
          <cell r="CN51">
            <v>110.4</v>
          </cell>
        </row>
        <row r="53">
          <cell r="BP53">
            <v>60.6</v>
          </cell>
          <cell r="BX53">
            <v>62.1</v>
          </cell>
          <cell r="CF53">
            <v>63.7</v>
          </cell>
          <cell r="CN53">
            <v>65.3</v>
          </cell>
        </row>
        <row r="55">
          <cell r="AN55" t="str">
            <v>類似団体内平均値</v>
          </cell>
          <cell r="BP55">
            <v>20.2</v>
          </cell>
          <cell r="BX55">
            <v>15.5</v>
          </cell>
          <cell r="CF55">
            <v>14</v>
          </cell>
          <cell r="CN55">
            <v>11.4</v>
          </cell>
        </row>
        <row r="57">
          <cell r="BP57">
            <v>54.5</v>
          </cell>
          <cell r="BX57">
            <v>57.7</v>
          </cell>
          <cell r="CF57">
            <v>57.8</v>
          </cell>
          <cell r="CN57">
            <v>59.5</v>
          </cell>
        </row>
        <row r="72">
          <cell r="BP72" t="str">
            <v>H27</v>
          </cell>
          <cell r="BX72" t="str">
            <v>H28</v>
          </cell>
          <cell r="CF72" t="str">
            <v>H29</v>
          </cell>
          <cell r="CN72" t="str">
            <v>H30</v>
          </cell>
          <cell r="CV72" t="str">
            <v>R01</v>
          </cell>
        </row>
        <row r="73">
          <cell r="AN73" t="str">
            <v>当該団体値</v>
          </cell>
          <cell r="BP73">
            <v>139.4</v>
          </cell>
          <cell r="BX73">
            <v>131.69999999999999</v>
          </cell>
          <cell r="CF73">
            <v>118.6</v>
          </cell>
          <cell r="CN73">
            <v>110.4</v>
          </cell>
          <cell r="CV73">
            <v>100.8</v>
          </cell>
        </row>
        <row r="75">
          <cell r="BP75">
            <v>14.7</v>
          </cell>
          <cell r="BX75">
            <v>14.5</v>
          </cell>
          <cell r="CF75">
            <v>15.1</v>
          </cell>
          <cell r="CN75">
            <v>15.6</v>
          </cell>
          <cell r="CV75">
            <v>15.7</v>
          </cell>
        </row>
        <row r="77">
          <cell r="AN77" t="str">
            <v>類似団体内平均値</v>
          </cell>
          <cell r="BP77">
            <v>20.2</v>
          </cell>
          <cell r="BX77">
            <v>15.5</v>
          </cell>
          <cell r="CF77">
            <v>14</v>
          </cell>
          <cell r="CN77">
            <v>11.4</v>
          </cell>
          <cell r="CV77">
            <v>10.4</v>
          </cell>
        </row>
        <row r="79">
          <cell r="BP79">
            <v>7.1</v>
          </cell>
          <cell r="BX79">
            <v>6.6</v>
          </cell>
          <cell r="CF79">
            <v>6.5</v>
          </cell>
          <cell r="CN79">
            <v>6.7</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9777223</v>
      </c>
      <c r="BO4" s="424"/>
      <c r="BP4" s="424"/>
      <c r="BQ4" s="424"/>
      <c r="BR4" s="424"/>
      <c r="BS4" s="424"/>
      <c r="BT4" s="424"/>
      <c r="BU4" s="425"/>
      <c r="BV4" s="423">
        <v>10125441</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4.0999999999999996</v>
      </c>
      <c r="CU4" s="608"/>
      <c r="CV4" s="608"/>
      <c r="CW4" s="608"/>
      <c r="CX4" s="608"/>
      <c r="CY4" s="608"/>
      <c r="CZ4" s="608"/>
      <c r="DA4" s="609"/>
      <c r="DB4" s="607">
        <v>4.0999999999999996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9503630</v>
      </c>
      <c r="BO5" s="429"/>
      <c r="BP5" s="429"/>
      <c r="BQ5" s="429"/>
      <c r="BR5" s="429"/>
      <c r="BS5" s="429"/>
      <c r="BT5" s="429"/>
      <c r="BU5" s="430"/>
      <c r="BV5" s="428">
        <v>9804681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88.4</v>
      </c>
      <c r="CU5" s="399"/>
      <c r="CV5" s="399"/>
      <c r="CW5" s="399"/>
      <c r="CX5" s="399"/>
      <c r="CY5" s="399"/>
      <c r="CZ5" s="399"/>
      <c r="DA5" s="400"/>
      <c r="DB5" s="398">
        <v>83.1</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273593</v>
      </c>
      <c r="BO6" s="429"/>
      <c r="BP6" s="429"/>
      <c r="BQ6" s="429"/>
      <c r="BR6" s="429"/>
      <c r="BS6" s="429"/>
      <c r="BT6" s="429"/>
      <c r="BU6" s="430"/>
      <c r="BV6" s="428">
        <v>320760</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92.2</v>
      </c>
      <c r="CU6" s="582"/>
      <c r="CV6" s="582"/>
      <c r="CW6" s="582"/>
      <c r="CX6" s="582"/>
      <c r="CY6" s="582"/>
      <c r="CZ6" s="582"/>
      <c r="DA6" s="583"/>
      <c r="DB6" s="581">
        <v>87.9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102</v>
      </c>
      <c r="AV7" s="486"/>
      <c r="AW7" s="486"/>
      <c r="AX7" s="486"/>
      <c r="AY7" s="408" t="s">
        <v>106</v>
      </c>
      <c r="AZ7" s="409"/>
      <c r="BA7" s="409"/>
      <c r="BB7" s="409"/>
      <c r="BC7" s="409"/>
      <c r="BD7" s="409"/>
      <c r="BE7" s="409"/>
      <c r="BF7" s="409"/>
      <c r="BG7" s="409"/>
      <c r="BH7" s="409"/>
      <c r="BI7" s="409"/>
      <c r="BJ7" s="409"/>
      <c r="BK7" s="409"/>
      <c r="BL7" s="409"/>
      <c r="BM7" s="410"/>
      <c r="BN7" s="428">
        <v>15561</v>
      </c>
      <c r="BO7" s="429"/>
      <c r="BP7" s="429"/>
      <c r="BQ7" s="429"/>
      <c r="BR7" s="429"/>
      <c r="BS7" s="429"/>
      <c r="BT7" s="429"/>
      <c r="BU7" s="430"/>
      <c r="BV7" s="428">
        <v>66719</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6224306</v>
      </c>
      <c r="CU7" s="429"/>
      <c r="CV7" s="429"/>
      <c r="CW7" s="429"/>
      <c r="CX7" s="429"/>
      <c r="CY7" s="429"/>
      <c r="CZ7" s="429"/>
      <c r="DA7" s="430"/>
      <c r="DB7" s="428">
        <v>6189209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258032</v>
      </c>
      <c r="BO8" s="429"/>
      <c r="BP8" s="429"/>
      <c r="BQ8" s="429"/>
      <c r="BR8" s="429"/>
      <c r="BS8" s="429"/>
      <c r="BT8" s="429"/>
      <c r="BU8" s="430"/>
      <c r="BV8" s="428">
        <v>254041</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0.47</v>
      </c>
      <c r="CU8" s="542"/>
      <c r="CV8" s="542"/>
      <c r="CW8" s="542"/>
      <c r="CX8" s="542"/>
      <c r="CY8" s="542"/>
      <c r="CZ8" s="542"/>
      <c r="DA8" s="543"/>
      <c r="DB8" s="541">
        <v>0.46</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20930</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3991</v>
      </c>
      <c r="BO9" s="429"/>
      <c r="BP9" s="429"/>
      <c r="BQ9" s="429"/>
      <c r="BR9" s="429"/>
      <c r="BS9" s="429"/>
      <c r="BT9" s="429"/>
      <c r="BU9" s="430"/>
      <c r="BV9" s="428">
        <v>27641</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12.1</v>
      </c>
      <c r="CU9" s="399"/>
      <c r="CV9" s="399"/>
      <c r="CW9" s="399"/>
      <c r="CX9" s="399"/>
      <c r="CY9" s="399"/>
      <c r="CZ9" s="399"/>
      <c r="DA9" s="400"/>
      <c r="DB9" s="398">
        <v>12.2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21965</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1123</v>
      </c>
      <c r="BO10" s="429"/>
      <c r="BP10" s="429"/>
      <c r="BQ10" s="429"/>
      <c r="BR10" s="429"/>
      <c r="BS10" s="429"/>
      <c r="BT10" s="429"/>
      <c r="BU10" s="430"/>
      <c r="BV10" s="428">
        <v>1145</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15">
      <c r="A12" s="187"/>
      <c r="B12" s="544" t="s">
        <v>132</v>
      </c>
      <c r="C12" s="545"/>
      <c r="D12" s="545"/>
      <c r="E12" s="545"/>
      <c r="F12" s="545"/>
      <c r="G12" s="545"/>
      <c r="H12" s="545"/>
      <c r="I12" s="545"/>
      <c r="J12" s="545"/>
      <c r="K12" s="546"/>
      <c r="L12" s="553" t="s">
        <v>133</v>
      </c>
      <c r="M12" s="554"/>
      <c r="N12" s="554"/>
      <c r="O12" s="554"/>
      <c r="P12" s="554"/>
      <c r="Q12" s="555"/>
      <c r="R12" s="556">
        <v>20334</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137</v>
      </c>
      <c r="AV12" s="486"/>
      <c r="AW12" s="486"/>
      <c r="AX12" s="486"/>
      <c r="AY12" s="408" t="s">
        <v>138</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139</v>
      </c>
      <c r="CE12" s="438"/>
      <c r="CF12" s="438"/>
      <c r="CG12" s="438"/>
      <c r="CH12" s="438"/>
      <c r="CI12" s="438"/>
      <c r="CJ12" s="438"/>
      <c r="CK12" s="438"/>
      <c r="CL12" s="438"/>
      <c r="CM12" s="438"/>
      <c r="CN12" s="438"/>
      <c r="CO12" s="438"/>
      <c r="CP12" s="438"/>
      <c r="CQ12" s="438"/>
      <c r="CR12" s="438"/>
      <c r="CS12" s="439"/>
      <c r="CT12" s="541" t="s">
        <v>131</v>
      </c>
      <c r="CU12" s="542"/>
      <c r="CV12" s="542"/>
      <c r="CW12" s="542"/>
      <c r="CX12" s="542"/>
      <c r="CY12" s="542"/>
      <c r="CZ12" s="542"/>
      <c r="DA12" s="543"/>
      <c r="DB12" s="541" t="s">
        <v>140</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141</v>
      </c>
      <c r="N13" s="529"/>
      <c r="O13" s="529"/>
      <c r="P13" s="529"/>
      <c r="Q13" s="530"/>
      <c r="R13" s="531">
        <v>20061</v>
      </c>
      <c r="S13" s="532"/>
      <c r="T13" s="532"/>
      <c r="U13" s="532"/>
      <c r="V13" s="533"/>
      <c r="W13" s="519" t="s">
        <v>142</v>
      </c>
      <c r="X13" s="441"/>
      <c r="Y13" s="441"/>
      <c r="Z13" s="441"/>
      <c r="AA13" s="441"/>
      <c r="AB13" s="442"/>
      <c r="AC13" s="404">
        <v>460</v>
      </c>
      <c r="AD13" s="405"/>
      <c r="AE13" s="405"/>
      <c r="AF13" s="405"/>
      <c r="AG13" s="406"/>
      <c r="AH13" s="404">
        <v>578</v>
      </c>
      <c r="AI13" s="405"/>
      <c r="AJ13" s="405"/>
      <c r="AK13" s="405"/>
      <c r="AL13" s="407"/>
      <c r="AM13" s="497" t="s">
        <v>143</v>
      </c>
      <c r="AN13" s="402"/>
      <c r="AO13" s="402"/>
      <c r="AP13" s="402"/>
      <c r="AQ13" s="402"/>
      <c r="AR13" s="402"/>
      <c r="AS13" s="402"/>
      <c r="AT13" s="403"/>
      <c r="AU13" s="485" t="s">
        <v>137</v>
      </c>
      <c r="AV13" s="486"/>
      <c r="AW13" s="486"/>
      <c r="AX13" s="486"/>
      <c r="AY13" s="408" t="s">
        <v>144</v>
      </c>
      <c r="AZ13" s="409"/>
      <c r="BA13" s="409"/>
      <c r="BB13" s="409"/>
      <c r="BC13" s="409"/>
      <c r="BD13" s="409"/>
      <c r="BE13" s="409"/>
      <c r="BF13" s="409"/>
      <c r="BG13" s="409"/>
      <c r="BH13" s="409"/>
      <c r="BI13" s="409"/>
      <c r="BJ13" s="409"/>
      <c r="BK13" s="409"/>
      <c r="BL13" s="409"/>
      <c r="BM13" s="410"/>
      <c r="BN13" s="428">
        <v>5114</v>
      </c>
      <c r="BO13" s="429"/>
      <c r="BP13" s="429"/>
      <c r="BQ13" s="429"/>
      <c r="BR13" s="429"/>
      <c r="BS13" s="429"/>
      <c r="BT13" s="429"/>
      <c r="BU13" s="430"/>
      <c r="BV13" s="428">
        <v>28786</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15.7</v>
      </c>
      <c r="CU13" s="399"/>
      <c r="CV13" s="399"/>
      <c r="CW13" s="399"/>
      <c r="CX13" s="399"/>
      <c r="CY13" s="399"/>
      <c r="CZ13" s="399"/>
      <c r="DA13" s="400"/>
      <c r="DB13" s="398">
        <v>15.6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20712</v>
      </c>
      <c r="S14" s="532"/>
      <c r="T14" s="532"/>
      <c r="U14" s="532"/>
      <c r="V14" s="533"/>
      <c r="W14" s="534"/>
      <c r="X14" s="444"/>
      <c r="Y14" s="444"/>
      <c r="Z14" s="444"/>
      <c r="AA14" s="444"/>
      <c r="AB14" s="445"/>
      <c r="AC14" s="524">
        <v>4.4000000000000004</v>
      </c>
      <c r="AD14" s="525"/>
      <c r="AE14" s="525"/>
      <c r="AF14" s="525"/>
      <c r="AG14" s="526"/>
      <c r="AH14" s="524">
        <v>5.2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v>100.8</v>
      </c>
      <c r="CU14" s="536"/>
      <c r="CV14" s="536"/>
      <c r="CW14" s="536"/>
      <c r="CX14" s="536"/>
      <c r="CY14" s="536"/>
      <c r="CZ14" s="536"/>
      <c r="DA14" s="537"/>
      <c r="DB14" s="535">
        <v>110.4</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20458</v>
      </c>
      <c r="S15" s="532"/>
      <c r="T15" s="532"/>
      <c r="U15" s="532"/>
      <c r="V15" s="533"/>
      <c r="W15" s="519" t="s">
        <v>149</v>
      </c>
      <c r="X15" s="441"/>
      <c r="Y15" s="441"/>
      <c r="Z15" s="441"/>
      <c r="AA15" s="441"/>
      <c r="AB15" s="442"/>
      <c r="AC15" s="404">
        <v>3862</v>
      </c>
      <c r="AD15" s="405"/>
      <c r="AE15" s="405"/>
      <c r="AF15" s="405"/>
      <c r="AG15" s="406"/>
      <c r="AH15" s="404">
        <v>4161</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2498379</v>
      </c>
      <c r="BO15" s="424"/>
      <c r="BP15" s="424"/>
      <c r="BQ15" s="424"/>
      <c r="BR15" s="424"/>
      <c r="BS15" s="424"/>
      <c r="BT15" s="424"/>
      <c r="BU15" s="425"/>
      <c r="BV15" s="423">
        <v>2415535</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37</v>
      </c>
      <c r="AD16" s="525"/>
      <c r="AE16" s="525"/>
      <c r="AF16" s="525"/>
      <c r="AG16" s="526"/>
      <c r="AH16" s="524">
        <v>37.6</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5302842</v>
      </c>
      <c r="BO16" s="429"/>
      <c r="BP16" s="429"/>
      <c r="BQ16" s="429"/>
      <c r="BR16" s="429"/>
      <c r="BS16" s="429"/>
      <c r="BT16" s="429"/>
      <c r="BU16" s="430"/>
      <c r="BV16" s="428">
        <v>5213563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6108</v>
      </c>
      <c r="AD17" s="405"/>
      <c r="AE17" s="405"/>
      <c r="AF17" s="405"/>
      <c r="AG17" s="406"/>
      <c r="AH17" s="404">
        <v>6336</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3155638</v>
      </c>
      <c r="BO17" s="429"/>
      <c r="BP17" s="429"/>
      <c r="BQ17" s="429"/>
      <c r="BR17" s="429"/>
      <c r="BS17" s="429"/>
      <c r="BT17" s="429"/>
      <c r="BU17" s="430"/>
      <c r="BV17" s="428">
        <v>3039223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236.71</v>
      </c>
      <c r="M18" s="493"/>
      <c r="N18" s="493"/>
      <c r="O18" s="493"/>
      <c r="P18" s="493"/>
      <c r="Q18" s="493"/>
      <c r="R18" s="494"/>
      <c r="S18" s="494"/>
      <c r="T18" s="494"/>
      <c r="U18" s="494"/>
      <c r="V18" s="495"/>
      <c r="W18" s="509"/>
      <c r="X18" s="510"/>
      <c r="Y18" s="510"/>
      <c r="Z18" s="510"/>
      <c r="AA18" s="510"/>
      <c r="AB18" s="520"/>
      <c r="AC18" s="392">
        <v>58.6</v>
      </c>
      <c r="AD18" s="393"/>
      <c r="AE18" s="393"/>
      <c r="AF18" s="393"/>
      <c r="AG18" s="496"/>
      <c r="AH18" s="392">
        <v>57.2</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5677011</v>
      </c>
      <c r="BO18" s="429"/>
      <c r="BP18" s="429"/>
      <c r="BQ18" s="429"/>
      <c r="BR18" s="429"/>
      <c r="BS18" s="429"/>
      <c r="BT18" s="429"/>
      <c r="BU18" s="430"/>
      <c r="BV18" s="428">
        <v>5408351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88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7344710</v>
      </c>
      <c r="BO19" s="429"/>
      <c r="BP19" s="429"/>
      <c r="BQ19" s="429"/>
      <c r="BR19" s="429"/>
      <c r="BS19" s="429"/>
      <c r="BT19" s="429"/>
      <c r="BU19" s="430"/>
      <c r="BV19" s="428">
        <v>7387049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7395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8305626</v>
      </c>
      <c r="BO23" s="429"/>
      <c r="BP23" s="429"/>
      <c r="BQ23" s="429"/>
      <c r="BR23" s="429"/>
      <c r="BS23" s="429"/>
      <c r="BT23" s="429"/>
      <c r="BU23" s="430"/>
      <c r="BV23" s="428">
        <v>8599038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8220</v>
      </c>
      <c r="R24" s="405"/>
      <c r="S24" s="405"/>
      <c r="T24" s="405"/>
      <c r="U24" s="405"/>
      <c r="V24" s="406"/>
      <c r="W24" s="470"/>
      <c r="X24" s="461"/>
      <c r="Y24" s="462"/>
      <c r="Z24" s="401" t="s">
        <v>173</v>
      </c>
      <c r="AA24" s="402"/>
      <c r="AB24" s="402"/>
      <c r="AC24" s="402"/>
      <c r="AD24" s="402"/>
      <c r="AE24" s="402"/>
      <c r="AF24" s="402"/>
      <c r="AG24" s="403"/>
      <c r="AH24" s="404">
        <v>136</v>
      </c>
      <c r="AI24" s="405"/>
      <c r="AJ24" s="405"/>
      <c r="AK24" s="405"/>
      <c r="AL24" s="406"/>
      <c r="AM24" s="404">
        <v>420376</v>
      </c>
      <c r="AN24" s="405"/>
      <c r="AO24" s="405"/>
      <c r="AP24" s="405"/>
      <c r="AQ24" s="405"/>
      <c r="AR24" s="406"/>
      <c r="AS24" s="404">
        <v>3091</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6926546</v>
      </c>
      <c r="BO24" s="429"/>
      <c r="BP24" s="429"/>
      <c r="BQ24" s="429"/>
      <c r="BR24" s="429"/>
      <c r="BS24" s="429"/>
      <c r="BT24" s="429"/>
      <c r="BU24" s="430"/>
      <c r="BV24" s="428">
        <v>7151879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1</v>
      </c>
      <c r="M25" s="405"/>
      <c r="N25" s="405"/>
      <c r="O25" s="405"/>
      <c r="P25" s="406"/>
      <c r="Q25" s="404">
        <v>6830</v>
      </c>
      <c r="R25" s="405"/>
      <c r="S25" s="405"/>
      <c r="T25" s="405"/>
      <c r="U25" s="405"/>
      <c r="V25" s="406"/>
      <c r="W25" s="470"/>
      <c r="X25" s="461"/>
      <c r="Y25" s="462"/>
      <c r="Z25" s="401" t="s">
        <v>176</v>
      </c>
      <c r="AA25" s="402"/>
      <c r="AB25" s="402"/>
      <c r="AC25" s="402"/>
      <c r="AD25" s="402"/>
      <c r="AE25" s="402"/>
      <c r="AF25" s="402"/>
      <c r="AG25" s="403"/>
      <c r="AH25" s="404" t="s">
        <v>177</v>
      </c>
      <c r="AI25" s="405"/>
      <c r="AJ25" s="405"/>
      <c r="AK25" s="405"/>
      <c r="AL25" s="406"/>
      <c r="AM25" s="404" t="s">
        <v>177</v>
      </c>
      <c r="AN25" s="405"/>
      <c r="AO25" s="405"/>
      <c r="AP25" s="405"/>
      <c r="AQ25" s="405"/>
      <c r="AR25" s="406"/>
      <c r="AS25" s="404" t="s">
        <v>177</v>
      </c>
      <c r="AT25" s="405"/>
      <c r="AU25" s="405"/>
      <c r="AV25" s="405"/>
      <c r="AW25" s="405"/>
      <c r="AX25" s="407"/>
      <c r="AY25" s="420" t="s">
        <v>178</v>
      </c>
      <c r="AZ25" s="421"/>
      <c r="BA25" s="421"/>
      <c r="BB25" s="421"/>
      <c r="BC25" s="421"/>
      <c r="BD25" s="421"/>
      <c r="BE25" s="421"/>
      <c r="BF25" s="421"/>
      <c r="BG25" s="421"/>
      <c r="BH25" s="421"/>
      <c r="BI25" s="421"/>
      <c r="BJ25" s="421"/>
      <c r="BK25" s="421"/>
      <c r="BL25" s="421"/>
      <c r="BM25" s="422"/>
      <c r="BN25" s="423">
        <v>274842</v>
      </c>
      <c r="BO25" s="424"/>
      <c r="BP25" s="424"/>
      <c r="BQ25" s="424"/>
      <c r="BR25" s="424"/>
      <c r="BS25" s="424"/>
      <c r="BT25" s="424"/>
      <c r="BU25" s="425"/>
      <c r="BV25" s="423">
        <v>431257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179</v>
      </c>
      <c r="F26" s="402"/>
      <c r="G26" s="402"/>
      <c r="H26" s="402"/>
      <c r="I26" s="402"/>
      <c r="J26" s="402"/>
      <c r="K26" s="403"/>
      <c r="L26" s="404">
        <v>1</v>
      </c>
      <c r="M26" s="405"/>
      <c r="N26" s="405"/>
      <c r="O26" s="405"/>
      <c r="P26" s="406"/>
      <c r="Q26" s="404">
        <v>6050</v>
      </c>
      <c r="R26" s="405"/>
      <c r="S26" s="405"/>
      <c r="T26" s="405"/>
      <c r="U26" s="405"/>
      <c r="V26" s="406"/>
      <c r="W26" s="470"/>
      <c r="X26" s="461"/>
      <c r="Y26" s="462"/>
      <c r="Z26" s="401" t="s">
        <v>180</v>
      </c>
      <c r="AA26" s="483"/>
      <c r="AB26" s="483"/>
      <c r="AC26" s="483"/>
      <c r="AD26" s="483"/>
      <c r="AE26" s="483"/>
      <c r="AF26" s="483"/>
      <c r="AG26" s="484"/>
      <c r="AH26" s="404">
        <v>7</v>
      </c>
      <c r="AI26" s="405"/>
      <c r="AJ26" s="405"/>
      <c r="AK26" s="405"/>
      <c r="AL26" s="406"/>
      <c r="AM26" s="404">
        <v>20489</v>
      </c>
      <c r="AN26" s="405"/>
      <c r="AO26" s="405"/>
      <c r="AP26" s="405"/>
      <c r="AQ26" s="405"/>
      <c r="AR26" s="406"/>
      <c r="AS26" s="404">
        <v>2927</v>
      </c>
      <c r="AT26" s="405"/>
      <c r="AU26" s="405"/>
      <c r="AV26" s="405"/>
      <c r="AW26" s="405"/>
      <c r="AX26" s="407"/>
      <c r="AY26" s="437" t="s">
        <v>181</v>
      </c>
      <c r="AZ26" s="438"/>
      <c r="BA26" s="438"/>
      <c r="BB26" s="438"/>
      <c r="BC26" s="438"/>
      <c r="BD26" s="438"/>
      <c r="BE26" s="438"/>
      <c r="BF26" s="438"/>
      <c r="BG26" s="438"/>
      <c r="BH26" s="438"/>
      <c r="BI26" s="438"/>
      <c r="BJ26" s="438"/>
      <c r="BK26" s="438"/>
      <c r="BL26" s="438"/>
      <c r="BM26" s="439"/>
      <c r="BN26" s="428" t="s">
        <v>130</v>
      </c>
      <c r="BO26" s="429"/>
      <c r="BP26" s="429"/>
      <c r="BQ26" s="429"/>
      <c r="BR26" s="429"/>
      <c r="BS26" s="429"/>
      <c r="BT26" s="429"/>
      <c r="BU26" s="430"/>
      <c r="BV26" s="428" t="s">
        <v>130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182</v>
      </c>
      <c r="F27" s="402"/>
      <c r="G27" s="402"/>
      <c r="H27" s="402"/>
      <c r="I27" s="402"/>
      <c r="J27" s="402"/>
      <c r="K27" s="403"/>
      <c r="L27" s="404">
        <v>1</v>
      </c>
      <c r="M27" s="405"/>
      <c r="N27" s="405"/>
      <c r="O27" s="405"/>
      <c r="P27" s="406"/>
      <c r="Q27" s="404">
        <v>3600</v>
      </c>
      <c r="R27" s="405"/>
      <c r="S27" s="405"/>
      <c r="T27" s="405"/>
      <c r="U27" s="405"/>
      <c r="V27" s="406"/>
      <c r="W27" s="470"/>
      <c r="X27" s="461"/>
      <c r="Y27" s="462"/>
      <c r="Z27" s="401" t="s">
        <v>183</v>
      </c>
      <c r="AA27" s="402"/>
      <c r="AB27" s="402"/>
      <c r="AC27" s="402"/>
      <c r="AD27" s="402"/>
      <c r="AE27" s="402"/>
      <c r="AF27" s="402"/>
      <c r="AG27" s="403"/>
      <c r="AH27" s="404">
        <v>1</v>
      </c>
      <c r="AI27" s="405"/>
      <c r="AJ27" s="405"/>
      <c r="AK27" s="405"/>
      <c r="AL27" s="406"/>
      <c r="AM27" s="404" t="s">
        <v>184</v>
      </c>
      <c r="AN27" s="405"/>
      <c r="AO27" s="405"/>
      <c r="AP27" s="405"/>
      <c r="AQ27" s="405"/>
      <c r="AR27" s="406"/>
      <c r="AS27" s="404" t="s">
        <v>184</v>
      </c>
      <c r="AT27" s="405"/>
      <c r="AU27" s="405"/>
      <c r="AV27" s="405"/>
      <c r="AW27" s="405"/>
      <c r="AX27" s="407"/>
      <c r="AY27" s="434" t="s">
        <v>185</v>
      </c>
      <c r="AZ27" s="435"/>
      <c r="BA27" s="435"/>
      <c r="BB27" s="435"/>
      <c r="BC27" s="435"/>
      <c r="BD27" s="435"/>
      <c r="BE27" s="435"/>
      <c r="BF27" s="435"/>
      <c r="BG27" s="435"/>
      <c r="BH27" s="435"/>
      <c r="BI27" s="435"/>
      <c r="BJ27" s="435"/>
      <c r="BK27" s="435"/>
      <c r="BL27" s="435"/>
      <c r="BM27" s="436"/>
      <c r="BN27" s="431" t="s">
        <v>177</v>
      </c>
      <c r="BO27" s="432"/>
      <c r="BP27" s="432"/>
      <c r="BQ27" s="432"/>
      <c r="BR27" s="432"/>
      <c r="BS27" s="432"/>
      <c r="BT27" s="432"/>
      <c r="BU27" s="433"/>
      <c r="BV27" s="431" t="s">
        <v>177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186</v>
      </c>
      <c r="F28" s="402"/>
      <c r="G28" s="402"/>
      <c r="H28" s="402"/>
      <c r="I28" s="402"/>
      <c r="J28" s="402"/>
      <c r="K28" s="403"/>
      <c r="L28" s="404">
        <v>1</v>
      </c>
      <c r="M28" s="405"/>
      <c r="N28" s="405"/>
      <c r="O28" s="405"/>
      <c r="P28" s="406"/>
      <c r="Q28" s="404">
        <v>3100</v>
      </c>
      <c r="R28" s="405"/>
      <c r="S28" s="405"/>
      <c r="T28" s="405"/>
      <c r="U28" s="405"/>
      <c r="V28" s="406"/>
      <c r="W28" s="470"/>
      <c r="X28" s="461"/>
      <c r="Y28" s="462"/>
      <c r="Z28" s="401" t="s">
        <v>187</v>
      </c>
      <c r="AA28" s="402"/>
      <c r="AB28" s="402"/>
      <c r="AC28" s="402"/>
      <c r="AD28" s="402"/>
      <c r="AE28" s="402"/>
      <c r="AF28" s="402"/>
      <c r="AG28" s="403"/>
      <c r="AH28" s="404" t="s">
        <v>177</v>
      </c>
      <c r="AI28" s="405"/>
      <c r="AJ28" s="405"/>
      <c r="AK28" s="405"/>
      <c r="AL28" s="406"/>
      <c r="AM28" s="404" t="s">
        <v>177</v>
      </c>
      <c r="AN28" s="405"/>
      <c r="AO28" s="405"/>
      <c r="AP28" s="405"/>
      <c r="AQ28" s="405"/>
      <c r="AR28" s="406"/>
      <c r="AS28" s="404" t="s">
        <v>177</v>
      </c>
      <c r="AT28" s="405"/>
      <c r="AU28" s="405"/>
      <c r="AV28" s="405"/>
      <c r="AW28" s="405"/>
      <c r="AX28" s="407"/>
      <c r="AY28" s="411" t="s">
        <v>188</v>
      </c>
      <c r="AZ28" s="412"/>
      <c r="BA28" s="412"/>
      <c r="BB28" s="413"/>
      <c r="BC28" s="420" t="s">
        <v>48</v>
      </c>
      <c r="BD28" s="421"/>
      <c r="BE28" s="421"/>
      <c r="BF28" s="421"/>
      <c r="BG28" s="421"/>
      <c r="BH28" s="421"/>
      <c r="BI28" s="421"/>
      <c r="BJ28" s="421"/>
      <c r="BK28" s="421"/>
      <c r="BL28" s="421"/>
      <c r="BM28" s="422"/>
      <c r="BN28" s="423">
        <v>1279663</v>
      </c>
      <c r="BO28" s="424"/>
      <c r="BP28" s="424"/>
      <c r="BQ28" s="424"/>
      <c r="BR28" s="424"/>
      <c r="BS28" s="424"/>
      <c r="BT28" s="424"/>
      <c r="BU28" s="425"/>
      <c r="BV28" s="423">
        <v>1278540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189</v>
      </c>
      <c r="F29" s="402"/>
      <c r="G29" s="402"/>
      <c r="H29" s="402"/>
      <c r="I29" s="402"/>
      <c r="J29" s="402"/>
      <c r="K29" s="403"/>
      <c r="L29" s="404">
        <v>10</v>
      </c>
      <c r="M29" s="405"/>
      <c r="N29" s="405"/>
      <c r="O29" s="405"/>
      <c r="P29" s="406"/>
      <c r="Q29" s="404">
        <v>2900</v>
      </c>
      <c r="R29" s="405"/>
      <c r="S29" s="405"/>
      <c r="T29" s="405"/>
      <c r="U29" s="405"/>
      <c r="V29" s="406"/>
      <c r="W29" s="471"/>
      <c r="X29" s="472"/>
      <c r="Y29" s="473"/>
      <c r="Z29" s="401" t="s">
        <v>190</v>
      </c>
      <c r="AA29" s="402"/>
      <c r="AB29" s="402"/>
      <c r="AC29" s="402"/>
      <c r="AD29" s="402"/>
      <c r="AE29" s="402"/>
      <c r="AF29" s="402"/>
      <c r="AG29" s="403"/>
      <c r="AH29" s="404">
        <v>137</v>
      </c>
      <c r="AI29" s="405"/>
      <c r="AJ29" s="405"/>
      <c r="AK29" s="405"/>
      <c r="AL29" s="406"/>
      <c r="AM29" s="404">
        <v>423669</v>
      </c>
      <c r="AN29" s="405"/>
      <c r="AO29" s="405"/>
      <c r="AP29" s="405"/>
      <c r="AQ29" s="405"/>
      <c r="AR29" s="406"/>
      <c r="AS29" s="404">
        <v>3092</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v>710861</v>
      </c>
      <c r="BO29" s="429"/>
      <c r="BP29" s="429"/>
      <c r="BQ29" s="429"/>
      <c r="BR29" s="429"/>
      <c r="BS29" s="429"/>
      <c r="BT29" s="429"/>
      <c r="BU29" s="430"/>
      <c r="BV29" s="428">
        <v>710808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94.4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644327</v>
      </c>
      <c r="BO30" s="432"/>
      <c r="BP30" s="432"/>
      <c r="BQ30" s="432"/>
      <c r="BR30" s="432"/>
      <c r="BS30" s="432"/>
      <c r="BT30" s="432"/>
      <c r="BU30" s="433"/>
      <c r="BV30" s="431">
        <v>629868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199</v>
      </c>
      <c r="D33" s="391"/>
      <c r="E33" s="390" t="s">
        <v>200</v>
      </c>
      <c r="F33" s="390"/>
      <c r="G33" s="390"/>
      <c r="H33" s="390"/>
      <c r="I33" s="390"/>
      <c r="J33" s="390"/>
      <c r="K33" s="390"/>
      <c r="L33" s="390"/>
      <c r="M33" s="390"/>
      <c r="N33" s="390"/>
      <c r="O33" s="390"/>
      <c r="P33" s="390"/>
      <c r="Q33" s="390"/>
      <c r="R33" s="390"/>
      <c r="S33" s="390"/>
      <c r="T33" s="216"/>
      <c r="U33" s="391" t="s">
        <v>199</v>
      </c>
      <c r="V33" s="391"/>
      <c r="W33" s="390" t="s">
        <v>200</v>
      </c>
      <c r="X33" s="390"/>
      <c r="Y33" s="390"/>
      <c r="Z33" s="390"/>
      <c r="AA33" s="390"/>
      <c r="AB33" s="390"/>
      <c r="AC33" s="390"/>
      <c r="AD33" s="390"/>
      <c r="AE33" s="390"/>
      <c r="AF33" s="390"/>
      <c r="AG33" s="390"/>
      <c r="AH33" s="390"/>
      <c r="AI33" s="390"/>
      <c r="AJ33" s="390"/>
      <c r="AK33" s="390"/>
      <c r="AL33" s="216"/>
      <c r="AM33" s="391" t="s">
        <v>199</v>
      </c>
      <c r="AN33" s="391"/>
      <c r="AO33" s="390" t="s">
        <v>200</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199</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IF('各会計、関係団体の財政状況及び健全化判断比率'!B30="","",'各会計、関係団体の財政状況及び健全化判断比率'!B30)</f>
        <v>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IF('各会計、関係団体の財政状況及び健全化判断比率'!B32="","",'各会計、関係団体の財政状況及び健全化判断比率'!B32)</f>
        <v>農業集落排水事業特別会計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富山県市町村会館管理組合（一般会計）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21</v>
      </c>
      <c r="CP34" s="387"/>
      <c r="CQ34" s="386" t="str">
        <f>IF('各会計、関係団体の財政状況及び健全化判断比率'!BS7="","",'各会計、関係団体の財政状況及び健全化判断比率'!BS7)</f>
        <v>株式会社上市まちづくり公社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土地取得事業特別会計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後期高齢者医療事業特別会計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IF('各会計、関係団体の財政状況及び健全化判断比率'!B31="","",'各会計、関係団体の財政状況及び健全化判断比率'!B31)</f>
        <v>病院事業会計</v>
      </c>
      <c r="AP35" s="386"/>
      <c r="AQ35" s="386"/>
      <c r="AR35" s="386"/>
      <c r="AS35" s="386"/>
      <c r="AT35" s="386"/>
      <c r="AU35" s="386"/>
      <c r="AV35" s="386"/>
      <c r="AW35" s="386"/>
      <c r="AX35" s="386"/>
      <c r="AY35" s="386"/>
      <c r="AZ35" s="386"/>
      <c r="BA35" s="386"/>
      <c r="BB35" s="386"/>
      <c r="BC35" s="386"/>
      <c r="BD35" s="214"/>
      <c r="BE35" s="387">
        <f t="shared" ref="BE35:BE43" si="1">IF(BG35="","",BE34+1)</f>
        <v>9</v>
      </c>
      <c r="BF35" s="387"/>
      <c r="BG35" s="386" t="str">
        <f>IF('各会計、関係団体の財政状況及び健全化判断比率'!B33="","",'各会計、関係団体の財政状況及び健全化判断比率'!B33)</f>
        <v>下水道事業特別会計</v>
      </c>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富山市町村総合事務組合（一般会計）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墓地公園事業特別会計</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10</v>
      </c>
      <c r="BF36" s="387"/>
      <c r="BG36" s="386" t="str">
        <f>IF('各会計、関係団体の財政状況及び健全化判断比率'!B34="","",'各会計、関係団体の財政状況及び健全化判断比率'!B34)</f>
        <v>地域開発事業特別会計</v>
      </c>
      <c r="BH36" s="386"/>
      <c r="BI36" s="386"/>
      <c r="BJ36" s="386"/>
      <c r="BK36" s="386"/>
      <c r="BL36" s="386"/>
      <c r="BM36" s="386"/>
      <c r="BN36" s="386"/>
      <c r="BO36" s="386"/>
      <c r="BP36" s="386"/>
      <c r="BQ36" s="386"/>
      <c r="BR36" s="386"/>
      <c r="BS36" s="386"/>
      <c r="BT36" s="386"/>
      <c r="BU36" s="386"/>
      <c r="BV36" s="214"/>
      <c r="BW36" s="387">
        <f t="shared" si="2"/>
        <v>13</v>
      </c>
      <c r="BX36" s="387"/>
      <c r="BY36" s="386" t="str">
        <f>IF('各会計、関係団体の財政状況及び健全化判断比率'!B70="","",'各会計、関係団体の財政状況及び健全化判断比率'!B70)</f>
        <v>滑川中新川地区広域情報事務組合（一般会計）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14</v>
      </c>
      <c r="BX37" s="387"/>
      <c r="BY37" s="386" t="str">
        <f>IF('各会計、関係団体の財政状況及び健全化判断比率'!B71="","",'各会計、関係団体の財政状況及び健全化判断比率'!B71)</f>
        <v>富山県後期高齢者医療広域連合（一般会計）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15</v>
      </c>
      <c r="BX38" s="387"/>
      <c r="BY38" s="386" t="str">
        <f>IF('各会計、関係団体の財政状況及び健全化判断比率'!B72="","",'各会計、関係団体の財政状況及び健全化判断比率'!B72)</f>
        <v>富山県後期高齢者医療広域連合（後期高齢者医療事業特別会計）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16</v>
      </c>
      <c r="BX39" s="387"/>
      <c r="BY39" s="386" t="str">
        <f>IF('各会計、関係団体の財政状況及び健全化判断比率'!B73="","",'各会計、関係団体の財政状況及び健全化判断比率'!B73)</f>
        <v>中新川広域行政事務組合（一般会計）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17</v>
      </c>
      <c r="BX40" s="387"/>
      <c r="BY40" s="386" t="str">
        <f>IF('各会計、関係団体の財政状況及び健全化判断比率'!B74="","",'各会計、関係団体の財政状況及び健全化判断比率'!B74)</f>
        <v>中新川広域行政事務組合（介護保険事業特別会計）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18</v>
      </c>
      <c r="BX41" s="387"/>
      <c r="BY41" s="386" t="str">
        <f>IF('各会計、関係団体の財政状況及び健全化判断比率'!B75="","",'各会計、関係団体の財政状況及び健全化判断比率'!B75)</f>
        <v>中新川広域行政事務組合（訪問看護事業特別会計）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19</v>
      </c>
      <c r="BX42" s="387"/>
      <c r="BY42" s="386" t="str">
        <f>IF('各会計、関係団体の財政状況及び健全化判断比率'!B76="","",'各会計、関係団体の財政状況及び健全化判断比率'!B76)</f>
        <v>中新川広域行政事務組合（下水道事業会計）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20</v>
      </c>
      <c r="BX43" s="387"/>
      <c r="BY43" s="386" t="str">
        <f>IF('各会計、関係団体の財政状況及び健全化判断比率'!B77="","",'各会計、関係団体の財政状況及び健全化判断比率'!B77)</f>
        <v>富山地区広域圏事務組合（一般会計）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QSUqK2REqPiFoFp2ruxFg9uYib84SBR4iIorjDcUlB2BMUWjWdIKoGc3emJpaMg65YVCpx0X59Is6/warUcDCQ==" saltValue="LtF6Br3BD21LHVfhTnU06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0" t="s">
        <v>579</v>
      </c>
      <c r="D34" s="1210"/>
      <c r="E34" s="1211"/>
      <c r="F34" s="32">
        <v>15.23</v>
      </c>
      <c r="G34" s="33">
        <v>14.2</v>
      </c>
      <c r="H34" s="33">
        <v>12.35</v>
      </c>
      <c r="I34" s="33">
        <v>12.54</v>
      </c>
      <c r="J34" s="34">
        <v>11.64</v>
      </c>
      <c r="K34" s="22"/>
      <c r="L34" s="22"/>
      <c r="M34" s="22"/>
      <c r="N34" s="22"/>
      <c r="O34" s="22"/>
      <c r="P34" s="22"/>
    </row>
    <row r="35" spans="1:16" ht="39" customHeight="1" x14ac:dyDescent="0.15">
      <c r="A35" s="22"/>
      <c r="B35" s="35"/>
      <c r="C35" s="1204" t="s">
        <v>580</v>
      </c>
      <c r="D35" s="1205"/>
      <c r="E35" s="1206"/>
      <c r="F35" s="36">
        <v>11.12</v>
      </c>
      <c r="G35" s="37">
        <v>9.6199999999999992</v>
      </c>
      <c r="H35" s="37">
        <v>6.85</v>
      </c>
      <c r="I35" s="37">
        <v>6.3</v>
      </c>
      <c r="J35" s="38">
        <v>4.7300000000000004</v>
      </c>
      <c r="K35" s="22"/>
      <c r="L35" s="22"/>
      <c r="M35" s="22"/>
      <c r="N35" s="22"/>
      <c r="O35" s="22"/>
      <c r="P35" s="22"/>
    </row>
    <row r="36" spans="1:16" ht="39" customHeight="1" x14ac:dyDescent="0.15">
      <c r="A36" s="22"/>
      <c r="B36" s="35"/>
      <c r="C36" s="1204" t="s">
        <v>581</v>
      </c>
      <c r="D36" s="1205"/>
      <c r="E36" s="1206"/>
      <c r="F36" s="36">
        <v>3.68</v>
      </c>
      <c r="G36" s="37">
        <v>5.27</v>
      </c>
      <c r="H36" s="37">
        <v>3.51</v>
      </c>
      <c r="I36" s="37">
        <v>4.03</v>
      </c>
      <c r="J36" s="38">
        <v>4.05</v>
      </c>
      <c r="K36" s="22"/>
      <c r="L36" s="22"/>
      <c r="M36" s="22"/>
      <c r="N36" s="22"/>
      <c r="O36" s="22"/>
      <c r="P36" s="22"/>
    </row>
    <row r="37" spans="1:16" ht="39" customHeight="1" x14ac:dyDescent="0.15">
      <c r="A37" s="22"/>
      <c r="B37" s="35"/>
      <c r="C37" s="1204" t="s">
        <v>582</v>
      </c>
      <c r="D37" s="1205"/>
      <c r="E37" s="1206"/>
      <c r="F37" s="36">
        <v>1.1299999999999999</v>
      </c>
      <c r="G37" s="37">
        <v>1.33</v>
      </c>
      <c r="H37" s="37">
        <v>1.38</v>
      </c>
      <c r="I37" s="37">
        <v>0.7</v>
      </c>
      <c r="J37" s="38">
        <v>0.46</v>
      </c>
      <c r="K37" s="22"/>
      <c r="L37" s="22"/>
      <c r="M37" s="22"/>
      <c r="N37" s="22"/>
      <c r="O37" s="22"/>
      <c r="P37" s="22"/>
    </row>
    <row r="38" spans="1:16" ht="39" customHeight="1" x14ac:dyDescent="0.15">
      <c r="A38" s="22"/>
      <c r="B38" s="35"/>
      <c r="C38" s="1204" t="s">
        <v>583</v>
      </c>
      <c r="D38" s="1205"/>
      <c r="E38" s="1206"/>
      <c r="F38" s="36">
        <v>0.13</v>
      </c>
      <c r="G38" s="37">
        <v>7.0000000000000007E-2</v>
      </c>
      <c r="H38" s="37">
        <v>0.13</v>
      </c>
      <c r="I38" s="37">
        <v>0.14000000000000001</v>
      </c>
      <c r="J38" s="38">
        <v>0.24</v>
      </c>
      <c r="K38" s="22"/>
      <c r="L38" s="22"/>
      <c r="M38" s="22"/>
      <c r="N38" s="22"/>
      <c r="O38" s="22"/>
      <c r="P38" s="22"/>
    </row>
    <row r="39" spans="1:16" ht="39" customHeight="1" x14ac:dyDescent="0.15">
      <c r="A39" s="22"/>
      <c r="B39" s="35"/>
      <c r="C39" s="1204" t="s">
        <v>584</v>
      </c>
      <c r="D39" s="1205"/>
      <c r="E39" s="1206"/>
      <c r="F39" s="36">
        <v>0.1</v>
      </c>
      <c r="G39" s="37">
        <v>0.08</v>
      </c>
      <c r="H39" s="37">
        <v>7.0000000000000007E-2</v>
      </c>
      <c r="I39" s="37">
        <v>0.09</v>
      </c>
      <c r="J39" s="38">
        <v>0.11</v>
      </c>
      <c r="K39" s="22"/>
      <c r="L39" s="22"/>
      <c r="M39" s="22"/>
      <c r="N39" s="22"/>
      <c r="O39" s="22"/>
      <c r="P39" s="22"/>
    </row>
    <row r="40" spans="1:16" ht="39" customHeight="1" x14ac:dyDescent="0.15">
      <c r="A40" s="22"/>
      <c r="B40" s="35"/>
      <c r="C40" s="1204" t="s">
        <v>585</v>
      </c>
      <c r="D40" s="1205"/>
      <c r="E40" s="1206"/>
      <c r="F40" s="36">
        <v>7.0000000000000007E-2</v>
      </c>
      <c r="G40" s="37">
        <v>0.05</v>
      </c>
      <c r="H40" s="37">
        <v>7.0000000000000007E-2</v>
      </c>
      <c r="I40" s="37">
        <v>0.06</v>
      </c>
      <c r="J40" s="38">
        <v>7.0000000000000007E-2</v>
      </c>
      <c r="K40" s="22"/>
      <c r="L40" s="22"/>
      <c r="M40" s="22"/>
      <c r="N40" s="22"/>
      <c r="O40" s="22"/>
      <c r="P40" s="22"/>
    </row>
    <row r="41" spans="1:16" ht="39" customHeight="1" x14ac:dyDescent="0.15">
      <c r="A41" s="22"/>
      <c r="B41" s="35"/>
      <c r="C41" s="1204" t="s">
        <v>586</v>
      </c>
      <c r="D41" s="1205"/>
      <c r="E41" s="1206"/>
      <c r="F41" s="36">
        <v>0.04</v>
      </c>
      <c r="G41" s="37">
        <v>0.04</v>
      </c>
      <c r="H41" s="37">
        <v>0.04</v>
      </c>
      <c r="I41" s="37">
        <v>0.04</v>
      </c>
      <c r="J41" s="38">
        <v>0.04</v>
      </c>
      <c r="K41" s="22"/>
      <c r="L41" s="22"/>
      <c r="M41" s="22"/>
      <c r="N41" s="22"/>
      <c r="O41" s="22"/>
      <c r="P41" s="22"/>
    </row>
    <row r="42" spans="1:16" ht="39" customHeight="1" x14ac:dyDescent="0.15">
      <c r="A42" s="22"/>
      <c r="B42" s="39"/>
      <c r="C42" s="1204" t="s">
        <v>587</v>
      </c>
      <c r="D42" s="1205"/>
      <c r="E42" s="1206"/>
      <c r="F42" s="36" t="s">
        <v>531</v>
      </c>
      <c r="G42" s="37" t="s">
        <v>531</v>
      </c>
      <c r="H42" s="37" t="s">
        <v>531</v>
      </c>
      <c r="I42" s="37" t="s">
        <v>531</v>
      </c>
      <c r="J42" s="38" t="s">
        <v>531</v>
      </c>
      <c r="K42" s="22"/>
      <c r="L42" s="22"/>
      <c r="M42" s="22"/>
      <c r="N42" s="22"/>
      <c r="O42" s="22"/>
      <c r="P42" s="22"/>
    </row>
    <row r="43" spans="1:16" ht="39" customHeight="1" thickBot="1" x14ac:dyDescent="0.2">
      <c r="A43" s="22"/>
      <c r="B43" s="40"/>
      <c r="C43" s="1207" t="s">
        <v>588</v>
      </c>
      <c r="D43" s="1208"/>
      <c r="E43" s="1209"/>
      <c r="F43" s="41">
        <v>0.02</v>
      </c>
      <c r="G43" s="42">
        <v>0.02</v>
      </c>
      <c r="H43" s="42">
        <v>0.03</v>
      </c>
      <c r="I43" s="42">
        <v>0.05</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BbWqwHKhsoO7EEhqyke86kPRkXS8i+h1aQuLPouVNjCROpkR2WBH6SEpV9AZjFhBzdzz+8B3aURHT/DdxsxgA==" saltValue="dvZe4OuB0RjHP9KcJBKc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960</v>
      </c>
      <c r="L45" s="60">
        <v>987</v>
      </c>
      <c r="M45" s="60">
        <v>991</v>
      </c>
      <c r="N45" s="60">
        <v>980</v>
      </c>
      <c r="O45" s="61">
        <v>975</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531</v>
      </c>
      <c r="L46" s="64" t="s">
        <v>531</v>
      </c>
      <c r="M46" s="64" t="s">
        <v>531</v>
      </c>
      <c r="N46" s="64" t="s">
        <v>531</v>
      </c>
      <c r="O46" s="65" t="s">
        <v>531</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531</v>
      </c>
      <c r="L47" s="64" t="s">
        <v>531</v>
      </c>
      <c r="M47" s="64" t="s">
        <v>531</v>
      </c>
      <c r="N47" s="64" t="s">
        <v>531</v>
      </c>
      <c r="O47" s="65" t="s">
        <v>531</v>
      </c>
      <c r="P47" s="48"/>
      <c r="Q47" s="48"/>
      <c r="R47" s="48"/>
      <c r="S47" s="48"/>
      <c r="T47" s="48"/>
      <c r="U47" s="48"/>
    </row>
    <row r="48" spans="1:21" ht="30.75" customHeight="1" x14ac:dyDescent="0.15">
      <c r="A48" s="48"/>
      <c r="B48" s="1232"/>
      <c r="C48" s="1233"/>
      <c r="D48" s="62"/>
      <c r="E48" s="1214" t="s">
        <v>15</v>
      </c>
      <c r="F48" s="1214"/>
      <c r="G48" s="1214"/>
      <c r="H48" s="1214"/>
      <c r="I48" s="1214"/>
      <c r="J48" s="1215"/>
      <c r="K48" s="63">
        <v>384</v>
      </c>
      <c r="L48" s="64">
        <v>443</v>
      </c>
      <c r="M48" s="64">
        <v>484</v>
      </c>
      <c r="N48" s="64">
        <v>498</v>
      </c>
      <c r="O48" s="65">
        <v>496</v>
      </c>
      <c r="P48" s="48"/>
      <c r="Q48" s="48"/>
      <c r="R48" s="48"/>
      <c r="S48" s="48"/>
      <c r="T48" s="48"/>
      <c r="U48" s="48"/>
    </row>
    <row r="49" spans="1:21" ht="30.75" customHeight="1" x14ac:dyDescent="0.15">
      <c r="A49" s="48"/>
      <c r="B49" s="1232"/>
      <c r="C49" s="1233"/>
      <c r="D49" s="62"/>
      <c r="E49" s="1214" t="s">
        <v>16</v>
      </c>
      <c r="F49" s="1214"/>
      <c r="G49" s="1214"/>
      <c r="H49" s="1214"/>
      <c r="I49" s="1214"/>
      <c r="J49" s="1215"/>
      <c r="K49" s="63">
        <v>582</v>
      </c>
      <c r="L49" s="64">
        <v>571</v>
      </c>
      <c r="M49" s="64">
        <v>577</v>
      </c>
      <c r="N49" s="64">
        <v>541</v>
      </c>
      <c r="O49" s="65">
        <v>533</v>
      </c>
      <c r="P49" s="48"/>
      <c r="Q49" s="48"/>
      <c r="R49" s="48"/>
      <c r="S49" s="48"/>
      <c r="T49" s="48"/>
      <c r="U49" s="48"/>
    </row>
    <row r="50" spans="1:21" ht="30.75" customHeight="1" x14ac:dyDescent="0.15">
      <c r="A50" s="48"/>
      <c r="B50" s="1232"/>
      <c r="C50" s="1233"/>
      <c r="D50" s="62"/>
      <c r="E50" s="1214" t="s">
        <v>17</v>
      </c>
      <c r="F50" s="1214"/>
      <c r="G50" s="1214"/>
      <c r="H50" s="1214"/>
      <c r="I50" s="1214"/>
      <c r="J50" s="1215"/>
      <c r="K50" s="63">
        <v>31</v>
      </c>
      <c r="L50" s="64">
        <v>30</v>
      </c>
      <c r="M50" s="64">
        <v>27</v>
      </c>
      <c r="N50" s="64">
        <v>25</v>
      </c>
      <c r="O50" s="65">
        <v>13</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t="s">
        <v>531</v>
      </c>
      <c r="M51" s="64" t="s">
        <v>531</v>
      </c>
      <c r="N51" s="64" t="s">
        <v>531</v>
      </c>
      <c r="O51" s="65" t="s">
        <v>531</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1215</v>
      </c>
      <c r="L52" s="64">
        <v>1249</v>
      </c>
      <c r="M52" s="64">
        <v>1252</v>
      </c>
      <c r="N52" s="64">
        <v>1250</v>
      </c>
      <c r="O52" s="65">
        <v>1249</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742</v>
      </c>
      <c r="L53" s="69">
        <v>782</v>
      </c>
      <c r="M53" s="69">
        <v>827</v>
      </c>
      <c r="N53" s="69">
        <v>794</v>
      </c>
      <c r="O53" s="70">
        <v>768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SVsUyopSAzR4OqkKziBePlBqdO60LJB8bn+gyEBie5rBja5gnUZt0xJxOxFh8pffK4OUmGQJhEWPDl6COo8dg==" saltValue="zzo+uZcXgsRC0AJKwyzzO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50" t="s">
        <v>30</v>
      </c>
      <c r="C41" s="1251"/>
      <c r="D41" s="102"/>
      <c r="E41" s="1252" t="s">
        <v>31</v>
      </c>
      <c r="F41" s="1252"/>
      <c r="G41" s="1252"/>
      <c r="H41" s="1253"/>
      <c r="I41" s="103">
        <v>9440</v>
      </c>
      <c r="J41" s="104">
        <v>9083</v>
      </c>
      <c r="K41" s="104">
        <v>8689</v>
      </c>
      <c r="L41" s="104">
        <v>8627</v>
      </c>
      <c r="M41" s="105">
        <v>8330</v>
      </c>
    </row>
    <row r="42" spans="2:13" ht="27.75" customHeight="1" x14ac:dyDescent="0.15">
      <c r="B42" s="1240"/>
      <c r="C42" s="1241"/>
      <c r="D42" s="106"/>
      <c r="E42" s="1244" t="s">
        <v>32</v>
      </c>
      <c r="F42" s="1244"/>
      <c r="G42" s="1244"/>
      <c r="H42" s="1245"/>
      <c r="I42" s="107">
        <v>125</v>
      </c>
      <c r="J42" s="108">
        <v>95</v>
      </c>
      <c r="K42" s="108">
        <v>69</v>
      </c>
      <c r="L42" s="108">
        <v>45</v>
      </c>
      <c r="M42" s="109">
        <v>33</v>
      </c>
    </row>
    <row r="43" spans="2:13" ht="27.75" customHeight="1" x14ac:dyDescent="0.15">
      <c r="B43" s="1240"/>
      <c r="C43" s="1241"/>
      <c r="D43" s="106"/>
      <c r="E43" s="1244" t="s">
        <v>33</v>
      </c>
      <c r="F43" s="1244"/>
      <c r="G43" s="1244"/>
      <c r="H43" s="1245"/>
      <c r="I43" s="107">
        <v>5568</v>
      </c>
      <c r="J43" s="108">
        <v>5456</v>
      </c>
      <c r="K43" s="108">
        <v>5212</v>
      </c>
      <c r="L43" s="108">
        <v>4975</v>
      </c>
      <c r="M43" s="109">
        <v>4700</v>
      </c>
    </row>
    <row r="44" spans="2:13" ht="27.75" customHeight="1" x14ac:dyDescent="0.15">
      <c r="B44" s="1240"/>
      <c r="C44" s="1241"/>
      <c r="D44" s="106"/>
      <c r="E44" s="1244" t="s">
        <v>34</v>
      </c>
      <c r="F44" s="1244"/>
      <c r="G44" s="1244"/>
      <c r="H44" s="1245"/>
      <c r="I44" s="107">
        <v>8368</v>
      </c>
      <c r="J44" s="108">
        <v>8217</v>
      </c>
      <c r="K44" s="108">
        <v>7925</v>
      </c>
      <c r="L44" s="108">
        <v>7474</v>
      </c>
      <c r="M44" s="109">
        <v>7057</v>
      </c>
    </row>
    <row r="45" spans="2:13" ht="27.75" customHeight="1" x14ac:dyDescent="0.15">
      <c r="B45" s="1240"/>
      <c r="C45" s="1241"/>
      <c r="D45" s="106"/>
      <c r="E45" s="1244" t="s">
        <v>35</v>
      </c>
      <c r="F45" s="1244"/>
      <c r="G45" s="1244"/>
      <c r="H45" s="1245"/>
      <c r="I45" s="107">
        <v>1053</v>
      </c>
      <c r="J45" s="108">
        <v>1038</v>
      </c>
      <c r="K45" s="108">
        <v>807</v>
      </c>
      <c r="L45" s="108">
        <v>880</v>
      </c>
      <c r="M45" s="109">
        <v>842</v>
      </c>
    </row>
    <row r="46" spans="2:13" ht="27.75" customHeight="1" x14ac:dyDescent="0.15">
      <c r="B46" s="1240"/>
      <c r="C46" s="1241"/>
      <c r="D46" s="110"/>
      <c r="E46" s="1244" t="s">
        <v>36</v>
      </c>
      <c r="F46" s="1244"/>
      <c r="G46" s="1244"/>
      <c r="H46" s="1245"/>
      <c r="I46" s="107" t="s">
        <v>531</v>
      </c>
      <c r="J46" s="108" t="s">
        <v>531</v>
      </c>
      <c r="K46" s="108" t="s">
        <v>531</v>
      </c>
      <c r="L46" s="108" t="s">
        <v>531</v>
      </c>
      <c r="M46" s="109" t="s">
        <v>531</v>
      </c>
    </row>
    <row r="47" spans="2:13" ht="27.75" customHeight="1" x14ac:dyDescent="0.15">
      <c r="B47" s="1240"/>
      <c r="C47" s="1241"/>
      <c r="D47" s="111"/>
      <c r="E47" s="1254" t="s">
        <v>37</v>
      </c>
      <c r="F47" s="1255"/>
      <c r="G47" s="1255"/>
      <c r="H47" s="1256"/>
      <c r="I47" s="107" t="s">
        <v>531</v>
      </c>
      <c r="J47" s="108" t="s">
        <v>531</v>
      </c>
      <c r="K47" s="108" t="s">
        <v>531</v>
      </c>
      <c r="L47" s="108" t="s">
        <v>531</v>
      </c>
      <c r="M47" s="109" t="s">
        <v>531</v>
      </c>
    </row>
    <row r="48" spans="2:13" ht="27.75" customHeight="1" x14ac:dyDescent="0.15">
      <c r="B48" s="1240"/>
      <c r="C48" s="1241"/>
      <c r="D48" s="106"/>
      <c r="E48" s="1244" t="s">
        <v>38</v>
      </c>
      <c r="F48" s="1244"/>
      <c r="G48" s="1244"/>
      <c r="H48" s="1245"/>
      <c r="I48" s="107" t="s">
        <v>531</v>
      </c>
      <c r="J48" s="108" t="s">
        <v>531</v>
      </c>
      <c r="K48" s="108" t="s">
        <v>531</v>
      </c>
      <c r="L48" s="108" t="s">
        <v>531</v>
      </c>
      <c r="M48" s="109" t="s">
        <v>531</v>
      </c>
    </row>
    <row r="49" spans="2:13" ht="27.75" customHeight="1" x14ac:dyDescent="0.15">
      <c r="B49" s="1242"/>
      <c r="C49" s="1243"/>
      <c r="D49" s="106"/>
      <c r="E49" s="1244" t="s">
        <v>39</v>
      </c>
      <c r="F49" s="1244"/>
      <c r="G49" s="1244"/>
      <c r="H49" s="1245"/>
      <c r="I49" s="107" t="s">
        <v>531</v>
      </c>
      <c r="J49" s="108" t="s">
        <v>531</v>
      </c>
      <c r="K49" s="108" t="s">
        <v>531</v>
      </c>
      <c r="L49" s="108" t="s">
        <v>531</v>
      </c>
      <c r="M49" s="109" t="s">
        <v>531</v>
      </c>
    </row>
    <row r="50" spans="2:13" ht="27.75" customHeight="1" x14ac:dyDescent="0.15">
      <c r="B50" s="1238" t="s">
        <v>40</v>
      </c>
      <c r="C50" s="1239"/>
      <c r="D50" s="112"/>
      <c r="E50" s="1244" t="s">
        <v>41</v>
      </c>
      <c r="F50" s="1244"/>
      <c r="G50" s="1244"/>
      <c r="H50" s="1245"/>
      <c r="I50" s="107">
        <v>2542</v>
      </c>
      <c r="J50" s="108">
        <v>2749</v>
      </c>
      <c r="K50" s="108">
        <v>2919</v>
      </c>
      <c r="L50" s="108">
        <v>3100</v>
      </c>
      <c r="M50" s="109">
        <v>3081</v>
      </c>
    </row>
    <row r="51" spans="2:13" ht="27.75" customHeight="1" x14ac:dyDescent="0.15">
      <c r="B51" s="1240"/>
      <c r="C51" s="1241"/>
      <c r="D51" s="106"/>
      <c r="E51" s="1244" t="s">
        <v>42</v>
      </c>
      <c r="F51" s="1244"/>
      <c r="G51" s="1244"/>
      <c r="H51" s="1245"/>
      <c r="I51" s="107">
        <v>898</v>
      </c>
      <c r="J51" s="108">
        <v>863</v>
      </c>
      <c r="K51" s="108">
        <v>781</v>
      </c>
      <c r="L51" s="108">
        <v>889</v>
      </c>
      <c r="M51" s="109">
        <v>777</v>
      </c>
    </row>
    <row r="52" spans="2:13" ht="27.75" customHeight="1" x14ac:dyDescent="0.15">
      <c r="B52" s="1242"/>
      <c r="C52" s="1243"/>
      <c r="D52" s="106"/>
      <c r="E52" s="1244" t="s">
        <v>43</v>
      </c>
      <c r="F52" s="1244"/>
      <c r="G52" s="1244"/>
      <c r="H52" s="1245"/>
      <c r="I52" s="107">
        <v>13776</v>
      </c>
      <c r="J52" s="108">
        <v>13446</v>
      </c>
      <c r="K52" s="108">
        <v>12929</v>
      </c>
      <c r="L52" s="108">
        <v>12465</v>
      </c>
      <c r="M52" s="109">
        <v>11993</v>
      </c>
    </row>
    <row r="53" spans="2:13" ht="27.75" customHeight="1" thickBot="1" x14ac:dyDescent="0.2">
      <c r="B53" s="1246" t="s">
        <v>44</v>
      </c>
      <c r="C53" s="1247"/>
      <c r="D53" s="113"/>
      <c r="E53" s="1248" t="s">
        <v>45</v>
      </c>
      <c r="F53" s="1248"/>
      <c r="G53" s="1248"/>
      <c r="H53" s="1249"/>
      <c r="I53" s="114">
        <v>7337</v>
      </c>
      <c r="J53" s="115">
        <v>6832</v>
      </c>
      <c r="K53" s="115">
        <v>6073</v>
      </c>
      <c r="L53" s="115">
        <v>5546</v>
      </c>
      <c r="M53" s="116">
        <v>5110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oyCRDBBDZI4bK4tKF7oZnkUjCA1Z/e7O94AfLER3HmtMwru/4+YcI7AvWgc4wms5L8+U2NbY9K/oVERY5qJZw==" saltValue="vcTQBIdZPbyH95hsW/qx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265" t="s">
        <v>48</v>
      </c>
      <c r="D55" s="1265"/>
      <c r="E55" s="1266"/>
      <c r="F55" s="128">
        <v>1277</v>
      </c>
      <c r="G55" s="128">
        <v>1279</v>
      </c>
      <c r="H55" s="129">
        <v>1280</v>
      </c>
    </row>
    <row r="56" spans="2:8" ht="52.5" customHeight="1" x14ac:dyDescent="0.15">
      <c r="B56" s="130"/>
      <c r="C56" s="1267" t="s">
        <v>49</v>
      </c>
      <c r="D56" s="1267"/>
      <c r="E56" s="1268"/>
      <c r="F56" s="131">
        <v>551</v>
      </c>
      <c r="G56" s="131">
        <v>711</v>
      </c>
      <c r="H56" s="132">
        <v>711</v>
      </c>
    </row>
    <row r="57" spans="2:8" ht="53.25" customHeight="1" x14ac:dyDescent="0.15">
      <c r="B57" s="130"/>
      <c r="C57" s="1269" t="s">
        <v>50</v>
      </c>
      <c r="D57" s="1269"/>
      <c r="E57" s="1270"/>
      <c r="F57" s="133">
        <v>610</v>
      </c>
      <c r="G57" s="133">
        <v>630</v>
      </c>
      <c r="H57" s="134">
        <v>644</v>
      </c>
    </row>
    <row r="58" spans="2:8" ht="45.75" customHeight="1" x14ac:dyDescent="0.15">
      <c r="B58" s="135"/>
      <c r="C58" s="1257" t="s">
        <v>595</v>
      </c>
      <c r="D58" s="1258"/>
      <c r="E58" s="1259"/>
      <c r="F58" s="136">
        <v>274</v>
      </c>
      <c r="G58" s="136">
        <v>274</v>
      </c>
      <c r="H58" s="137">
        <v>277</v>
      </c>
    </row>
    <row r="59" spans="2:8" ht="45.75" customHeight="1" x14ac:dyDescent="0.15">
      <c r="B59" s="135"/>
      <c r="C59" s="1257" t="s">
        <v>596</v>
      </c>
      <c r="D59" s="1258"/>
      <c r="E59" s="1259"/>
      <c r="F59" s="136">
        <v>148</v>
      </c>
      <c r="G59" s="136">
        <v>170</v>
      </c>
      <c r="H59" s="137">
        <v>186</v>
      </c>
    </row>
    <row r="60" spans="2:8" ht="45.75" customHeight="1" x14ac:dyDescent="0.15">
      <c r="B60" s="135"/>
      <c r="C60" s="1257" t="s">
        <v>597</v>
      </c>
      <c r="D60" s="1258"/>
      <c r="E60" s="1259"/>
      <c r="F60" s="136">
        <v>60</v>
      </c>
      <c r="G60" s="136">
        <v>60</v>
      </c>
      <c r="H60" s="137">
        <v>60</v>
      </c>
    </row>
    <row r="61" spans="2:8" ht="45.75" customHeight="1" x14ac:dyDescent="0.15">
      <c r="B61" s="135"/>
      <c r="C61" s="1257" t="s">
        <v>598</v>
      </c>
      <c r="D61" s="1258"/>
      <c r="E61" s="1259"/>
      <c r="F61" s="136">
        <v>36</v>
      </c>
      <c r="G61" s="136">
        <v>36</v>
      </c>
      <c r="H61" s="137">
        <v>36</v>
      </c>
    </row>
    <row r="62" spans="2:8" ht="45.75" customHeight="1" thickBot="1" x14ac:dyDescent="0.2">
      <c r="B62" s="138"/>
      <c r="C62" s="1260" t="s">
        <v>599</v>
      </c>
      <c r="D62" s="1261"/>
      <c r="E62" s="1262"/>
      <c r="F62" s="139">
        <v>22</v>
      </c>
      <c r="G62" s="139">
        <v>22</v>
      </c>
      <c r="H62" s="140">
        <v>17</v>
      </c>
    </row>
    <row r="63" spans="2:8" ht="52.5" customHeight="1" thickBot="1" x14ac:dyDescent="0.2">
      <c r="B63" s="141"/>
      <c r="C63" s="1263" t="s">
        <v>51</v>
      </c>
      <c r="D63" s="1263"/>
      <c r="E63" s="1264"/>
      <c r="F63" s="142">
        <v>2438</v>
      </c>
      <c r="G63" s="142">
        <v>2619</v>
      </c>
      <c r="H63" s="143">
        <v>2635</v>
      </c>
    </row>
    <row r="64" spans="2:8" ht="15" customHeight="1" x14ac:dyDescent="0.15"/>
  </sheetData>
  <sheetProtection algorithmName="SHA-512" hashValue="razUO95Hky/+U+FBzk9+c8ys929NtQp+/7CwL8K8hPdVudUKctHtgquydzt6WC6fhGdvkJj5zwCDs3QFHGSfVw==" saltValue="aCldcdWUQmweBvNhYGO7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49" zoomScaleNormal="100" zoomScaleSheetLayoutView="55" workbookViewId="0">
      <selection activeCell="AN72" sqref="AN72:BO72"/>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573</v>
      </c>
      <c r="BQ50" s="1305"/>
      <c r="BR50" s="1305"/>
      <c r="BS50" s="1305"/>
      <c r="BT50" s="1305"/>
      <c r="BU50" s="1305"/>
      <c r="BV50" s="1305"/>
      <c r="BW50" s="1305"/>
      <c r="BX50" s="1305" t="s">
        <v>574</v>
      </c>
      <c r="BY50" s="1305"/>
      <c r="BZ50" s="1305"/>
      <c r="CA50" s="1305"/>
      <c r="CB50" s="1305"/>
      <c r="CC50" s="1305"/>
      <c r="CD50" s="1305"/>
      <c r="CE50" s="1305"/>
      <c r="CF50" s="1305" t="s">
        <v>575</v>
      </c>
      <c r="CG50" s="1305"/>
      <c r="CH50" s="1305"/>
      <c r="CI50" s="1305"/>
      <c r="CJ50" s="1305"/>
      <c r="CK50" s="1305"/>
      <c r="CL50" s="1305"/>
      <c r="CM50" s="1305"/>
      <c r="CN50" s="1305" t="s">
        <v>576</v>
      </c>
      <c r="CO50" s="1305"/>
      <c r="CP50" s="1305"/>
      <c r="CQ50" s="1305"/>
      <c r="CR50" s="1305"/>
      <c r="CS50" s="1305"/>
      <c r="CT50" s="1305"/>
      <c r="CU50" s="1305"/>
      <c r="CV50" s="1305" t="s">
        <v>577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619</v>
      </c>
      <c r="AO51" s="1309"/>
      <c r="AP51" s="1309"/>
      <c r="AQ51" s="1309"/>
      <c r="AR51" s="1309"/>
      <c r="AS51" s="1309"/>
      <c r="AT51" s="1309"/>
      <c r="AU51" s="1309"/>
      <c r="AV51" s="1309"/>
      <c r="AW51" s="1309"/>
      <c r="AX51" s="1309"/>
      <c r="AY51" s="1309"/>
      <c r="AZ51" s="1309"/>
      <c r="BA51" s="1309"/>
      <c r="BB51" s="1309" t="s">
        <v>620</v>
      </c>
      <c r="BC51" s="1309"/>
      <c r="BD51" s="1309"/>
      <c r="BE51" s="1309"/>
      <c r="BF51" s="1309"/>
      <c r="BG51" s="1309"/>
      <c r="BH51" s="1309"/>
      <c r="BI51" s="1309"/>
      <c r="BJ51" s="1309"/>
      <c r="BK51" s="1309"/>
      <c r="BL51" s="1309"/>
      <c r="BM51" s="1309"/>
      <c r="BN51" s="1309"/>
      <c r="BO51" s="1309"/>
      <c r="BP51" s="1310">
        <v>139.4</v>
      </c>
      <c r="BQ51" s="1310"/>
      <c r="BR51" s="1310"/>
      <c r="BS51" s="1310"/>
      <c r="BT51" s="1310"/>
      <c r="BU51" s="1310"/>
      <c r="BV51" s="1310"/>
      <c r="BW51" s="1310"/>
      <c r="BX51" s="1310">
        <v>131.69999999999999</v>
      </c>
      <c r="BY51" s="1310"/>
      <c r="BZ51" s="1310"/>
      <c r="CA51" s="1310"/>
      <c r="CB51" s="1310"/>
      <c r="CC51" s="1310"/>
      <c r="CD51" s="1310"/>
      <c r="CE51" s="1310"/>
      <c r="CF51" s="1310">
        <v>118.6</v>
      </c>
      <c r="CG51" s="1310"/>
      <c r="CH51" s="1310"/>
      <c r="CI51" s="1310"/>
      <c r="CJ51" s="1310"/>
      <c r="CK51" s="1310"/>
      <c r="CL51" s="1310"/>
      <c r="CM51" s="1310"/>
      <c r="CN51" s="1310">
        <v>110.4</v>
      </c>
      <c r="CO51" s="1310"/>
      <c r="CP51" s="1310"/>
      <c r="CQ51" s="1310"/>
      <c r="CR51" s="1310"/>
      <c r="CS51" s="1310"/>
      <c r="CT51" s="1310"/>
      <c r="CU51" s="1310"/>
      <c r="CV51" s="1311"/>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621</v>
      </c>
      <c r="BC53" s="1309"/>
      <c r="BD53" s="1309"/>
      <c r="BE53" s="1309"/>
      <c r="BF53" s="1309"/>
      <c r="BG53" s="1309"/>
      <c r="BH53" s="1309"/>
      <c r="BI53" s="1309"/>
      <c r="BJ53" s="1309"/>
      <c r="BK53" s="1309"/>
      <c r="BL53" s="1309"/>
      <c r="BM53" s="1309"/>
      <c r="BN53" s="1309"/>
      <c r="BO53" s="1309"/>
      <c r="BP53" s="1310">
        <v>60.6</v>
      </c>
      <c r="BQ53" s="1310"/>
      <c r="BR53" s="1310"/>
      <c r="BS53" s="1310"/>
      <c r="BT53" s="1310"/>
      <c r="BU53" s="1310"/>
      <c r="BV53" s="1310"/>
      <c r="BW53" s="1310"/>
      <c r="BX53" s="1310">
        <v>62.1</v>
      </c>
      <c r="BY53" s="1310"/>
      <c r="BZ53" s="1310"/>
      <c r="CA53" s="1310"/>
      <c r="CB53" s="1310"/>
      <c r="CC53" s="1310"/>
      <c r="CD53" s="1310"/>
      <c r="CE53" s="1310"/>
      <c r="CF53" s="1310">
        <v>63.7</v>
      </c>
      <c r="CG53" s="1310"/>
      <c r="CH53" s="1310"/>
      <c r="CI53" s="1310"/>
      <c r="CJ53" s="1310"/>
      <c r="CK53" s="1310"/>
      <c r="CL53" s="1310"/>
      <c r="CM53" s="1310"/>
      <c r="CN53" s="1310">
        <v>65.3</v>
      </c>
      <c r="CO53" s="1310"/>
      <c r="CP53" s="1310"/>
      <c r="CQ53" s="1310"/>
      <c r="CR53" s="1310"/>
      <c r="CS53" s="1310"/>
      <c r="CT53" s="1310"/>
      <c r="CU53" s="1310"/>
      <c r="CV53" s="1311"/>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622</v>
      </c>
      <c r="AO55" s="1305"/>
      <c r="AP55" s="1305"/>
      <c r="AQ55" s="1305"/>
      <c r="AR55" s="1305"/>
      <c r="AS55" s="1305"/>
      <c r="AT55" s="1305"/>
      <c r="AU55" s="1305"/>
      <c r="AV55" s="1305"/>
      <c r="AW55" s="1305"/>
      <c r="AX55" s="1305"/>
      <c r="AY55" s="1305"/>
      <c r="AZ55" s="1305"/>
      <c r="BA55" s="1305"/>
      <c r="BB55" s="1309" t="s">
        <v>620</v>
      </c>
      <c r="BC55" s="1309"/>
      <c r="BD55" s="1309"/>
      <c r="BE55" s="1309"/>
      <c r="BF55" s="1309"/>
      <c r="BG55" s="1309"/>
      <c r="BH55" s="1309"/>
      <c r="BI55" s="1309"/>
      <c r="BJ55" s="1309"/>
      <c r="BK55" s="1309"/>
      <c r="BL55" s="1309"/>
      <c r="BM55" s="1309"/>
      <c r="BN55" s="1309"/>
      <c r="BO55" s="1309"/>
      <c r="BP55" s="1310">
        <v>20.2</v>
      </c>
      <c r="BQ55" s="1310"/>
      <c r="BR55" s="1310"/>
      <c r="BS55" s="1310"/>
      <c r="BT55" s="1310"/>
      <c r="BU55" s="1310"/>
      <c r="BV55" s="1310"/>
      <c r="BW55" s="1310"/>
      <c r="BX55" s="1310">
        <v>15.5</v>
      </c>
      <c r="BY55" s="1310"/>
      <c r="BZ55" s="1310"/>
      <c r="CA55" s="1310"/>
      <c r="CB55" s="1310"/>
      <c r="CC55" s="1310"/>
      <c r="CD55" s="1310"/>
      <c r="CE55" s="1310"/>
      <c r="CF55" s="1310">
        <v>14</v>
      </c>
      <c r="CG55" s="1310"/>
      <c r="CH55" s="1310"/>
      <c r="CI55" s="1310"/>
      <c r="CJ55" s="1310"/>
      <c r="CK55" s="1310"/>
      <c r="CL55" s="1310"/>
      <c r="CM55" s="1310"/>
      <c r="CN55" s="1310">
        <v>11.4</v>
      </c>
      <c r="CO55" s="1310"/>
      <c r="CP55" s="1310"/>
      <c r="CQ55" s="1310"/>
      <c r="CR55" s="1310"/>
      <c r="CS55" s="1310"/>
      <c r="CT55" s="1310"/>
      <c r="CU55" s="1310"/>
      <c r="CV55" s="1311"/>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621</v>
      </c>
      <c r="BC57" s="1309"/>
      <c r="BD57" s="1309"/>
      <c r="BE57" s="1309"/>
      <c r="BF57" s="1309"/>
      <c r="BG57" s="1309"/>
      <c r="BH57" s="1309"/>
      <c r="BI57" s="1309"/>
      <c r="BJ57" s="1309"/>
      <c r="BK57" s="1309"/>
      <c r="BL57" s="1309"/>
      <c r="BM57" s="1309"/>
      <c r="BN57" s="1309"/>
      <c r="BO57" s="1309"/>
      <c r="BP57" s="1310">
        <v>54.5</v>
      </c>
      <c r="BQ57" s="1310"/>
      <c r="BR57" s="1310"/>
      <c r="BS57" s="1310"/>
      <c r="BT57" s="1310"/>
      <c r="BU57" s="1310"/>
      <c r="BV57" s="1310"/>
      <c r="BW57" s="1310"/>
      <c r="BX57" s="1310">
        <v>57.7</v>
      </c>
      <c r="BY57" s="1310"/>
      <c r="BZ57" s="1310"/>
      <c r="CA57" s="1310"/>
      <c r="CB57" s="1310"/>
      <c r="CC57" s="1310"/>
      <c r="CD57" s="1310"/>
      <c r="CE57" s="1310"/>
      <c r="CF57" s="1310">
        <v>57.8</v>
      </c>
      <c r="CG57" s="1310"/>
      <c r="CH57" s="1310"/>
      <c r="CI57" s="1310"/>
      <c r="CJ57" s="1310"/>
      <c r="CK57" s="1310"/>
      <c r="CL57" s="1310"/>
      <c r="CM57" s="1310"/>
      <c r="CN57" s="1310">
        <v>59.5</v>
      </c>
      <c r="CO57" s="1310"/>
      <c r="CP57" s="1310"/>
      <c r="CQ57" s="1310"/>
      <c r="CR57" s="1310"/>
      <c r="CS57" s="1310"/>
      <c r="CT57" s="1310"/>
      <c r="CU57" s="1310"/>
      <c r="CV57" s="1311"/>
      <c r="CW57" s="1310"/>
      <c r="CX57" s="1310"/>
      <c r="CY57" s="1310"/>
      <c r="CZ57" s="1310"/>
      <c r="DA57" s="1310"/>
      <c r="DB57" s="1310"/>
      <c r="DC57" s="1310"/>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623</v>
      </c>
    </row>
    <row r="64" spans="1:109" x14ac:dyDescent="0.15">
      <c r="B64" s="1280"/>
      <c r="G64" s="1287"/>
      <c r="I64" s="1321"/>
      <c r="J64" s="1321"/>
      <c r="K64" s="1321"/>
      <c r="L64" s="1321"/>
      <c r="M64" s="1321"/>
      <c r="N64" s="1322"/>
      <c r="AM64" s="1287"/>
      <c r="AN64" s="1287" t="s">
        <v>616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618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573</v>
      </c>
      <c r="BQ72" s="1305"/>
      <c r="BR72" s="1305"/>
      <c r="BS72" s="1305"/>
      <c r="BT72" s="1305"/>
      <c r="BU72" s="1305"/>
      <c r="BV72" s="1305"/>
      <c r="BW72" s="1305"/>
      <c r="BX72" s="1305" t="s">
        <v>574</v>
      </c>
      <c r="BY72" s="1305"/>
      <c r="BZ72" s="1305"/>
      <c r="CA72" s="1305"/>
      <c r="CB72" s="1305"/>
      <c r="CC72" s="1305"/>
      <c r="CD72" s="1305"/>
      <c r="CE72" s="1305"/>
      <c r="CF72" s="1305" t="s">
        <v>575</v>
      </c>
      <c r="CG72" s="1305"/>
      <c r="CH72" s="1305"/>
      <c r="CI72" s="1305"/>
      <c r="CJ72" s="1305"/>
      <c r="CK72" s="1305"/>
      <c r="CL72" s="1305"/>
      <c r="CM72" s="1305"/>
      <c r="CN72" s="1305" t="s">
        <v>576</v>
      </c>
      <c r="CO72" s="1305"/>
      <c r="CP72" s="1305"/>
      <c r="CQ72" s="1305"/>
      <c r="CR72" s="1305"/>
      <c r="CS72" s="1305"/>
      <c r="CT72" s="1305"/>
      <c r="CU72" s="1305"/>
      <c r="CV72" s="1305" t="s">
        <v>577</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619</v>
      </c>
      <c r="AO73" s="1309"/>
      <c r="AP73" s="1309"/>
      <c r="AQ73" s="1309"/>
      <c r="AR73" s="1309"/>
      <c r="AS73" s="1309"/>
      <c r="AT73" s="1309"/>
      <c r="AU73" s="1309"/>
      <c r="AV73" s="1309"/>
      <c r="AW73" s="1309"/>
      <c r="AX73" s="1309"/>
      <c r="AY73" s="1309"/>
      <c r="AZ73" s="1309"/>
      <c r="BA73" s="1309"/>
      <c r="BB73" s="1309" t="s">
        <v>620</v>
      </c>
      <c r="BC73" s="1309"/>
      <c r="BD73" s="1309"/>
      <c r="BE73" s="1309"/>
      <c r="BF73" s="1309"/>
      <c r="BG73" s="1309"/>
      <c r="BH73" s="1309"/>
      <c r="BI73" s="1309"/>
      <c r="BJ73" s="1309"/>
      <c r="BK73" s="1309"/>
      <c r="BL73" s="1309"/>
      <c r="BM73" s="1309"/>
      <c r="BN73" s="1309"/>
      <c r="BO73" s="1309"/>
      <c r="BP73" s="1310">
        <v>139.4</v>
      </c>
      <c r="BQ73" s="1310"/>
      <c r="BR73" s="1310"/>
      <c r="BS73" s="1310"/>
      <c r="BT73" s="1310"/>
      <c r="BU73" s="1310"/>
      <c r="BV73" s="1310"/>
      <c r="BW73" s="1310"/>
      <c r="BX73" s="1310">
        <v>131.69999999999999</v>
      </c>
      <c r="BY73" s="1310"/>
      <c r="BZ73" s="1310"/>
      <c r="CA73" s="1310"/>
      <c r="CB73" s="1310"/>
      <c r="CC73" s="1310"/>
      <c r="CD73" s="1310"/>
      <c r="CE73" s="1310"/>
      <c r="CF73" s="1310">
        <v>118.6</v>
      </c>
      <c r="CG73" s="1310"/>
      <c r="CH73" s="1310"/>
      <c r="CI73" s="1310"/>
      <c r="CJ73" s="1310"/>
      <c r="CK73" s="1310"/>
      <c r="CL73" s="1310"/>
      <c r="CM73" s="1310"/>
      <c r="CN73" s="1310">
        <v>110.4</v>
      </c>
      <c r="CO73" s="1310"/>
      <c r="CP73" s="1310"/>
      <c r="CQ73" s="1310"/>
      <c r="CR73" s="1310"/>
      <c r="CS73" s="1310"/>
      <c r="CT73" s="1310"/>
      <c r="CU73" s="1310"/>
      <c r="CV73" s="1310">
        <v>100.8</v>
      </c>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625</v>
      </c>
      <c r="BC75" s="1309"/>
      <c r="BD75" s="1309"/>
      <c r="BE75" s="1309"/>
      <c r="BF75" s="1309"/>
      <c r="BG75" s="1309"/>
      <c r="BH75" s="1309"/>
      <c r="BI75" s="1309"/>
      <c r="BJ75" s="1309"/>
      <c r="BK75" s="1309"/>
      <c r="BL75" s="1309"/>
      <c r="BM75" s="1309"/>
      <c r="BN75" s="1309"/>
      <c r="BO75" s="1309"/>
      <c r="BP75" s="1310">
        <v>14.7</v>
      </c>
      <c r="BQ75" s="1310"/>
      <c r="BR75" s="1310"/>
      <c r="BS75" s="1310"/>
      <c r="BT75" s="1310"/>
      <c r="BU75" s="1310"/>
      <c r="BV75" s="1310"/>
      <c r="BW75" s="1310"/>
      <c r="BX75" s="1310">
        <v>14.5</v>
      </c>
      <c r="BY75" s="1310"/>
      <c r="BZ75" s="1310"/>
      <c r="CA75" s="1310"/>
      <c r="CB75" s="1310"/>
      <c r="CC75" s="1310"/>
      <c r="CD75" s="1310"/>
      <c r="CE75" s="1310"/>
      <c r="CF75" s="1310">
        <v>15.1</v>
      </c>
      <c r="CG75" s="1310"/>
      <c r="CH75" s="1310"/>
      <c r="CI75" s="1310"/>
      <c r="CJ75" s="1310"/>
      <c r="CK75" s="1310"/>
      <c r="CL75" s="1310"/>
      <c r="CM75" s="1310"/>
      <c r="CN75" s="1310">
        <v>15.6</v>
      </c>
      <c r="CO75" s="1310"/>
      <c r="CP75" s="1310"/>
      <c r="CQ75" s="1310"/>
      <c r="CR75" s="1310"/>
      <c r="CS75" s="1310"/>
      <c r="CT75" s="1310"/>
      <c r="CU75" s="1310"/>
      <c r="CV75" s="1310">
        <v>15.7</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622</v>
      </c>
      <c r="AO77" s="1305"/>
      <c r="AP77" s="1305"/>
      <c r="AQ77" s="1305"/>
      <c r="AR77" s="1305"/>
      <c r="AS77" s="1305"/>
      <c r="AT77" s="1305"/>
      <c r="AU77" s="1305"/>
      <c r="AV77" s="1305"/>
      <c r="AW77" s="1305"/>
      <c r="AX77" s="1305"/>
      <c r="AY77" s="1305"/>
      <c r="AZ77" s="1305"/>
      <c r="BA77" s="1305"/>
      <c r="BB77" s="1309" t="s">
        <v>620</v>
      </c>
      <c r="BC77" s="1309"/>
      <c r="BD77" s="1309"/>
      <c r="BE77" s="1309"/>
      <c r="BF77" s="1309"/>
      <c r="BG77" s="1309"/>
      <c r="BH77" s="1309"/>
      <c r="BI77" s="1309"/>
      <c r="BJ77" s="1309"/>
      <c r="BK77" s="1309"/>
      <c r="BL77" s="1309"/>
      <c r="BM77" s="1309"/>
      <c r="BN77" s="1309"/>
      <c r="BO77" s="1309"/>
      <c r="BP77" s="1310">
        <v>20.2</v>
      </c>
      <c r="BQ77" s="1310"/>
      <c r="BR77" s="1310"/>
      <c r="BS77" s="1310"/>
      <c r="BT77" s="1310"/>
      <c r="BU77" s="1310"/>
      <c r="BV77" s="1310"/>
      <c r="BW77" s="1310"/>
      <c r="BX77" s="1310">
        <v>15.5</v>
      </c>
      <c r="BY77" s="1310"/>
      <c r="BZ77" s="1310"/>
      <c r="CA77" s="1310"/>
      <c r="CB77" s="1310"/>
      <c r="CC77" s="1310"/>
      <c r="CD77" s="1310"/>
      <c r="CE77" s="1310"/>
      <c r="CF77" s="1310">
        <v>14</v>
      </c>
      <c r="CG77" s="1310"/>
      <c r="CH77" s="1310"/>
      <c r="CI77" s="1310"/>
      <c r="CJ77" s="1310"/>
      <c r="CK77" s="1310"/>
      <c r="CL77" s="1310"/>
      <c r="CM77" s="1310"/>
      <c r="CN77" s="1310">
        <v>11.4</v>
      </c>
      <c r="CO77" s="1310"/>
      <c r="CP77" s="1310"/>
      <c r="CQ77" s="1310"/>
      <c r="CR77" s="1310"/>
      <c r="CS77" s="1310"/>
      <c r="CT77" s="1310"/>
      <c r="CU77" s="1310"/>
      <c r="CV77" s="1310">
        <v>10.4</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625</v>
      </c>
      <c r="BC79" s="1309"/>
      <c r="BD79" s="1309"/>
      <c r="BE79" s="1309"/>
      <c r="BF79" s="1309"/>
      <c r="BG79" s="1309"/>
      <c r="BH79" s="1309"/>
      <c r="BI79" s="1309"/>
      <c r="BJ79" s="1309"/>
      <c r="BK79" s="1309"/>
      <c r="BL79" s="1309"/>
      <c r="BM79" s="1309"/>
      <c r="BN79" s="1309"/>
      <c r="BO79" s="1309"/>
      <c r="BP79" s="1310">
        <v>7.1</v>
      </c>
      <c r="BQ79" s="1310"/>
      <c r="BR79" s="1310"/>
      <c r="BS79" s="1310"/>
      <c r="BT79" s="1310"/>
      <c r="BU79" s="1310"/>
      <c r="BV79" s="1310"/>
      <c r="BW79" s="1310"/>
      <c r="BX79" s="1310">
        <v>6.6</v>
      </c>
      <c r="BY79" s="1310"/>
      <c r="BZ79" s="1310"/>
      <c r="CA79" s="1310"/>
      <c r="CB79" s="1310"/>
      <c r="CC79" s="1310"/>
      <c r="CD79" s="1310"/>
      <c r="CE79" s="1310"/>
      <c r="CF79" s="1310">
        <v>6.5</v>
      </c>
      <c r="CG79" s="1310"/>
      <c r="CH79" s="1310"/>
      <c r="CI79" s="1310"/>
      <c r="CJ79" s="1310"/>
      <c r="CK79" s="1310"/>
      <c r="CL79" s="1310"/>
      <c r="CM79" s="1310"/>
      <c r="CN79" s="1310">
        <v>6.7</v>
      </c>
      <c r="CO79" s="1310"/>
      <c r="CP79" s="1310"/>
      <c r="CQ79" s="1310"/>
      <c r="CR79" s="1310"/>
      <c r="CS79" s="1310"/>
      <c r="CT79" s="1310"/>
      <c r="CU79" s="1310"/>
      <c r="CV79" s="1310">
        <v>6.6</v>
      </c>
      <c r="CW79" s="1310"/>
      <c r="CX79" s="1310"/>
      <c r="CY79" s="1310"/>
      <c r="CZ79" s="1310"/>
      <c r="DA79" s="1310"/>
      <c r="DB79" s="1310"/>
      <c r="DC79" s="1310"/>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Pqt66g5Y7qYzJdu7dzTiUpQURV2a8T7bcQ9DfS2tK4vODCPTKZprg/LN6/SCtE6GP2FRMj4j1uGKfjdVsxGwZQ==" saltValue="xQaKsQv9mVfm6cttUJtvR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70" workbookViewId="0">
      <selection activeCell="AN72" sqref="AN72:BO7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hjVlqbfbEO/5t+tx0FYNelXjN2/qUvX1DFrsp110fXvYG1livyydjuX+i/ozUnfmh3pwJFBaYKBu6vAlf8YfxQ==" saltValue="Whlk8cGx0OXEZnvTO+01k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 zoomScaleNormal="100" zoomScaleSheetLayoutView="55" workbookViewId="0">
      <selection activeCell="AN72" sqref="AN72:BO7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jLwlMJO1W8IReTF7jqtzRNCCf/XXODvB6PobnQzLDzm9Aisnz5hsZW39h/xzF3VbvfWhPyHKf9LjkBWq0R2S+Q==" saltValue="9A8qmCrFUiN1gqdf7kP++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44880</v>
      </c>
      <c r="E3" s="162"/>
      <c r="F3" s="163">
        <v>56894</v>
      </c>
      <c r="G3" s="164"/>
      <c r="H3" s="165"/>
    </row>
    <row r="4" spans="1:8" x14ac:dyDescent="0.15">
      <c r="A4" s="166"/>
      <c r="B4" s="167"/>
      <c r="C4" s="168"/>
      <c r="D4" s="169">
        <v>17685</v>
      </c>
      <c r="E4" s="170"/>
      <c r="F4" s="171">
        <v>32548</v>
      </c>
      <c r="G4" s="172"/>
      <c r="H4" s="173"/>
    </row>
    <row r="5" spans="1:8" x14ac:dyDescent="0.15">
      <c r="A5" s="154" t="s">
        <v>565</v>
      </c>
      <c r="B5" s="159"/>
      <c r="C5" s="160"/>
      <c r="D5" s="161">
        <v>35292</v>
      </c>
      <c r="E5" s="162"/>
      <c r="F5" s="163">
        <v>57122</v>
      </c>
      <c r="G5" s="164"/>
      <c r="H5" s="165"/>
    </row>
    <row r="6" spans="1:8" x14ac:dyDescent="0.15">
      <c r="A6" s="166"/>
      <c r="B6" s="167"/>
      <c r="C6" s="168"/>
      <c r="D6" s="169">
        <v>20952</v>
      </c>
      <c r="E6" s="170"/>
      <c r="F6" s="171">
        <v>36191</v>
      </c>
      <c r="G6" s="172"/>
      <c r="H6" s="173"/>
    </row>
    <row r="7" spans="1:8" x14ac:dyDescent="0.15">
      <c r="A7" s="154" t="s">
        <v>566</v>
      </c>
      <c r="B7" s="159"/>
      <c r="C7" s="160"/>
      <c r="D7" s="161">
        <v>36788</v>
      </c>
      <c r="E7" s="162"/>
      <c r="F7" s="163">
        <v>53655</v>
      </c>
      <c r="G7" s="164"/>
      <c r="H7" s="165"/>
    </row>
    <row r="8" spans="1:8" x14ac:dyDescent="0.15">
      <c r="A8" s="166"/>
      <c r="B8" s="167"/>
      <c r="C8" s="168"/>
      <c r="D8" s="169">
        <v>23054</v>
      </c>
      <c r="E8" s="170"/>
      <c r="F8" s="171">
        <v>32719</v>
      </c>
      <c r="G8" s="172"/>
      <c r="H8" s="173"/>
    </row>
    <row r="9" spans="1:8" x14ac:dyDescent="0.15">
      <c r="A9" s="154" t="s">
        <v>567</v>
      </c>
      <c r="B9" s="159"/>
      <c r="C9" s="160"/>
      <c r="D9" s="161">
        <v>47308</v>
      </c>
      <c r="E9" s="162"/>
      <c r="F9" s="163">
        <v>53869</v>
      </c>
      <c r="G9" s="164"/>
      <c r="H9" s="165"/>
    </row>
    <row r="10" spans="1:8" x14ac:dyDescent="0.15">
      <c r="A10" s="166"/>
      <c r="B10" s="167"/>
      <c r="C10" s="168"/>
      <c r="D10" s="169">
        <v>18338</v>
      </c>
      <c r="E10" s="170"/>
      <c r="F10" s="171">
        <v>35046</v>
      </c>
      <c r="G10" s="172"/>
      <c r="H10" s="173"/>
    </row>
    <row r="11" spans="1:8" x14ac:dyDescent="0.15">
      <c r="A11" s="154" t="s">
        <v>568</v>
      </c>
      <c r="B11" s="159"/>
      <c r="C11" s="160"/>
      <c r="D11" s="161">
        <v>44631</v>
      </c>
      <c r="E11" s="162"/>
      <c r="F11" s="163">
        <v>59119</v>
      </c>
      <c r="G11" s="164"/>
      <c r="H11" s="165"/>
    </row>
    <row r="12" spans="1:8" x14ac:dyDescent="0.15">
      <c r="A12" s="166"/>
      <c r="B12" s="167"/>
      <c r="C12" s="174"/>
      <c r="D12" s="169">
        <v>23236</v>
      </c>
      <c r="E12" s="170"/>
      <c r="F12" s="171">
        <v>29900</v>
      </c>
      <c r="G12" s="172"/>
      <c r="H12" s="173"/>
    </row>
    <row r="13" spans="1:8" x14ac:dyDescent="0.15">
      <c r="A13" s="154"/>
      <c r="B13" s="159"/>
      <c r="C13" s="175"/>
      <c r="D13" s="176">
        <v>41780</v>
      </c>
      <c r="E13" s="177"/>
      <c r="F13" s="178">
        <v>56132</v>
      </c>
      <c r="G13" s="179"/>
      <c r="H13" s="165"/>
    </row>
    <row r="14" spans="1:8" x14ac:dyDescent="0.15">
      <c r="A14" s="166"/>
      <c r="B14" s="167"/>
      <c r="C14" s="168"/>
      <c r="D14" s="169">
        <v>20653</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3.76</v>
      </c>
      <c r="C19" s="180">
        <f>ROUND(VALUE(SUBSTITUTE(実質収支比率等に係る経年分析!G$48,"▲","-")),2)</f>
        <v>5.35</v>
      </c>
      <c r="D19" s="180">
        <f>ROUND(VALUE(SUBSTITUTE(実質収支比率等に係る経年分析!H$48,"▲","-")),2)</f>
        <v>3.6</v>
      </c>
      <c r="E19" s="180">
        <f>ROUND(VALUE(SUBSTITUTE(実質収支比率等に係る経年分析!I$48,"▲","-")),2)</f>
        <v>4.0999999999999996</v>
      </c>
      <c r="F19" s="180">
        <f>ROUND(VALUE(SUBSTITUTE(実質収支比率等に係る経年分析!J$48,"▲","-")),2)</f>
        <v>4.1500000000000004</v>
      </c>
    </row>
    <row r="20" spans="1:11" x14ac:dyDescent="0.15">
      <c r="A20" s="180" t="s">
        <v>55</v>
      </c>
      <c r="B20" s="180">
        <f>ROUND(VALUE(SUBSTITUTE(実質収支比率等に係る経年分析!F$47,"▲","-")),2)</f>
        <v>19.11</v>
      </c>
      <c r="C20" s="180">
        <f>ROUND(VALUE(SUBSTITUTE(実質収支比率等に係る経年分析!G$47,"▲","-")),2)</f>
        <v>20.05</v>
      </c>
      <c r="D20" s="180">
        <f>ROUND(VALUE(SUBSTITUTE(実質収支比率等に係る経年分析!H$47,"▲","-")),2)</f>
        <v>20.29</v>
      </c>
      <c r="E20" s="180">
        <f>ROUND(VALUE(SUBSTITUTE(実質収支比率等に係る経年分析!I$47,"▲","-")),2)</f>
        <v>20.66</v>
      </c>
      <c r="F20" s="180">
        <f>ROUND(VALUE(SUBSTITUTE(実質収支比率等に係る経年分析!J$47,"▲","-")),2)</f>
        <v>20.56</v>
      </c>
    </row>
    <row r="21" spans="1:11" x14ac:dyDescent="0.15">
      <c r="A21" s="180" t="s">
        <v>56</v>
      </c>
      <c r="B21" s="180">
        <f>IF(ISNUMBER(VALUE(SUBSTITUTE(実質収支比率等に係る経年分析!F$49,"▲","-"))),ROUND(VALUE(SUBSTITUTE(実質収支比率等に係る経年分析!F$49,"▲","-")),2),NA())</f>
        <v>2.57</v>
      </c>
      <c r="C21" s="180">
        <f>IF(ISNUMBER(VALUE(SUBSTITUTE(実質収支比率等に係る経年分析!G$49,"▲","-"))),ROUND(VALUE(SUBSTITUTE(実質収支比率等に係る経年分析!G$49,"▲","-")),2),NA())</f>
        <v>2.37</v>
      </c>
      <c r="D21" s="180">
        <f>IF(ISNUMBER(VALUE(SUBSTITUTE(実質収支比率等に係る経年分析!H$49,"▲","-"))),ROUND(VALUE(SUBSTITUTE(実質収支比率等に係る経年分析!H$49,"▲","-")),2),NA())</f>
        <v>-1.78</v>
      </c>
      <c r="E21" s="180">
        <f>IF(ISNUMBER(VALUE(SUBSTITUTE(実質収支比率等に係る経年分析!I$49,"▲","-"))),ROUND(VALUE(SUBSTITUTE(実質収支比率等に係る経年分析!I$49,"▲","-")),2),NA())</f>
        <v>0.47</v>
      </c>
      <c r="F21" s="180">
        <f>IF(ISNUMBER(VALUE(SUBSTITUTE(実質収支比率等に係る経年分析!J$49,"▲","-"))),ROUND(VALUE(SUBSTITUTE(実質収支比率等に係る経年分析!J$49,"▲","-")),2),NA())</f>
        <v>0.08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1.1299999999999999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4.05</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9.6199999999999992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4.7300000000000004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12.35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11.64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1215</v>
      </c>
      <c r="E42" s="182"/>
      <c r="F42" s="182"/>
      <c r="G42" s="182">
        <f>'実質公債費比率（分子）の構造'!L$52</f>
        <v>1249</v>
      </c>
      <c r="H42" s="182"/>
      <c r="I42" s="182"/>
      <c r="J42" s="182">
        <f>'実質公債費比率（分子）の構造'!M$52</f>
        <v>1252</v>
      </c>
      <c r="K42" s="182"/>
      <c r="L42" s="182"/>
      <c r="M42" s="182">
        <f>'実質公債費比率（分子）の構造'!N$52</f>
        <v>1250</v>
      </c>
      <c r="N42" s="182"/>
      <c r="O42" s="182"/>
      <c r="P42" s="182">
        <f>'実質公債費比率（分子）の構造'!O$52</f>
        <v>1249</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31</v>
      </c>
      <c r="C44" s="182"/>
      <c r="D44" s="182"/>
      <c r="E44" s="182">
        <f>'実質公債費比率（分子）の構造'!L$50</f>
        <v>30</v>
      </c>
      <c r="F44" s="182"/>
      <c r="G44" s="182"/>
      <c r="H44" s="182">
        <f>'実質公債費比率（分子）の構造'!M$50</f>
        <v>27</v>
      </c>
      <c r="I44" s="182"/>
      <c r="J44" s="182"/>
      <c r="K44" s="182">
        <f>'実質公債費比率（分子）の構造'!N$50</f>
        <v>25</v>
      </c>
      <c r="L44" s="182"/>
      <c r="M44" s="182"/>
      <c r="N44" s="182">
        <f>'実質公債費比率（分子）の構造'!O$50</f>
        <v>13</v>
      </c>
      <c r="O44" s="182"/>
      <c r="P44" s="182"/>
    </row>
    <row r="45" spans="1:16" x14ac:dyDescent="0.15">
      <c r="A45" s="182" t="s">
        <v>66</v>
      </c>
      <c r="B45" s="182">
        <f>'実質公債費比率（分子）の構造'!K$49</f>
        <v>582</v>
      </c>
      <c r="C45" s="182"/>
      <c r="D45" s="182"/>
      <c r="E45" s="182">
        <f>'実質公債費比率（分子）の構造'!L$49</f>
        <v>571</v>
      </c>
      <c r="F45" s="182"/>
      <c r="G45" s="182"/>
      <c r="H45" s="182">
        <f>'実質公債費比率（分子）の構造'!M$49</f>
        <v>577</v>
      </c>
      <c r="I45" s="182"/>
      <c r="J45" s="182"/>
      <c r="K45" s="182">
        <f>'実質公債費比率（分子）の構造'!N$49</f>
        <v>541</v>
      </c>
      <c r="L45" s="182"/>
      <c r="M45" s="182"/>
      <c r="N45" s="182">
        <f>'実質公債費比率（分子）の構造'!O$49</f>
        <v>533</v>
      </c>
      <c r="O45" s="182"/>
      <c r="P45" s="182"/>
    </row>
    <row r="46" spans="1:16" x14ac:dyDescent="0.15">
      <c r="A46" s="182" t="s">
        <v>67</v>
      </c>
      <c r="B46" s="182">
        <f>'実質公債費比率（分子）の構造'!K$48</f>
        <v>384</v>
      </c>
      <c r="C46" s="182"/>
      <c r="D46" s="182"/>
      <c r="E46" s="182">
        <f>'実質公債費比率（分子）の構造'!L$48</f>
        <v>443</v>
      </c>
      <c r="F46" s="182"/>
      <c r="G46" s="182"/>
      <c r="H46" s="182">
        <f>'実質公債費比率（分子）の構造'!M$48</f>
        <v>484</v>
      </c>
      <c r="I46" s="182"/>
      <c r="J46" s="182"/>
      <c r="K46" s="182">
        <f>'実質公債費比率（分子）の構造'!N$48</f>
        <v>498</v>
      </c>
      <c r="L46" s="182"/>
      <c r="M46" s="182"/>
      <c r="N46" s="182">
        <f>'実質公債費比率（分子）の構造'!O$48</f>
        <v>496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960</v>
      </c>
      <c r="C49" s="182"/>
      <c r="D49" s="182"/>
      <c r="E49" s="182">
        <f>'実質公債費比率（分子）の構造'!L$45</f>
        <v>987</v>
      </c>
      <c r="F49" s="182"/>
      <c r="G49" s="182"/>
      <c r="H49" s="182">
        <f>'実質公債費比率（分子）の構造'!M$45</f>
        <v>991</v>
      </c>
      <c r="I49" s="182"/>
      <c r="J49" s="182"/>
      <c r="K49" s="182">
        <f>'実質公債費比率（分子）の構造'!N$45</f>
        <v>980</v>
      </c>
      <c r="L49" s="182"/>
      <c r="M49" s="182"/>
      <c r="N49" s="182">
        <f>'実質公債費比率（分子）の構造'!O$45</f>
        <v>975</v>
      </c>
      <c r="O49" s="182"/>
      <c r="P49" s="182"/>
    </row>
    <row r="50" spans="1:16" x14ac:dyDescent="0.15">
      <c r="A50" s="182" t="s">
        <v>71</v>
      </c>
      <c r="B50" s="182" t="e">
        <f>NA()</f>
        <v>#N/A</v>
      </c>
      <c r="C50" s="182">
        <f>IF(ISNUMBER('実質公債費比率（分子）の構造'!K$53),'実質公債費比率（分子）の構造'!K$53,NA())</f>
        <v>742</v>
      </c>
      <c r="D50" s="182" t="e">
        <f>NA()</f>
        <v>#N/A</v>
      </c>
      <c r="E50" s="182" t="e">
        <f>NA()</f>
        <v>#N/A</v>
      </c>
      <c r="F50" s="182">
        <f>IF(ISNUMBER('実質公債費比率（分子）の構造'!L$53),'実質公債費比率（分子）の構造'!L$53,NA())</f>
        <v>782</v>
      </c>
      <c r="G50" s="182" t="e">
        <f>NA()</f>
        <v>#N/A</v>
      </c>
      <c r="H50" s="182" t="e">
        <f>NA()</f>
        <v>#N/A</v>
      </c>
      <c r="I50" s="182">
        <f>IF(ISNUMBER('実質公債費比率（分子）の構造'!M$53),'実質公債費比率（分子）の構造'!M$53,NA())</f>
        <v>827</v>
      </c>
      <c r="J50" s="182" t="e">
        <f>NA()</f>
        <v>#N/A</v>
      </c>
      <c r="K50" s="182" t="e">
        <f>NA()</f>
        <v>#N/A</v>
      </c>
      <c r="L50" s="182">
        <f>IF(ISNUMBER('実質公債費比率（分子）の構造'!N$53),'実質公債費比率（分子）の構造'!N$53,NA())</f>
        <v>794</v>
      </c>
      <c r="M50" s="182" t="e">
        <f>NA()</f>
        <v>#N/A</v>
      </c>
      <c r="N50" s="182" t="e">
        <f>NA()</f>
        <v>#N/A</v>
      </c>
      <c r="O50" s="182">
        <f>IF(ISNUMBER('実質公債費比率（分子）の構造'!O$53),'実質公債費比率（分子）の構造'!O$53,NA())</f>
        <v>768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13776</v>
      </c>
      <c r="E56" s="181"/>
      <c r="F56" s="181"/>
      <c r="G56" s="181">
        <f>'将来負担比率（分子）の構造'!J$52</f>
        <v>13446</v>
      </c>
      <c r="H56" s="181"/>
      <c r="I56" s="181"/>
      <c r="J56" s="181">
        <f>'将来負担比率（分子）の構造'!K$52</f>
        <v>12929</v>
      </c>
      <c r="K56" s="181"/>
      <c r="L56" s="181"/>
      <c r="M56" s="181">
        <f>'将来負担比率（分子）の構造'!L$52</f>
        <v>12465</v>
      </c>
      <c r="N56" s="181"/>
      <c r="O56" s="181"/>
      <c r="P56" s="181">
        <f>'将来負担比率（分子）の構造'!M$52</f>
        <v>11993</v>
      </c>
    </row>
    <row r="57" spans="1:16" x14ac:dyDescent="0.15">
      <c r="A57" s="181" t="s">
        <v>42</v>
      </c>
      <c r="B57" s="181"/>
      <c r="C57" s="181"/>
      <c r="D57" s="181">
        <f>'将来負担比率（分子）の構造'!I$51</f>
        <v>898</v>
      </c>
      <c r="E57" s="181"/>
      <c r="F57" s="181"/>
      <c r="G57" s="181">
        <f>'将来負担比率（分子）の構造'!J$51</f>
        <v>863</v>
      </c>
      <c r="H57" s="181"/>
      <c r="I57" s="181"/>
      <c r="J57" s="181">
        <f>'将来負担比率（分子）の構造'!K$51</f>
        <v>781</v>
      </c>
      <c r="K57" s="181"/>
      <c r="L57" s="181"/>
      <c r="M57" s="181">
        <f>'将来負担比率（分子）の構造'!L$51</f>
        <v>889</v>
      </c>
      <c r="N57" s="181"/>
      <c r="O57" s="181"/>
      <c r="P57" s="181">
        <f>'将来負担比率（分子）の構造'!M$51</f>
        <v>777</v>
      </c>
    </row>
    <row r="58" spans="1:16" x14ac:dyDescent="0.15">
      <c r="A58" s="181" t="s">
        <v>41</v>
      </c>
      <c r="B58" s="181"/>
      <c r="C58" s="181"/>
      <c r="D58" s="181">
        <f>'将来負担比率（分子）の構造'!I$50</f>
        <v>2542</v>
      </c>
      <c r="E58" s="181"/>
      <c r="F58" s="181"/>
      <c r="G58" s="181">
        <f>'将来負担比率（分子）の構造'!J$50</f>
        <v>2749</v>
      </c>
      <c r="H58" s="181"/>
      <c r="I58" s="181"/>
      <c r="J58" s="181">
        <f>'将来負担比率（分子）の構造'!K$50</f>
        <v>2919</v>
      </c>
      <c r="K58" s="181"/>
      <c r="L58" s="181"/>
      <c r="M58" s="181">
        <f>'将来負担比率（分子）の構造'!L$50</f>
        <v>3100</v>
      </c>
      <c r="N58" s="181"/>
      <c r="O58" s="181"/>
      <c r="P58" s="181">
        <f>'将来負担比率（分子）の構造'!M$50</f>
        <v>3081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1053</v>
      </c>
      <c r="C62" s="181"/>
      <c r="D62" s="181"/>
      <c r="E62" s="181">
        <f>'将来負担比率（分子）の構造'!J$45</f>
        <v>1038</v>
      </c>
      <c r="F62" s="181"/>
      <c r="G62" s="181"/>
      <c r="H62" s="181">
        <f>'将来負担比率（分子）の構造'!K$45</f>
        <v>807</v>
      </c>
      <c r="I62" s="181"/>
      <c r="J62" s="181"/>
      <c r="K62" s="181">
        <f>'将来負担比率（分子）の構造'!L$45</f>
        <v>880</v>
      </c>
      <c r="L62" s="181"/>
      <c r="M62" s="181"/>
      <c r="N62" s="181">
        <f>'将来負担比率（分子）の構造'!M$45</f>
        <v>842</v>
      </c>
      <c r="O62" s="181"/>
      <c r="P62" s="181"/>
    </row>
    <row r="63" spans="1:16" x14ac:dyDescent="0.15">
      <c r="A63" s="181" t="s">
        <v>34</v>
      </c>
      <c r="B63" s="181">
        <f>'将来負担比率（分子）の構造'!I$44</f>
        <v>8368</v>
      </c>
      <c r="C63" s="181"/>
      <c r="D63" s="181"/>
      <c r="E63" s="181">
        <f>'将来負担比率（分子）の構造'!J$44</f>
        <v>8217</v>
      </c>
      <c r="F63" s="181"/>
      <c r="G63" s="181"/>
      <c r="H63" s="181">
        <f>'将来負担比率（分子）の構造'!K$44</f>
        <v>7925</v>
      </c>
      <c r="I63" s="181"/>
      <c r="J63" s="181"/>
      <c r="K63" s="181">
        <f>'将来負担比率（分子）の構造'!L$44</f>
        <v>7474</v>
      </c>
      <c r="L63" s="181"/>
      <c r="M63" s="181"/>
      <c r="N63" s="181">
        <f>'将来負担比率（分子）の構造'!M$44</f>
        <v>7057</v>
      </c>
      <c r="O63" s="181"/>
      <c r="P63" s="181"/>
    </row>
    <row r="64" spans="1:16" x14ac:dyDescent="0.15">
      <c r="A64" s="181" t="s">
        <v>33</v>
      </c>
      <c r="B64" s="181">
        <f>'将来負担比率（分子）の構造'!I$43</f>
        <v>5568</v>
      </c>
      <c r="C64" s="181"/>
      <c r="D64" s="181"/>
      <c r="E64" s="181">
        <f>'将来負担比率（分子）の構造'!J$43</f>
        <v>5456</v>
      </c>
      <c r="F64" s="181"/>
      <c r="G64" s="181"/>
      <c r="H64" s="181">
        <f>'将来負担比率（分子）の構造'!K$43</f>
        <v>5212</v>
      </c>
      <c r="I64" s="181"/>
      <c r="J64" s="181"/>
      <c r="K64" s="181">
        <f>'将来負担比率（分子）の構造'!L$43</f>
        <v>4975</v>
      </c>
      <c r="L64" s="181"/>
      <c r="M64" s="181"/>
      <c r="N64" s="181">
        <f>'将来負担比率（分子）の構造'!M$43</f>
        <v>4700</v>
      </c>
      <c r="O64" s="181"/>
      <c r="P64" s="181"/>
    </row>
    <row r="65" spans="1:16" x14ac:dyDescent="0.15">
      <c r="A65" s="181" t="s">
        <v>32</v>
      </c>
      <c r="B65" s="181">
        <f>'将来負担比率（分子）の構造'!I$42</f>
        <v>125</v>
      </c>
      <c r="C65" s="181"/>
      <c r="D65" s="181"/>
      <c r="E65" s="181">
        <f>'将来負担比率（分子）の構造'!J$42</f>
        <v>95</v>
      </c>
      <c r="F65" s="181"/>
      <c r="G65" s="181"/>
      <c r="H65" s="181">
        <f>'将来負担比率（分子）の構造'!K$42</f>
        <v>69</v>
      </c>
      <c r="I65" s="181"/>
      <c r="J65" s="181"/>
      <c r="K65" s="181">
        <f>'将来負担比率（分子）の構造'!L$42</f>
        <v>45</v>
      </c>
      <c r="L65" s="181"/>
      <c r="M65" s="181"/>
      <c r="N65" s="181">
        <f>'将来負担比率（分子）の構造'!M$42</f>
        <v>33</v>
      </c>
      <c r="O65" s="181"/>
      <c r="P65" s="181"/>
    </row>
    <row r="66" spans="1:16" x14ac:dyDescent="0.15">
      <c r="A66" s="181" t="s">
        <v>31</v>
      </c>
      <c r="B66" s="181">
        <f>'将来負担比率（分子）の構造'!I$41</f>
        <v>9440</v>
      </c>
      <c r="C66" s="181"/>
      <c r="D66" s="181"/>
      <c r="E66" s="181">
        <f>'将来負担比率（分子）の構造'!J$41</f>
        <v>9083</v>
      </c>
      <c r="F66" s="181"/>
      <c r="G66" s="181"/>
      <c r="H66" s="181">
        <f>'将来負担比率（分子）の構造'!K$41</f>
        <v>8689</v>
      </c>
      <c r="I66" s="181"/>
      <c r="J66" s="181"/>
      <c r="K66" s="181">
        <f>'将来負担比率（分子）の構造'!L$41</f>
        <v>8627</v>
      </c>
      <c r="L66" s="181"/>
      <c r="M66" s="181"/>
      <c r="N66" s="181">
        <f>'将来負担比率（分子）の構造'!M$41</f>
        <v>8330</v>
      </c>
      <c r="O66" s="181"/>
      <c r="P66" s="181"/>
    </row>
    <row r="67" spans="1:16" x14ac:dyDescent="0.15">
      <c r="A67" s="181" t="s">
        <v>75</v>
      </c>
      <c r="B67" s="181" t="e">
        <f>NA()</f>
        <v>#N/A</v>
      </c>
      <c r="C67" s="181">
        <f>IF(ISNUMBER('将来負担比率（分子）の構造'!I$53), IF('将来負担比率（分子）の構造'!I$53 &lt; 0, 0, '将来負担比率（分子）の構造'!I$53), NA())</f>
        <v>7337</v>
      </c>
      <c r="D67" s="181" t="e">
        <f>NA()</f>
        <v>#N/A</v>
      </c>
      <c r="E67" s="181" t="e">
        <f>NA()</f>
        <v>#N/A</v>
      </c>
      <c r="F67" s="181">
        <f>IF(ISNUMBER('将来負担比率（分子）の構造'!J$53), IF('将来負担比率（分子）の構造'!J$53 &lt; 0, 0, '将来負担比率（分子）の構造'!J$53), NA())</f>
        <v>6832</v>
      </c>
      <c r="G67" s="181" t="e">
        <f>NA()</f>
        <v>#N/A</v>
      </c>
      <c r="H67" s="181" t="e">
        <f>NA()</f>
        <v>#N/A</v>
      </c>
      <c r="I67" s="181">
        <f>IF(ISNUMBER('将来負担比率（分子）の構造'!K$53), IF('将来負担比率（分子）の構造'!K$53 &lt; 0, 0, '将来負担比率（分子）の構造'!K$53), NA())</f>
        <v>6073</v>
      </c>
      <c r="J67" s="181" t="e">
        <f>NA()</f>
        <v>#N/A</v>
      </c>
      <c r="K67" s="181" t="e">
        <f>NA()</f>
        <v>#N/A</v>
      </c>
      <c r="L67" s="181">
        <f>IF(ISNUMBER('将来負担比率（分子）の構造'!L$53), IF('将来負担比率（分子）の構造'!L$53 &lt; 0, 0, '将来負担比率（分子）の構造'!L$53), NA())</f>
        <v>5546</v>
      </c>
      <c r="M67" s="181" t="e">
        <f>NA()</f>
        <v>#N/A</v>
      </c>
      <c r="N67" s="181" t="e">
        <f>NA()</f>
        <v>#N/A</v>
      </c>
      <c r="O67" s="181">
        <f>IF(ISNUMBER('将来負担比率（分子）の構造'!M$53), IF('将来負担比率（分子）の構造'!M$53 &lt; 0, 0, '将来負担比率（分子）の構造'!M$53), NA())</f>
        <v>5110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1277</v>
      </c>
      <c r="C72" s="185">
        <f>基金残高に係る経年分析!G55</f>
        <v>1279</v>
      </c>
      <c r="D72" s="185">
        <f>基金残高に係る経年分析!H55</f>
        <v>1280</v>
      </c>
    </row>
    <row r="73" spans="1:16" x14ac:dyDescent="0.15">
      <c r="A73" s="184" t="s">
        <v>78</v>
      </c>
      <c r="B73" s="185">
        <f>基金残高に係る経年分析!F56</f>
        <v>551</v>
      </c>
      <c r="C73" s="185">
        <f>基金残高に係る経年分析!G56</f>
        <v>711</v>
      </c>
      <c r="D73" s="185">
        <f>基金残高に係る経年分析!H56</f>
        <v>711</v>
      </c>
    </row>
    <row r="74" spans="1:16" x14ac:dyDescent="0.15">
      <c r="A74" s="184" t="s">
        <v>79</v>
      </c>
      <c r="B74" s="185">
        <f>基金残高に係る経年分析!F57</f>
        <v>610</v>
      </c>
      <c r="C74" s="185">
        <f>基金残高に係る経年分析!G57</f>
        <v>630</v>
      </c>
      <c r="D74" s="185">
        <f>基金残高に係る経年分析!H57</f>
        <v>644</v>
      </c>
    </row>
  </sheetData>
  <sheetProtection algorithmName="SHA-512" hashValue="R6KsT17kffCK3XsBKsdJTpbfnrJjEwsvjr41FjHzIDnMh99QGL2O5ymCVVPmhmNYUZp3dImw3nPL6vxFa3FEIA==" saltValue="5L7lvfS6sQy92hIxR90B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227</v>
      </c>
      <c r="C5" s="709"/>
      <c r="D5" s="709"/>
      <c r="E5" s="709"/>
      <c r="F5" s="709"/>
      <c r="G5" s="709"/>
      <c r="H5" s="709"/>
      <c r="I5" s="709"/>
      <c r="J5" s="709"/>
      <c r="K5" s="709"/>
      <c r="L5" s="709"/>
      <c r="M5" s="709"/>
      <c r="N5" s="709"/>
      <c r="O5" s="709"/>
      <c r="P5" s="709"/>
      <c r="Q5" s="710"/>
      <c r="R5" s="695">
        <v>2778615</v>
      </c>
      <c r="S5" s="696"/>
      <c r="T5" s="696"/>
      <c r="U5" s="696"/>
      <c r="V5" s="696"/>
      <c r="W5" s="696"/>
      <c r="X5" s="696"/>
      <c r="Y5" s="739"/>
      <c r="Z5" s="757">
        <v>28.4</v>
      </c>
      <c r="AA5" s="757"/>
      <c r="AB5" s="757"/>
      <c r="AC5" s="757"/>
      <c r="AD5" s="758">
        <v>2778615</v>
      </c>
      <c r="AE5" s="758"/>
      <c r="AF5" s="758"/>
      <c r="AG5" s="758"/>
      <c r="AH5" s="758"/>
      <c r="AI5" s="758"/>
      <c r="AJ5" s="758"/>
      <c r="AK5" s="758"/>
      <c r="AL5" s="740">
        <v>45.1</v>
      </c>
      <c r="AM5" s="713"/>
      <c r="AN5" s="713"/>
      <c r="AO5" s="741"/>
      <c r="AP5" s="708" t="s">
        <v>228</v>
      </c>
      <c r="AQ5" s="709"/>
      <c r="AR5" s="709"/>
      <c r="AS5" s="709"/>
      <c r="AT5" s="709"/>
      <c r="AU5" s="709"/>
      <c r="AV5" s="709"/>
      <c r="AW5" s="709"/>
      <c r="AX5" s="709"/>
      <c r="AY5" s="709"/>
      <c r="AZ5" s="709"/>
      <c r="BA5" s="709"/>
      <c r="BB5" s="709"/>
      <c r="BC5" s="709"/>
      <c r="BD5" s="709"/>
      <c r="BE5" s="709"/>
      <c r="BF5" s="710"/>
      <c r="BG5" s="640">
        <v>2776345</v>
      </c>
      <c r="BH5" s="641"/>
      <c r="BI5" s="641"/>
      <c r="BJ5" s="641"/>
      <c r="BK5" s="641"/>
      <c r="BL5" s="641"/>
      <c r="BM5" s="641"/>
      <c r="BN5" s="642"/>
      <c r="BO5" s="677">
        <v>99.9</v>
      </c>
      <c r="BP5" s="677"/>
      <c r="BQ5" s="677"/>
      <c r="BR5" s="677"/>
      <c r="BS5" s="678">
        <v>144834</v>
      </c>
      <c r="BT5" s="678"/>
      <c r="BU5" s="678"/>
      <c r="BV5" s="678"/>
      <c r="BW5" s="678"/>
      <c r="BX5" s="678"/>
      <c r="BY5" s="678"/>
      <c r="BZ5" s="678"/>
      <c r="CA5" s="678"/>
      <c r="CB5" s="728"/>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118162</v>
      </c>
      <c r="S6" s="641"/>
      <c r="T6" s="641"/>
      <c r="U6" s="641"/>
      <c r="V6" s="641"/>
      <c r="W6" s="641"/>
      <c r="X6" s="641"/>
      <c r="Y6" s="642"/>
      <c r="Z6" s="677">
        <v>1.2</v>
      </c>
      <c r="AA6" s="677"/>
      <c r="AB6" s="677"/>
      <c r="AC6" s="677"/>
      <c r="AD6" s="678">
        <v>118162</v>
      </c>
      <c r="AE6" s="678"/>
      <c r="AF6" s="678"/>
      <c r="AG6" s="678"/>
      <c r="AH6" s="678"/>
      <c r="AI6" s="678"/>
      <c r="AJ6" s="678"/>
      <c r="AK6" s="678"/>
      <c r="AL6" s="643">
        <v>1.9</v>
      </c>
      <c r="AM6" s="644"/>
      <c r="AN6" s="644"/>
      <c r="AO6" s="679"/>
      <c r="AP6" s="637" t="s">
        <v>233</v>
      </c>
      <c r="AQ6" s="638"/>
      <c r="AR6" s="638"/>
      <c r="AS6" s="638"/>
      <c r="AT6" s="638"/>
      <c r="AU6" s="638"/>
      <c r="AV6" s="638"/>
      <c r="AW6" s="638"/>
      <c r="AX6" s="638"/>
      <c r="AY6" s="638"/>
      <c r="AZ6" s="638"/>
      <c r="BA6" s="638"/>
      <c r="BB6" s="638"/>
      <c r="BC6" s="638"/>
      <c r="BD6" s="638"/>
      <c r="BE6" s="638"/>
      <c r="BF6" s="639"/>
      <c r="BG6" s="640">
        <v>2776345</v>
      </c>
      <c r="BH6" s="641"/>
      <c r="BI6" s="641"/>
      <c r="BJ6" s="641"/>
      <c r="BK6" s="641"/>
      <c r="BL6" s="641"/>
      <c r="BM6" s="641"/>
      <c r="BN6" s="642"/>
      <c r="BO6" s="677">
        <v>99.9</v>
      </c>
      <c r="BP6" s="677"/>
      <c r="BQ6" s="677"/>
      <c r="BR6" s="677"/>
      <c r="BS6" s="678">
        <v>144834</v>
      </c>
      <c r="BT6" s="678"/>
      <c r="BU6" s="678"/>
      <c r="BV6" s="678"/>
      <c r="BW6" s="678"/>
      <c r="BX6" s="678"/>
      <c r="BY6" s="678"/>
      <c r="BZ6" s="678"/>
      <c r="CA6" s="678"/>
      <c r="CB6" s="728"/>
      <c r="CD6" s="698" t="s">
        <v>234</v>
      </c>
      <c r="CE6" s="699"/>
      <c r="CF6" s="699"/>
      <c r="CG6" s="699"/>
      <c r="CH6" s="699"/>
      <c r="CI6" s="699"/>
      <c r="CJ6" s="699"/>
      <c r="CK6" s="699"/>
      <c r="CL6" s="699"/>
      <c r="CM6" s="699"/>
      <c r="CN6" s="699"/>
      <c r="CO6" s="699"/>
      <c r="CP6" s="699"/>
      <c r="CQ6" s="700"/>
      <c r="CR6" s="640">
        <v>95531</v>
      </c>
      <c r="CS6" s="641"/>
      <c r="CT6" s="641"/>
      <c r="CU6" s="641"/>
      <c r="CV6" s="641"/>
      <c r="CW6" s="641"/>
      <c r="CX6" s="641"/>
      <c r="CY6" s="642"/>
      <c r="CZ6" s="740">
        <v>1</v>
      </c>
      <c r="DA6" s="713"/>
      <c r="DB6" s="713"/>
      <c r="DC6" s="743"/>
      <c r="DD6" s="646" t="s">
        <v>130</v>
      </c>
      <c r="DE6" s="641"/>
      <c r="DF6" s="641"/>
      <c r="DG6" s="641"/>
      <c r="DH6" s="641"/>
      <c r="DI6" s="641"/>
      <c r="DJ6" s="641"/>
      <c r="DK6" s="641"/>
      <c r="DL6" s="641"/>
      <c r="DM6" s="641"/>
      <c r="DN6" s="641"/>
      <c r="DO6" s="641"/>
      <c r="DP6" s="642"/>
      <c r="DQ6" s="646">
        <v>95531</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2739</v>
      </c>
      <c r="S7" s="641"/>
      <c r="T7" s="641"/>
      <c r="U7" s="641"/>
      <c r="V7" s="641"/>
      <c r="W7" s="641"/>
      <c r="X7" s="641"/>
      <c r="Y7" s="642"/>
      <c r="Z7" s="677">
        <v>0</v>
      </c>
      <c r="AA7" s="677"/>
      <c r="AB7" s="677"/>
      <c r="AC7" s="677"/>
      <c r="AD7" s="678">
        <v>2739</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1287935</v>
      </c>
      <c r="BH7" s="641"/>
      <c r="BI7" s="641"/>
      <c r="BJ7" s="641"/>
      <c r="BK7" s="641"/>
      <c r="BL7" s="641"/>
      <c r="BM7" s="641"/>
      <c r="BN7" s="642"/>
      <c r="BO7" s="677">
        <v>46.4</v>
      </c>
      <c r="BP7" s="677"/>
      <c r="BQ7" s="677"/>
      <c r="BR7" s="677"/>
      <c r="BS7" s="678">
        <v>59596</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865786</v>
      </c>
      <c r="CS7" s="641"/>
      <c r="CT7" s="641"/>
      <c r="CU7" s="641"/>
      <c r="CV7" s="641"/>
      <c r="CW7" s="641"/>
      <c r="CX7" s="641"/>
      <c r="CY7" s="642"/>
      <c r="CZ7" s="677">
        <v>9.1</v>
      </c>
      <c r="DA7" s="677"/>
      <c r="DB7" s="677"/>
      <c r="DC7" s="677"/>
      <c r="DD7" s="646">
        <v>11638</v>
      </c>
      <c r="DE7" s="641"/>
      <c r="DF7" s="641"/>
      <c r="DG7" s="641"/>
      <c r="DH7" s="641"/>
      <c r="DI7" s="641"/>
      <c r="DJ7" s="641"/>
      <c r="DK7" s="641"/>
      <c r="DL7" s="641"/>
      <c r="DM7" s="641"/>
      <c r="DN7" s="641"/>
      <c r="DO7" s="641"/>
      <c r="DP7" s="642"/>
      <c r="DQ7" s="646">
        <v>754914</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12397</v>
      </c>
      <c r="S8" s="641"/>
      <c r="T8" s="641"/>
      <c r="U8" s="641"/>
      <c r="V8" s="641"/>
      <c r="W8" s="641"/>
      <c r="X8" s="641"/>
      <c r="Y8" s="642"/>
      <c r="Z8" s="677">
        <v>0.1</v>
      </c>
      <c r="AA8" s="677"/>
      <c r="AB8" s="677"/>
      <c r="AC8" s="677"/>
      <c r="AD8" s="678">
        <v>12397</v>
      </c>
      <c r="AE8" s="678"/>
      <c r="AF8" s="678"/>
      <c r="AG8" s="678"/>
      <c r="AH8" s="678"/>
      <c r="AI8" s="678"/>
      <c r="AJ8" s="678"/>
      <c r="AK8" s="678"/>
      <c r="AL8" s="643">
        <v>0.2</v>
      </c>
      <c r="AM8" s="644"/>
      <c r="AN8" s="644"/>
      <c r="AO8" s="679"/>
      <c r="AP8" s="637" t="s">
        <v>239</v>
      </c>
      <c r="AQ8" s="638"/>
      <c r="AR8" s="638"/>
      <c r="AS8" s="638"/>
      <c r="AT8" s="638"/>
      <c r="AU8" s="638"/>
      <c r="AV8" s="638"/>
      <c r="AW8" s="638"/>
      <c r="AX8" s="638"/>
      <c r="AY8" s="638"/>
      <c r="AZ8" s="638"/>
      <c r="BA8" s="638"/>
      <c r="BB8" s="638"/>
      <c r="BC8" s="638"/>
      <c r="BD8" s="638"/>
      <c r="BE8" s="638"/>
      <c r="BF8" s="639"/>
      <c r="BG8" s="640">
        <v>36725</v>
      </c>
      <c r="BH8" s="641"/>
      <c r="BI8" s="641"/>
      <c r="BJ8" s="641"/>
      <c r="BK8" s="641"/>
      <c r="BL8" s="641"/>
      <c r="BM8" s="641"/>
      <c r="BN8" s="642"/>
      <c r="BO8" s="677">
        <v>1.3</v>
      </c>
      <c r="BP8" s="677"/>
      <c r="BQ8" s="677"/>
      <c r="BR8" s="677"/>
      <c r="BS8" s="646" t="s">
        <v>177</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2974854</v>
      </c>
      <c r="CS8" s="641"/>
      <c r="CT8" s="641"/>
      <c r="CU8" s="641"/>
      <c r="CV8" s="641"/>
      <c r="CW8" s="641"/>
      <c r="CX8" s="641"/>
      <c r="CY8" s="642"/>
      <c r="CZ8" s="677">
        <v>31.3</v>
      </c>
      <c r="DA8" s="677"/>
      <c r="DB8" s="677"/>
      <c r="DC8" s="677"/>
      <c r="DD8" s="646">
        <v>47086</v>
      </c>
      <c r="DE8" s="641"/>
      <c r="DF8" s="641"/>
      <c r="DG8" s="641"/>
      <c r="DH8" s="641"/>
      <c r="DI8" s="641"/>
      <c r="DJ8" s="641"/>
      <c r="DK8" s="641"/>
      <c r="DL8" s="641"/>
      <c r="DM8" s="641"/>
      <c r="DN8" s="641"/>
      <c r="DO8" s="641"/>
      <c r="DP8" s="642"/>
      <c r="DQ8" s="646">
        <v>1716551</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6843</v>
      </c>
      <c r="S9" s="641"/>
      <c r="T9" s="641"/>
      <c r="U9" s="641"/>
      <c r="V9" s="641"/>
      <c r="W9" s="641"/>
      <c r="X9" s="641"/>
      <c r="Y9" s="642"/>
      <c r="Z9" s="677">
        <v>0.1</v>
      </c>
      <c r="AA9" s="677"/>
      <c r="AB9" s="677"/>
      <c r="AC9" s="677"/>
      <c r="AD9" s="678">
        <v>6843</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942178</v>
      </c>
      <c r="BH9" s="641"/>
      <c r="BI9" s="641"/>
      <c r="BJ9" s="641"/>
      <c r="BK9" s="641"/>
      <c r="BL9" s="641"/>
      <c r="BM9" s="641"/>
      <c r="BN9" s="642"/>
      <c r="BO9" s="677">
        <v>33.9</v>
      </c>
      <c r="BP9" s="677"/>
      <c r="BQ9" s="677"/>
      <c r="BR9" s="677"/>
      <c r="BS9" s="646" t="s">
        <v>130</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1089943</v>
      </c>
      <c r="CS9" s="641"/>
      <c r="CT9" s="641"/>
      <c r="CU9" s="641"/>
      <c r="CV9" s="641"/>
      <c r="CW9" s="641"/>
      <c r="CX9" s="641"/>
      <c r="CY9" s="642"/>
      <c r="CZ9" s="677">
        <v>11.5</v>
      </c>
      <c r="DA9" s="677"/>
      <c r="DB9" s="677"/>
      <c r="DC9" s="677"/>
      <c r="DD9" s="646">
        <v>3820</v>
      </c>
      <c r="DE9" s="641"/>
      <c r="DF9" s="641"/>
      <c r="DG9" s="641"/>
      <c r="DH9" s="641"/>
      <c r="DI9" s="641"/>
      <c r="DJ9" s="641"/>
      <c r="DK9" s="641"/>
      <c r="DL9" s="641"/>
      <c r="DM9" s="641"/>
      <c r="DN9" s="641"/>
      <c r="DO9" s="641"/>
      <c r="DP9" s="642"/>
      <c r="DQ9" s="646">
        <v>1065366</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245</v>
      </c>
      <c r="S10" s="641"/>
      <c r="T10" s="641"/>
      <c r="U10" s="641"/>
      <c r="V10" s="641"/>
      <c r="W10" s="641"/>
      <c r="X10" s="641"/>
      <c r="Y10" s="642"/>
      <c r="Z10" s="677" t="s">
        <v>130</v>
      </c>
      <c r="AA10" s="677"/>
      <c r="AB10" s="677"/>
      <c r="AC10" s="677"/>
      <c r="AD10" s="678" t="s">
        <v>130</v>
      </c>
      <c r="AE10" s="678"/>
      <c r="AF10" s="678"/>
      <c r="AG10" s="678"/>
      <c r="AH10" s="678"/>
      <c r="AI10" s="678"/>
      <c r="AJ10" s="678"/>
      <c r="AK10" s="678"/>
      <c r="AL10" s="643" t="s">
        <v>245</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52302</v>
      </c>
      <c r="BH10" s="641"/>
      <c r="BI10" s="641"/>
      <c r="BJ10" s="641"/>
      <c r="BK10" s="641"/>
      <c r="BL10" s="641"/>
      <c r="BM10" s="641"/>
      <c r="BN10" s="642"/>
      <c r="BO10" s="677">
        <v>1.9</v>
      </c>
      <c r="BP10" s="677"/>
      <c r="BQ10" s="677"/>
      <c r="BR10" s="677"/>
      <c r="BS10" s="646">
        <v>8671</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40754</v>
      </c>
      <c r="CS10" s="641"/>
      <c r="CT10" s="641"/>
      <c r="CU10" s="641"/>
      <c r="CV10" s="641"/>
      <c r="CW10" s="641"/>
      <c r="CX10" s="641"/>
      <c r="CY10" s="642"/>
      <c r="CZ10" s="677">
        <v>0.4</v>
      </c>
      <c r="DA10" s="677"/>
      <c r="DB10" s="677"/>
      <c r="DC10" s="677"/>
      <c r="DD10" s="646" t="s">
        <v>130</v>
      </c>
      <c r="DE10" s="641"/>
      <c r="DF10" s="641"/>
      <c r="DG10" s="641"/>
      <c r="DH10" s="641"/>
      <c r="DI10" s="641"/>
      <c r="DJ10" s="641"/>
      <c r="DK10" s="641"/>
      <c r="DL10" s="641"/>
      <c r="DM10" s="641"/>
      <c r="DN10" s="641"/>
      <c r="DO10" s="641"/>
      <c r="DP10" s="642"/>
      <c r="DQ10" s="646">
        <v>17705</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367553</v>
      </c>
      <c r="S11" s="641"/>
      <c r="T11" s="641"/>
      <c r="U11" s="641"/>
      <c r="V11" s="641"/>
      <c r="W11" s="641"/>
      <c r="X11" s="641"/>
      <c r="Y11" s="642"/>
      <c r="Z11" s="643">
        <v>3.8</v>
      </c>
      <c r="AA11" s="644"/>
      <c r="AB11" s="644"/>
      <c r="AC11" s="645"/>
      <c r="AD11" s="646">
        <v>367553</v>
      </c>
      <c r="AE11" s="641"/>
      <c r="AF11" s="641"/>
      <c r="AG11" s="641"/>
      <c r="AH11" s="641"/>
      <c r="AI11" s="641"/>
      <c r="AJ11" s="641"/>
      <c r="AK11" s="642"/>
      <c r="AL11" s="643">
        <v>6</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256730</v>
      </c>
      <c r="BH11" s="641"/>
      <c r="BI11" s="641"/>
      <c r="BJ11" s="641"/>
      <c r="BK11" s="641"/>
      <c r="BL11" s="641"/>
      <c r="BM11" s="641"/>
      <c r="BN11" s="642"/>
      <c r="BO11" s="677">
        <v>9.1999999999999993</v>
      </c>
      <c r="BP11" s="677"/>
      <c r="BQ11" s="677"/>
      <c r="BR11" s="677"/>
      <c r="BS11" s="646">
        <v>50925</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446873</v>
      </c>
      <c r="CS11" s="641"/>
      <c r="CT11" s="641"/>
      <c r="CU11" s="641"/>
      <c r="CV11" s="641"/>
      <c r="CW11" s="641"/>
      <c r="CX11" s="641"/>
      <c r="CY11" s="642"/>
      <c r="CZ11" s="677">
        <v>4.7</v>
      </c>
      <c r="DA11" s="677"/>
      <c r="DB11" s="677"/>
      <c r="DC11" s="677"/>
      <c r="DD11" s="646">
        <v>136263</v>
      </c>
      <c r="DE11" s="641"/>
      <c r="DF11" s="641"/>
      <c r="DG11" s="641"/>
      <c r="DH11" s="641"/>
      <c r="DI11" s="641"/>
      <c r="DJ11" s="641"/>
      <c r="DK11" s="641"/>
      <c r="DL11" s="641"/>
      <c r="DM11" s="641"/>
      <c r="DN11" s="641"/>
      <c r="DO11" s="641"/>
      <c r="DP11" s="642"/>
      <c r="DQ11" s="646">
        <v>268217</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t="s">
        <v>245</v>
      </c>
      <c r="S12" s="641"/>
      <c r="T12" s="641"/>
      <c r="U12" s="641"/>
      <c r="V12" s="641"/>
      <c r="W12" s="641"/>
      <c r="X12" s="641"/>
      <c r="Y12" s="642"/>
      <c r="Z12" s="677" t="s">
        <v>245</v>
      </c>
      <c r="AA12" s="677"/>
      <c r="AB12" s="677"/>
      <c r="AC12" s="677"/>
      <c r="AD12" s="678" t="s">
        <v>130</v>
      </c>
      <c r="AE12" s="678"/>
      <c r="AF12" s="678"/>
      <c r="AG12" s="678"/>
      <c r="AH12" s="678"/>
      <c r="AI12" s="678"/>
      <c r="AJ12" s="678"/>
      <c r="AK12" s="678"/>
      <c r="AL12" s="643" t="s">
        <v>252</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1312363</v>
      </c>
      <c r="BH12" s="641"/>
      <c r="BI12" s="641"/>
      <c r="BJ12" s="641"/>
      <c r="BK12" s="641"/>
      <c r="BL12" s="641"/>
      <c r="BM12" s="641"/>
      <c r="BN12" s="642"/>
      <c r="BO12" s="677">
        <v>47.2</v>
      </c>
      <c r="BP12" s="677"/>
      <c r="BQ12" s="677"/>
      <c r="BR12" s="677"/>
      <c r="BS12" s="646">
        <v>85238</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329027</v>
      </c>
      <c r="CS12" s="641"/>
      <c r="CT12" s="641"/>
      <c r="CU12" s="641"/>
      <c r="CV12" s="641"/>
      <c r="CW12" s="641"/>
      <c r="CX12" s="641"/>
      <c r="CY12" s="642"/>
      <c r="CZ12" s="677">
        <v>3.5</v>
      </c>
      <c r="DA12" s="677"/>
      <c r="DB12" s="677"/>
      <c r="DC12" s="677"/>
      <c r="DD12" s="646">
        <v>51144</v>
      </c>
      <c r="DE12" s="641"/>
      <c r="DF12" s="641"/>
      <c r="DG12" s="641"/>
      <c r="DH12" s="641"/>
      <c r="DI12" s="641"/>
      <c r="DJ12" s="641"/>
      <c r="DK12" s="641"/>
      <c r="DL12" s="641"/>
      <c r="DM12" s="641"/>
      <c r="DN12" s="641"/>
      <c r="DO12" s="641"/>
      <c r="DP12" s="642"/>
      <c r="DQ12" s="646">
        <v>173623</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130</v>
      </c>
      <c r="S13" s="641"/>
      <c r="T13" s="641"/>
      <c r="U13" s="641"/>
      <c r="V13" s="641"/>
      <c r="W13" s="641"/>
      <c r="X13" s="641"/>
      <c r="Y13" s="642"/>
      <c r="Z13" s="677" t="s">
        <v>245</v>
      </c>
      <c r="AA13" s="677"/>
      <c r="AB13" s="677"/>
      <c r="AC13" s="677"/>
      <c r="AD13" s="678" t="s">
        <v>130</v>
      </c>
      <c r="AE13" s="678"/>
      <c r="AF13" s="678"/>
      <c r="AG13" s="678"/>
      <c r="AH13" s="678"/>
      <c r="AI13" s="678"/>
      <c r="AJ13" s="678"/>
      <c r="AK13" s="678"/>
      <c r="AL13" s="643" t="s">
        <v>130</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1279148</v>
      </c>
      <c r="BH13" s="641"/>
      <c r="BI13" s="641"/>
      <c r="BJ13" s="641"/>
      <c r="BK13" s="641"/>
      <c r="BL13" s="641"/>
      <c r="BM13" s="641"/>
      <c r="BN13" s="642"/>
      <c r="BO13" s="677">
        <v>46</v>
      </c>
      <c r="BP13" s="677"/>
      <c r="BQ13" s="677"/>
      <c r="BR13" s="677"/>
      <c r="BS13" s="646">
        <v>85238</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1487517</v>
      </c>
      <c r="CS13" s="641"/>
      <c r="CT13" s="641"/>
      <c r="CU13" s="641"/>
      <c r="CV13" s="641"/>
      <c r="CW13" s="641"/>
      <c r="CX13" s="641"/>
      <c r="CY13" s="642"/>
      <c r="CZ13" s="677">
        <v>15.7</v>
      </c>
      <c r="DA13" s="677"/>
      <c r="DB13" s="677"/>
      <c r="DC13" s="677"/>
      <c r="DD13" s="646">
        <v>529292</v>
      </c>
      <c r="DE13" s="641"/>
      <c r="DF13" s="641"/>
      <c r="DG13" s="641"/>
      <c r="DH13" s="641"/>
      <c r="DI13" s="641"/>
      <c r="DJ13" s="641"/>
      <c r="DK13" s="641"/>
      <c r="DL13" s="641"/>
      <c r="DM13" s="641"/>
      <c r="DN13" s="641"/>
      <c r="DO13" s="641"/>
      <c r="DP13" s="642"/>
      <c r="DQ13" s="646">
        <v>1035946</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16662</v>
      </c>
      <c r="S14" s="641"/>
      <c r="T14" s="641"/>
      <c r="U14" s="641"/>
      <c r="V14" s="641"/>
      <c r="W14" s="641"/>
      <c r="X14" s="641"/>
      <c r="Y14" s="642"/>
      <c r="Z14" s="677">
        <v>0.2</v>
      </c>
      <c r="AA14" s="677"/>
      <c r="AB14" s="677"/>
      <c r="AC14" s="677"/>
      <c r="AD14" s="678">
        <v>16662</v>
      </c>
      <c r="AE14" s="678"/>
      <c r="AF14" s="678"/>
      <c r="AG14" s="678"/>
      <c r="AH14" s="678"/>
      <c r="AI14" s="678"/>
      <c r="AJ14" s="678"/>
      <c r="AK14" s="678"/>
      <c r="AL14" s="643">
        <v>0.3</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66137</v>
      </c>
      <c r="BH14" s="641"/>
      <c r="BI14" s="641"/>
      <c r="BJ14" s="641"/>
      <c r="BK14" s="641"/>
      <c r="BL14" s="641"/>
      <c r="BM14" s="641"/>
      <c r="BN14" s="642"/>
      <c r="BO14" s="677">
        <v>2.4</v>
      </c>
      <c r="BP14" s="677"/>
      <c r="BQ14" s="677"/>
      <c r="BR14" s="677"/>
      <c r="BS14" s="646" t="s">
        <v>130</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318971</v>
      </c>
      <c r="CS14" s="641"/>
      <c r="CT14" s="641"/>
      <c r="CU14" s="641"/>
      <c r="CV14" s="641"/>
      <c r="CW14" s="641"/>
      <c r="CX14" s="641"/>
      <c r="CY14" s="642"/>
      <c r="CZ14" s="677">
        <v>3.4</v>
      </c>
      <c r="DA14" s="677"/>
      <c r="DB14" s="677"/>
      <c r="DC14" s="677"/>
      <c r="DD14" s="646">
        <v>10424</v>
      </c>
      <c r="DE14" s="641"/>
      <c r="DF14" s="641"/>
      <c r="DG14" s="641"/>
      <c r="DH14" s="641"/>
      <c r="DI14" s="641"/>
      <c r="DJ14" s="641"/>
      <c r="DK14" s="641"/>
      <c r="DL14" s="641"/>
      <c r="DM14" s="641"/>
      <c r="DN14" s="641"/>
      <c r="DO14" s="641"/>
      <c r="DP14" s="642"/>
      <c r="DQ14" s="646">
        <v>308671</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130</v>
      </c>
      <c r="S15" s="641"/>
      <c r="T15" s="641"/>
      <c r="U15" s="641"/>
      <c r="V15" s="641"/>
      <c r="W15" s="641"/>
      <c r="X15" s="641"/>
      <c r="Y15" s="642"/>
      <c r="Z15" s="677" t="s">
        <v>130</v>
      </c>
      <c r="AA15" s="677"/>
      <c r="AB15" s="677"/>
      <c r="AC15" s="677"/>
      <c r="AD15" s="678" t="s">
        <v>130</v>
      </c>
      <c r="AE15" s="678"/>
      <c r="AF15" s="678"/>
      <c r="AG15" s="678"/>
      <c r="AH15" s="678"/>
      <c r="AI15" s="678"/>
      <c r="AJ15" s="678"/>
      <c r="AK15" s="678"/>
      <c r="AL15" s="643" t="s">
        <v>262</v>
      </c>
      <c r="AM15" s="644"/>
      <c r="AN15" s="644"/>
      <c r="AO15" s="679"/>
      <c r="AP15" s="637" t="s">
        <v>263</v>
      </c>
      <c r="AQ15" s="638"/>
      <c r="AR15" s="638"/>
      <c r="AS15" s="638"/>
      <c r="AT15" s="638"/>
      <c r="AU15" s="638"/>
      <c r="AV15" s="638"/>
      <c r="AW15" s="638"/>
      <c r="AX15" s="638"/>
      <c r="AY15" s="638"/>
      <c r="AZ15" s="638"/>
      <c r="BA15" s="638"/>
      <c r="BB15" s="638"/>
      <c r="BC15" s="638"/>
      <c r="BD15" s="638"/>
      <c r="BE15" s="638"/>
      <c r="BF15" s="639"/>
      <c r="BG15" s="640">
        <v>109910</v>
      </c>
      <c r="BH15" s="641"/>
      <c r="BI15" s="641"/>
      <c r="BJ15" s="641"/>
      <c r="BK15" s="641"/>
      <c r="BL15" s="641"/>
      <c r="BM15" s="641"/>
      <c r="BN15" s="642"/>
      <c r="BO15" s="677">
        <v>4</v>
      </c>
      <c r="BP15" s="677"/>
      <c r="BQ15" s="677"/>
      <c r="BR15" s="677"/>
      <c r="BS15" s="646" t="s">
        <v>245</v>
      </c>
      <c r="BT15" s="641"/>
      <c r="BU15" s="641"/>
      <c r="BV15" s="641"/>
      <c r="BW15" s="641"/>
      <c r="BX15" s="641"/>
      <c r="BY15" s="641"/>
      <c r="BZ15" s="641"/>
      <c r="CA15" s="641"/>
      <c r="CB15" s="684"/>
      <c r="CD15" s="673" t="s">
        <v>264</v>
      </c>
      <c r="CE15" s="674"/>
      <c r="CF15" s="674"/>
      <c r="CG15" s="674"/>
      <c r="CH15" s="674"/>
      <c r="CI15" s="674"/>
      <c r="CJ15" s="674"/>
      <c r="CK15" s="674"/>
      <c r="CL15" s="674"/>
      <c r="CM15" s="674"/>
      <c r="CN15" s="674"/>
      <c r="CO15" s="674"/>
      <c r="CP15" s="674"/>
      <c r="CQ15" s="675"/>
      <c r="CR15" s="640">
        <v>872983</v>
      </c>
      <c r="CS15" s="641"/>
      <c r="CT15" s="641"/>
      <c r="CU15" s="641"/>
      <c r="CV15" s="641"/>
      <c r="CW15" s="641"/>
      <c r="CX15" s="641"/>
      <c r="CY15" s="642"/>
      <c r="CZ15" s="677">
        <v>9.1999999999999993</v>
      </c>
      <c r="DA15" s="677"/>
      <c r="DB15" s="677"/>
      <c r="DC15" s="677"/>
      <c r="DD15" s="646">
        <v>117866</v>
      </c>
      <c r="DE15" s="641"/>
      <c r="DF15" s="641"/>
      <c r="DG15" s="641"/>
      <c r="DH15" s="641"/>
      <c r="DI15" s="641"/>
      <c r="DJ15" s="641"/>
      <c r="DK15" s="641"/>
      <c r="DL15" s="641"/>
      <c r="DM15" s="641"/>
      <c r="DN15" s="641"/>
      <c r="DO15" s="641"/>
      <c r="DP15" s="642"/>
      <c r="DQ15" s="646">
        <v>747413</v>
      </c>
      <c r="DR15" s="641"/>
      <c r="DS15" s="641"/>
      <c r="DT15" s="641"/>
      <c r="DU15" s="641"/>
      <c r="DV15" s="641"/>
      <c r="DW15" s="641"/>
      <c r="DX15" s="641"/>
      <c r="DY15" s="641"/>
      <c r="DZ15" s="641"/>
      <c r="EA15" s="641"/>
      <c r="EB15" s="641"/>
      <c r="EC15" s="684"/>
    </row>
    <row r="16" spans="2:143" ht="11.25" customHeight="1" x14ac:dyDescent="0.15">
      <c r="B16" s="637" t="s">
        <v>265</v>
      </c>
      <c r="C16" s="638"/>
      <c r="D16" s="638"/>
      <c r="E16" s="638"/>
      <c r="F16" s="638"/>
      <c r="G16" s="638"/>
      <c r="H16" s="638"/>
      <c r="I16" s="638"/>
      <c r="J16" s="638"/>
      <c r="K16" s="638"/>
      <c r="L16" s="638"/>
      <c r="M16" s="638"/>
      <c r="N16" s="638"/>
      <c r="O16" s="638"/>
      <c r="P16" s="638"/>
      <c r="Q16" s="639"/>
      <c r="R16" s="640">
        <v>4882</v>
      </c>
      <c r="S16" s="641"/>
      <c r="T16" s="641"/>
      <c r="U16" s="641"/>
      <c r="V16" s="641"/>
      <c r="W16" s="641"/>
      <c r="X16" s="641"/>
      <c r="Y16" s="642"/>
      <c r="Z16" s="677">
        <v>0</v>
      </c>
      <c r="AA16" s="677"/>
      <c r="AB16" s="677"/>
      <c r="AC16" s="677"/>
      <c r="AD16" s="678">
        <v>4882</v>
      </c>
      <c r="AE16" s="678"/>
      <c r="AF16" s="678"/>
      <c r="AG16" s="678"/>
      <c r="AH16" s="678"/>
      <c r="AI16" s="678"/>
      <c r="AJ16" s="678"/>
      <c r="AK16" s="678"/>
      <c r="AL16" s="643">
        <v>0.1</v>
      </c>
      <c r="AM16" s="644"/>
      <c r="AN16" s="644"/>
      <c r="AO16" s="679"/>
      <c r="AP16" s="637" t="s">
        <v>266</v>
      </c>
      <c r="AQ16" s="638"/>
      <c r="AR16" s="638"/>
      <c r="AS16" s="638"/>
      <c r="AT16" s="638"/>
      <c r="AU16" s="638"/>
      <c r="AV16" s="638"/>
      <c r="AW16" s="638"/>
      <c r="AX16" s="638"/>
      <c r="AY16" s="638"/>
      <c r="AZ16" s="638"/>
      <c r="BA16" s="638"/>
      <c r="BB16" s="638"/>
      <c r="BC16" s="638"/>
      <c r="BD16" s="638"/>
      <c r="BE16" s="638"/>
      <c r="BF16" s="639"/>
      <c r="BG16" s="640" t="s">
        <v>130</v>
      </c>
      <c r="BH16" s="641"/>
      <c r="BI16" s="641"/>
      <c r="BJ16" s="641"/>
      <c r="BK16" s="641"/>
      <c r="BL16" s="641"/>
      <c r="BM16" s="641"/>
      <c r="BN16" s="642"/>
      <c r="BO16" s="677" t="s">
        <v>252</v>
      </c>
      <c r="BP16" s="677"/>
      <c r="BQ16" s="677"/>
      <c r="BR16" s="677"/>
      <c r="BS16" s="646" t="s">
        <v>177</v>
      </c>
      <c r="BT16" s="641"/>
      <c r="BU16" s="641"/>
      <c r="BV16" s="641"/>
      <c r="BW16" s="641"/>
      <c r="BX16" s="641"/>
      <c r="BY16" s="641"/>
      <c r="BZ16" s="641"/>
      <c r="CA16" s="641"/>
      <c r="CB16" s="684"/>
      <c r="CD16" s="673" t="s">
        <v>267</v>
      </c>
      <c r="CE16" s="674"/>
      <c r="CF16" s="674"/>
      <c r="CG16" s="674"/>
      <c r="CH16" s="674"/>
      <c r="CI16" s="674"/>
      <c r="CJ16" s="674"/>
      <c r="CK16" s="674"/>
      <c r="CL16" s="674"/>
      <c r="CM16" s="674"/>
      <c r="CN16" s="674"/>
      <c r="CO16" s="674"/>
      <c r="CP16" s="674"/>
      <c r="CQ16" s="675"/>
      <c r="CR16" s="640">
        <v>9961</v>
      </c>
      <c r="CS16" s="641"/>
      <c r="CT16" s="641"/>
      <c r="CU16" s="641"/>
      <c r="CV16" s="641"/>
      <c r="CW16" s="641"/>
      <c r="CX16" s="641"/>
      <c r="CY16" s="642"/>
      <c r="CZ16" s="677">
        <v>0.1</v>
      </c>
      <c r="DA16" s="677"/>
      <c r="DB16" s="677"/>
      <c r="DC16" s="677"/>
      <c r="DD16" s="646" t="s">
        <v>130</v>
      </c>
      <c r="DE16" s="641"/>
      <c r="DF16" s="641"/>
      <c r="DG16" s="641"/>
      <c r="DH16" s="641"/>
      <c r="DI16" s="641"/>
      <c r="DJ16" s="641"/>
      <c r="DK16" s="641"/>
      <c r="DL16" s="641"/>
      <c r="DM16" s="641"/>
      <c r="DN16" s="641"/>
      <c r="DO16" s="641"/>
      <c r="DP16" s="642"/>
      <c r="DQ16" s="646">
        <v>1693</v>
      </c>
      <c r="DR16" s="641"/>
      <c r="DS16" s="641"/>
      <c r="DT16" s="641"/>
      <c r="DU16" s="641"/>
      <c r="DV16" s="641"/>
      <c r="DW16" s="641"/>
      <c r="DX16" s="641"/>
      <c r="DY16" s="641"/>
      <c r="DZ16" s="641"/>
      <c r="EA16" s="641"/>
      <c r="EB16" s="641"/>
      <c r="EC16" s="684"/>
    </row>
    <row r="17" spans="2:133" ht="11.25" customHeight="1" x14ac:dyDescent="0.15">
      <c r="B17" s="637" t="s">
        <v>268</v>
      </c>
      <c r="C17" s="638"/>
      <c r="D17" s="638"/>
      <c r="E17" s="638"/>
      <c r="F17" s="638"/>
      <c r="G17" s="638"/>
      <c r="H17" s="638"/>
      <c r="I17" s="638"/>
      <c r="J17" s="638"/>
      <c r="K17" s="638"/>
      <c r="L17" s="638"/>
      <c r="M17" s="638"/>
      <c r="N17" s="638"/>
      <c r="O17" s="638"/>
      <c r="P17" s="638"/>
      <c r="Q17" s="639"/>
      <c r="R17" s="640">
        <v>27325</v>
      </c>
      <c r="S17" s="641"/>
      <c r="T17" s="641"/>
      <c r="U17" s="641"/>
      <c r="V17" s="641"/>
      <c r="W17" s="641"/>
      <c r="X17" s="641"/>
      <c r="Y17" s="642"/>
      <c r="Z17" s="677">
        <v>0.3</v>
      </c>
      <c r="AA17" s="677"/>
      <c r="AB17" s="677"/>
      <c r="AC17" s="677"/>
      <c r="AD17" s="678">
        <v>27325</v>
      </c>
      <c r="AE17" s="678"/>
      <c r="AF17" s="678"/>
      <c r="AG17" s="678"/>
      <c r="AH17" s="678"/>
      <c r="AI17" s="678"/>
      <c r="AJ17" s="678"/>
      <c r="AK17" s="678"/>
      <c r="AL17" s="643">
        <v>0.4</v>
      </c>
      <c r="AM17" s="644"/>
      <c r="AN17" s="644"/>
      <c r="AO17" s="679"/>
      <c r="AP17" s="637" t="s">
        <v>269</v>
      </c>
      <c r="AQ17" s="638"/>
      <c r="AR17" s="638"/>
      <c r="AS17" s="638"/>
      <c r="AT17" s="638"/>
      <c r="AU17" s="638"/>
      <c r="AV17" s="638"/>
      <c r="AW17" s="638"/>
      <c r="AX17" s="638"/>
      <c r="AY17" s="638"/>
      <c r="AZ17" s="638"/>
      <c r="BA17" s="638"/>
      <c r="BB17" s="638"/>
      <c r="BC17" s="638"/>
      <c r="BD17" s="638"/>
      <c r="BE17" s="638"/>
      <c r="BF17" s="639"/>
      <c r="BG17" s="640" t="s">
        <v>245</v>
      </c>
      <c r="BH17" s="641"/>
      <c r="BI17" s="641"/>
      <c r="BJ17" s="641"/>
      <c r="BK17" s="641"/>
      <c r="BL17" s="641"/>
      <c r="BM17" s="641"/>
      <c r="BN17" s="642"/>
      <c r="BO17" s="677" t="s">
        <v>130</v>
      </c>
      <c r="BP17" s="677"/>
      <c r="BQ17" s="677"/>
      <c r="BR17" s="677"/>
      <c r="BS17" s="646" t="s">
        <v>130</v>
      </c>
      <c r="BT17" s="641"/>
      <c r="BU17" s="641"/>
      <c r="BV17" s="641"/>
      <c r="BW17" s="641"/>
      <c r="BX17" s="641"/>
      <c r="BY17" s="641"/>
      <c r="BZ17" s="641"/>
      <c r="CA17" s="641"/>
      <c r="CB17" s="684"/>
      <c r="CD17" s="673" t="s">
        <v>270</v>
      </c>
      <c r="CE17" s="674"/>
      <c r="CF17" s="674"/>
      <c r="CG17" s="674"/>
      <c r="CH17" s="674"/>
      <c r="CI17" s="674"/>
      <c r="CJ17" s="674"/>
      <c r="CK17" s="674"/>
      <c r="CL17" s="674"/>
      <c r="CM17" s="674"/>
      <c r="CN17" s="674"/>
      <c r="CO17" s="674"/>
      <c r="CP17" s="674"/>
      <c r="CQ17" s="675"/>
      <c r="CR17" s="640">
        <v>971430</v>
      </c>
      <c r="CS17" s="641"/>
      <c r="CT17" s="641"/>
      <c r="CU17" s="641"/>
      <c r="CV17" s="641"/>
      <c r="CW17" s="641"/>
      <c r="CX17" s="641"/>
      <c r="CY17" s="642"/>
      <c r="CZ17" s="677">
        <v>10.199999999999999</v>
      </c>
      <c r="DA17" s="677"/>
      <c r="DB17" s="677"/>
      <c r="DC17" s="677"/>
      <c r="DD17" s="646" t="s">
        <v>130</v>
      </c>
      <c r="DE17" s="641"/>
      <c r="DF17" s="641"/>
      <c r="DG17" s="641"/>
      <c r="DH17" s="641"/>
      <c r="DI17" s="641"/>
      <c r="DJ17" s="641"/>
      <c r="DK17" s="641"/>
      <c r="DL17" s="641"/>
      <c r="DM17" s="641"/>
      <c r="DN17" s="641"/>
      <c r="DO17" s="641"/>
      <c r="DP17" s="642"/>
      <c r="DQ17" s="646">
        <v>885536</v>
      </c>
      <c r="DR17" s="641"/>
      <c r="DS17" s="641"/>
      <c r="DT17" s="641"/>
      <c r="DU17" s="641"/>
      <c r="DV17" s="641"/>
      <c r="DW17" s="641"/>
      <c r="DX17" s="641"/>
      <c r="DY17" s="641"/>
      <c r="DZ17" s="641"/>
      <c r="EA17" s="641"/>
      <c r="EB17" s="641"/>
      <c r="EC17" s="684"/>
    </row>
    <row r="18" spans="2:133" ht="11.25" customHeight="1" x14ac:dyDescent="0.15">
      <c r="B18" s="637" t="s">
        <v>271</v>
      </c>
      <c r="C18" s="638"/>
      <c r="D18" s="638"/>
      <c r="E18" s="638"/>
      <c r="F18" s="638"/>
      <c r="G18" s="638"/>
      <c r="H18" s="638"/>
      <c r="I18" s="638"/>
      <c r="J18" s="638"/>
      <c r="K18" s="638"/>
      <c r="L18" s="638"/>
      <c r="M18" s="638"/>
      <c r="N18" s="638"/>
      <c r="O18" s="638"/>
      <c r="P18" s="638"/>
      <c r="Q18" s="639"/>
      <c r="R18" s="640">
        <v>11374</v>
      </c>
      <c r="S18" s="641"/>
      <c r="T18" s="641"/>
      <c r="U18" s="641"/>
      <c r="V18" s="641"/>
      <c r="W18" s="641"/>
      <c r="X18" s="641"/>
      <c r="Y18" s="642"/>
      <c r="Z18" s="677">
        <v>0.1</v>
      </c>
      <c r="AA18" s="677"/>
      <c r="AB18" s="677"/>
      <c r="AC18" s="677"/>
      <c r="AD18" s="678">
        <v>11374</v>
      </c>
      <c r="AE18" s="678"/>
      <c r="AF18" s="678"/>
      <c r="AG18" s="678"/>
      <c r="AH18" s="678"/>
      <c r="AI18" s="678"/>
      <c r="AJ18" s="678"/>
      <c r="AK18" s="678"/>
      <c r="AL18" s="643">
        <v>0.2</v>
      </c>
      <c r="AM18" s="644"/>
      <c r="AN18" s="644"/>
      <c r="AO18" s="679"/>
      <c r="AP18" s="637" t="s">
        <v>272</v>
      </c>
      <c r="AQ18" s="638"/>
      <c r="AR18" s="638"/>
      <c r="AS18" s="638"/>
      <c r="AT18" s="638"/>
      <c r="AU18" s="638"/>
      <c r="AV18" s="638"/>
      <c r="AW18" s="638"/>
      <c r="AX18" s="638"/>
      <c r="AY18" s="638"/>
      <c r="AZ18" s="638"/>
      <c r="BA18" s="638"/>
      <c r="BB18" s="638"/>
      <c r="BC18" s="638"/>
      <c r="BD18" s="638"/>
      <c r="BE18" s="638"/>
      <c r="BF18" s="639"/>
      <c r="BG18" s="640" t="s">
        <v>130</v>
      </c>
      <c r="BH18" s="641"/>
      <c r="BI18" s="641"/>
      <c r="BJ18" s="641"/>
      <c r="BK18" s="641"/>
      <c r="BL18" s="641"/>
      <c r="BM18" s="641"/>
      <c r="BN18" s="642"/>
      <c r="BO18" s="677" t="s">
        <v>245</v>
      </c>
      <c r="BP18" s="677"/>
      <c r="BQ18" s="677"/>
      <c r="BR18" s="677"/>
      <c r="BS18" s="646" t="s">
        <v>252</v>
      </c>
      <c r="BT18" s="641"/>
      <c r="BU18" s="641"/>
      <c r="BV18" s="641"/>
      <c r="BW18" s="641"/>
      <c r="BX18" s="641"/>
      <c r="BY18" s="641"/>
      <c r="BZ18" s="641"/>
      <c r="CA18" s="641"/>
      <c r="CB18" s="684"/>
      <c r="CD18" s="673" t="s">
        <v>273</v>
      </c>
      <c r="CE18" s="674"/>
      <c r="CF18" s="674"/>
      <c r="CG18" s="674"/>
      <c r="CH18" s="674"/>
      <c r="CI18" s="674"/>
      <c r="CJ18" s="674"/>
      <c r="CK18" s="674"/>
      <c r="CL18" s="674"/>
      <c r="CM18" s="674"/>
      <c r="CN18" s="674"/>
      <c r="CO18" s="674"/>
      <c r="CP18" s="674"/>
      <c r="CQ18" s="675"/>
      <c r="CR18" s="640" t="s">
        <v>245</v>
      </c>
      <c r="CS18" s="641"/>
      <c r="CT18" s="641"/>
      <c r="CU18" s="641"/>
      <c r="CV18" s="641"/>
      <c r="CW18" s="641"/>
      <c r="CX18" s="641"/>
      <c r="CY18" s="642"/>
      <c r="CZ18" s="677" t="s">
        <v>130</v>
      </c>
      <c r="DA18" s="677"/>
      <c r="DB18" s="677"/>
      <c r="DC18" s="677"/>
      <c r="DD18" s="646" t="s">
        <v>245</v>
      </c>
      <c r="DE18" s="641"/>
      <c r="DF18" s="641"/>
      <c r="DG18" s="641"/>
      <c r="DH18" s="641"/>
      <c r="DI18" s="641"/>
      <c r="DJ18" s="641"/>
      <c r="DK18" s="641"/>
      <c r="DL18" s="641"/>
      <c r="DM18" s="641"/>
      <c r="DN18" s="641"/>
      <c r="DO18" s="641"/>
      <c r="DP18" s="642"/>
      <c r="DQ18" s="646" t="s">
        <v>177</v>
      </c>
      <c r="DR18" s="641"/>
      <c r="DS18" s="641"/>
      <c r="DT18" s="641"/>
      <c r="DU18" s="641"/>
      <c r="DV18" s="641"/>
      <c r="DW18" s="641"/>
      <c r="DX18" s="641"/>
      <c r="DY18" s="641"/>
      <c r="DZ18" s="641"/>
      <c r="EA18" s="641"/>
      <c r="EB18" s="641"/>
      <c r="EC18" s="684"/>
    </row>
    <row r="19" spans="2:133" ht="11.25" customHeight="1" x14ac:dyDescent="0.15">
      <c r="B19" s="637" t="s">
        <v>274</v>
      </c>
      <c r="C19" s="638"/>
      <c r="D19" s="638"/>
      <c r="E19" s="638"/>
      <c r="F19" s="638"/>
      <c r="G19" s="638"/>
      <c r="H19" s="638"/>
      <c r="I19" s="638"/>
      <c r="J19" s="638"/>
      <c r="K19" s="638"/>
      <c r="L19" s="638"/>
      <c r="M19" s="638"/>
      <c r="N19" s="638"/>
      <c r="O19" s="638"/>
      <c r="P19" s="638"/>
      <c r="Q19" s="639"/>
      <c r="R19" s="640">
        <v>2394</v>
      </c>
      <c r="S19" s="641"/>
      <c r="T19" s="641"/>
      <c r="U19" s="641"/>
      <c r="V19" s="641"/>
      <c r="W19" s="641"/>
      <c r="X19" s="641"/>
      <c r="Y19" s="642"/>
      <c r="Z19" s="677">
        <v>0</v>
      </c>
      <c r="AA19" s="677"/>
      <c r="AB19" s="677"/>
      <c r="AC19" s="677"/>
      <c r="AD19" s="678">
        <v>2394</v>
      </c>
      <c r="AE19" s="678"/>
      <c r="AF19" s="678"/>
      <c r="AG19" s="678"/>
      <c r="AH19" s="678"/>
      <c r="AI19" s="678"/>
      <c r="AJ19" s="678"/>
      <c r="AK19" s="678"/>
      <c r="AL19" s="643">
        <v>0</v>
      </c>
      <c r="AM19" s="644"/>
      <c r="AN19" s="644"/>
      <c r="AO19" s="679"/>
      <c r="AP19" s="637" t="s">
        <v>275</v>
      </c>
      <c r="AQ19" s="638"/>
      <c r="AR19" s="638"/>
      <c r="AS19" s="638"/>
      <c r="AT19" s="638"/>
      <c r="AU19" s="638"/>
      <c r="AV19" s="638"/>
      <c r="AW19" s="638"/>
      <c r="AX19" s="638"/>
      <c r="AY19" s="638"/>
      <c r="AZ19" s="638"/>
      <c r="BA19" s="638"/>
      <c r="BB19" s="638"/>
      <c r="BC19" s="638"/>
      <c r="BD19" s="638"/>
      <c r="BE19" s="638"/>
      <c r="BF19" s="639"/>
      <c r="BG19" s="640">
        <v>2270</v>
      </c>
      <c r="BH19" s="641"/>
      <c r="BI19" s="641"/>
      <c r="BJ19" s="641"/>
      <c r="BK19" s="641"/>
      <c r="BL19" s="641"/>
      <c r="BM19" s="641"/>
      <c r="BN19" s="642"/>
      <c r="BO19" s="677">
        <v>0.1</v>
      </c>
      <c r="BP19" s="677"/>
      <c r="BQ19" s="677"/>
      <c r="BR19" s="677"/>
      <c r="BS19" s="646" t="s">
        <v>245</v>
      </c>
      <c r="BT19" s="641"/>
      <c r="BU19" s="641"/>
      <c r="BV19" s="641"/>
      <c r="BW19" s="641"/>
      <c r="BX19" s="641"/>
      <c r="BY19" s="641"/>
      <c r="BZ19" s="641"/>
      <c r="CA19" s="641"/>
      <c r="CB19" s="684"/>
      <c r="CD19" s="673" t="s">
        <v>276</v>
      </c>
      <c r="CE19" s="674"/>
      <c r="CF19" s="674"/>
      <c r="CG19" s="674"/>
      <c r="CH19" s="674"/>
      <c r="CI19" s="674"/>
      <c r="CJ19" s="674"/>
      <c r="CK19" s="674"/>
      <c r="CL19" s="674"/>
      <c r="CM19" s="674"/>
      <c r="CN19" s="674"/>
      <c r="CO19" s="674"/>
      <c r="CP19" s="674"/>
      <c r="CQ19" s="675"/>
      <c r="CR19" s="640" t="s">
        <v>130</v>
      </c>
      <c r="CS19" s="641"/>
      <c r="CT19" s="641"/>
      <c r="CU19" s="641"/>
      <c r="CV19" s="641"/>
      <c r="CW19" s="641"/>
      <c r="CX19" s="641"/>
      <c r="CY19" s="642"/>
      <c r="CZ19" s="677" t="s">
        <v>130</v>
      </c>
      <c r="DA19" s="677"/>
      <c r="DB19" s="677"/>
      <c r="DC19" s="677"/>
      <c r="DD19" s="646" t="s">
        <v>245</v>
      </c>
      <c r="DE19" s="641"/>
      <c r="DF19" s="641"/>
      <c r="DG19" s="641"/>
      <c r="DH19" s="641"/>
      <c r="DI19" s="641"/>
      <c r="DJ19" s="641"/>
      <c r="DK19" s="641"/>
      <c r="DL19" s="641"/>
      <c r="DM19" s="641"/>
      <c r="DN19" s="641"/>
      <c r="DO19" s="641"/>
      <c r="DP19" s="642"/>
      <c r="DQ19" s="646" t="s">
        <v>245</v>
      </c>
      <c r="DR19" s="641"/>
      <c r="DS19" s="641"/>
      <c r="DT19" s="641"/>
      <c r="DU19" s="641"/>
      <c r="DV19" s="641"/>
      <c r="DW19" s="641"/>
      <c r="DX19" s="641"/>
      <c r="DY19" s="641"/>
      <c r="DZ19" s="641"/>
      <c r="EA19" s="641"/>
      <c r="EB19" s="641"/>
      <c r="EC19" s="684"/>
    </row>
    <row r="20" spans="2:133" ht="11.25" customHeight="1" x14ac:dyDescent="0.15">
      <c r="B20" s="637" t="s">
        <v>277</v>
      </c>
      <c r="C20" s="638"/>
      <c r="D20" s="638"/>
      <c r="E20" s="638"/>
      <c r="F20" s="638"/>
      <c r="G20" s="638"/>
      <c r="H20" s="638"/>
      <c r="I20" s="638"/>
      <c r="J20" s="638"/>
      <c r="K20" s="638"/>
      <c r="L20" s="638"/>
      <c r="M20" s="638"/>
      <c r="N20" s="638"/>
      <c r="O20" s="638"/>
      <c r="P20" s="638"/>
      <c r="Q20" s="639"/>
      <c r="R20" s="640">
        <v>468</v>
      </c>
      <c r="S20" s="641"/>
      <c r="T20" s="641"/>
      <c r="U20" s="641"/>
      <c r="V20" s="641"/>
      <c r="W20" s="641"/>
      <c r="X20" s="641"/>
      <c r="Y20" s="642"/>
      <c r="Z20" s="677">
        <v>0</v>
      </c>
      <c r="AA20" s="677"/>
      <c r="AB20" s="677"/>
      <c r="AC20" s="677"/>
      <c r="AD20" s="678">
        <v>468</v>
      </c>
      <c r="AE20" s="678"/>
      <c r="AF20" s="678"/>
      <c r="AG20" s="678"/>
      <c r="AH20" s="678"/>
      <c r="AI20" s="678"/>
      <c r="AJ20" s="678"/>
      <c r="AK20" s="678"/>
      <c r="AL20" s="643">
        <v>0</v>
      </c>
      <c r="AM20" s="644"/>
      <c r="AN20" s="644"/>
      <c r="AO20" s="679"/>
      <c r="AP20" s="637" t="s">
        <v>278</v>
      </c>
      <c r="AQ20" s="638"/>
      <c r="AR20" s="638"/>
      <c r="AS20" s="638"/>
      <c r="AT20" s="638"/>
      <c r="AU20" s="638"/>
      <c r="AV20" s="638"/>
      <c r="AW20" s="638"/>
      <c r="AX20" s="638"/>
      <c r="AY20" s="638"/>
      <c r="AZ20" s="638"/>
      <c r="BA20" s="638"/>
      <c r="BB20" s="638"/>
      <c r="BC20" s="638"/>
      <c r="BD20" s="638"/>
      <c r="BE20" s="638"/>
      <c r="BF20" s="639"/>
      <c r="BG20" s="640">
        <v>2270</v>
      </c>
      <c r="BH20" s="641"/>
      <c r="BI20" s="641"/>
      <c r="BJ20" s="641"/>
      <c r="BK20" s="641"/>
      <c r="BL20" s="641"/>
      <c r="BM20" s="641"/>
      <c r="BN20" s="642"/>
      <c r="BO20" s="677">
        <v>0.1</v>
      </c>
      <c r="BP20" s="677"/>
      <c r="BQ20" s="677"/>
      <c r="BR20" s="677"/>
      <c r="BS20" s="646" t="s">
        <v>130</v>
      </c>
      <c r="BT20" s="641"/>
      <c r="BU20" s="641"/>
      <c r="BV20" s="641"/>
      <c r="BW20" s="641"/>
      <c r="BX20" s="641"/>
      <c r="BY20" s="641"/>
      <c r="BZ20" s="641"/>
      <c r="CA20" s="641"/>
      <c r="CB20" s="684"/>
      <c r="CD20" s="673" t="s">
        <v>279</v>
      </c>
      <c r="CE20" s="674"/>
      <c r="CF20" s="674"/>
      <c r="CG20" s="674"/>
      <c r="CH20" s="674"/>
      <c r="CI20" s="674"/>
      <c r="CJ20" s="674"/>
      <c r="CK20" s="674"/>
      <c r="CL20" s="674"/>
      <c r="CM20" s="674"/>
      <c r="CN20" s="674"/>
      <c r="CO20" s="674"/>
      <c r="CP20" s="674"/>
      <c r="CQ20" s="675"/>
      <c r="CR20" s="640">
        <v>9503630</v>
      </c>
      <c r="CS20" s="641"/>
      <c r="CT20" s="641"/>
      <c r="CU20" s="641"/>
      <c r="CV20" s="641"/>
      <c r="CW20" s="641"/>
      <c r="CX20" s="641"/>
      <c r="CY20" s="642"/>
      <c r="CZ20" s="677">
        <v>100</v>
      </c>
      <c r="DA20" s="677"/>
      <c r="DB20" s="677"/>
      <c r="DC20" s="677"/>
      <c r="DD20" s="646">
        <v>907533</v>
      </c>
      <c r="DE20" s="641"/>
      <c r="DF20" s="641"/>
      <c r="DG20" s="641"/>
      <c r="DH20" s="641"/>
      <c r="DI20" s="641"/>
      <c r="DJ20" s="641"/>
      <c r="DK20" s="641"/>
      <c r="DL20" s="641"/>
      <c r="DM20" s="641"/>
      <c r="DN20" s="641"/>
      <c r="DO20" s="641"/>
      <c r="DP20" s="642"/>
      <c r="DQ20" s="646">
        <v>7071166</v>
      </c>
      <c r="DR20" s="641"/>
      <c r="DS20" s="641"/>
      <c r="DT20" s="641"/>
      <c r="DU20" s="641"/>
      <c r="DV20" s="641"/>
      <c r="DW20" s="641"/>
      <c r="DX20" s="641"/>
      <c r="DY20" s="641"/>
      <c r="DZ20" s="641"/>
      <c r="EA20" s="641"/>
      <c r="EB20" s="641"/>
      <c r="EC20" s="684"/>
    </row>
    <row r="21" spans="2:133" ht="11.25" customHeight="1" x14ac:dyDescent="0.15">
      <c r="B21" s="637" t="s">
        <v>280</v>
      </c>
      <c r="C21" s="638"/>
      <c r="D21" s="638"/>
      <c r="E21" s="638"/>
      <c r="F21" s="638"/>
      <c r="G21" s="638"/>
      <c r="H21" s="638"/>
      <c r="I21" s="638"/>
      <c r="J21" s="638"/>
      <c r="K21" s="638"/>
      <c r="L21" s="638"/>
      <c r="M21" s="638"/>
      <c r="N21" s="638"/>
      <c r="O21" s="638"/>
      <c r="P21" s="638"/>
      <c r="Q21" s="639"/>
      <c r="R21" s="640">
        <v>13089</v>
      </c>
      <c r="S21" s="641"/>
      <c r="T21" s="641"/>
      <c r="U21" s="641"/>
      <c r="V21" s="641"/>
      <c r="W21" s="641"/>
      <c r="X21" s="641"/>
      <c r="Y21" s="642"/>
      <c r="Z21" s="677">
        <v>0.1</v>
      </c>
      <c r="AA21" s="677"/>
      <c r="AB21" s="677"/>
      <c r="AC21" s="677"/>
      <c r="AD21" s="678">
        <v>13089</v>
      </c>
      <c r="AE21" s="678"/>
      <c r="AF21" s="678"/>
      <c r="AG21" s="678"/>
      <c r="AH21" s="678"/>
      <c r="AI21" s="678"/>
      <c r="AJ21" s="678"/>
      <c r="AK21" s="678"/>
      <c r="AL21" s="643">
        <v>0.2</v>
      </c>
      <c r="AM21" s="644"/>
      <c r="AN21" s="644"/>
      <c r="AO21" s="679"/>
      <c r="AP21" s="735" t="s">
        <v>281</v>
      </c>
      <c r="AQ21" s="742"/>
      <c r="AR21" s="742"/>
      <c r="AS21" s="742"/>
      <c r="AT21" s="742"/>
      <c r="AU21" s="742"/>
      <c r="AV21" s="742"/>
      <c r="AW21" s="742"/>
      <c r="AX21" s="742"/>
      <c r="AY21" s="742"/>
      <c r="AZ21" s="742"/>
      <c r="BA21" s="742"/>
      <c r="BB21" s="742"/>
      <c r="BC21" s="742"/>
      <c r="BD21" s="742"/>
      <c r="BE21" s="742"/>
      <c r="BF21" s="737"/>
      <c r="BG21" s="640">
        <v>2270</v>
      </c>
      <c r="BH21" s="641"/>
      <c r="BI21" s="641"/>
      <c r="BJ21" s="641"/>
      <c r="BK21" s="641"/>
      <c r="BL21" s="641"/>
      <c r="BM21" s="641"/>
      <c r="BN21" s="642"/>
      <c r="BO21" s="677">
        <v>0.1</v>
      </c>
      <c r="BP21" s="677"/>
      <c r="BQ21" s="677"/>
      <c r="BR21" s="677"/>
      <c r="BS21" s="646" t="s">
        <v>252</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282</v>
      </c>
      <c r="C22" s="638"/>
      <c r="D22" s="638"/>
      <c r="E22" s="638"/>
      <c r="F22" s="638"/>
      <c r="G22" s="638"/>
      <c r="H22" s="638"/>
      <c r="I22" s="638"/>
      <c r="J22" s="638"/>
      <c r="K22" s="638"/>
      <c r="L22" s="638"/>
      <c r="M22" s="638"/>
      <c r="N22" s="638"/>
      <c r="O22" s="638"/>
      <c r="P22" s="638"/>
      <c r="Q22" s="639"/>
      <c r="R22" s="640">
        <v>3342366</v>
      </c>
      <c r="S22" s="641"/>
      <c r="T22" s="641"/>
      <c r="U22" s="641"/>
      <c r="V22" s="641"/>
      <c r="W22" s="641"/>
      <c r="X22" s="641"/>
      <c r="Y22" s="642"/>
      <c r="Z22" s="677">
        <v>34.200000000000003</v>
      </c>
      <c r="AA22" s="677"/>
      <c r="AB22" s="677"/>
      <c r="AC22" s="677"/>
      <c r="AD22" s="678">
        <v>2799793</v>
      </c>
      <c r="AE22" s="678"/>
      <c r="AF22" s="678"/>
      <c r="AG22" s="678"/>
      <c r="AH22" s="678"/>
      <c r="AI22" s="678"/>
      <c r="AJ22" s="678"/>
      <c r="AK22" s="678"/>
      <c r="AL22" s="643">
        <v>45.5</v>
      </c>
      <c r="AM22" s="644"/>
      <c r="AN22" s="644"/>
      <c r="AO22" s="679"/>
      <c r="AP22" s="735" t="s">
        <v>283</v>
      </c>
      <c r="AQ22" s="742"/>
      <c r="AR22" s="742"/>
      <c r="AS22" s="742"/>
      <c r="AT22" s="742"/>
      <c r="AU22" s="742"/>
      <c r="AV22" s="742"/>
      <c r="AW22" s="742"/>
      <c r="AX22" s="742"/>
      <c r="AY22" s="742"/>
      <c r="AZ22" s="742"/>
      <c r="BA22" s="742"/>
      <c r="BB22" s="742"/>
      <c r="BC22" s="742"/>
      <c r="BD22" s="742"/>
      <c r="BE22" s="742"/>
      <c r="BF22" s="737"/>
      <c r="BG22" s="640" t="s">
        <v>252</v>
      </c>
      <c r="BH22" s="641"/>
      <c r="BI22" s="641"/>
      <c r="BJ22" s="641"/>
      <c r="BK22" s="641"/>
      <c r="BL22" s="641"/>
      <c r="BM22" s="641"/>
      <c r="BN22" s="642"/>
      <c r="BO22" s="677" t="s">
        <v>130</v>
      </c>
      <c r="BP22" s="677"/>
      <c r="BQ22" s="677"/>
      <c r="BR22" s="677"/>
      <c r="BS22" s="646" t="s">
        <v>177</v>
      </c>
      <c r="BT22" s="641"/>
      <c r="BU22" s="641"/>
      <c r="BV22" s="641"/>
      <c r="BW22" s="641"/>
      <c r="BX22" s="641"/>
      <c r="BY22" s="641"/>
      <c r="BZ22" s="641"/>
      <c r="CA22" s="641"/>
      <c r="CB22" s="684"/>
      <c r="CD22" s="744" t="s">
        <v>284</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285</v>
      </c>
      <c r="C23" s="638"/>
      <c r="D23" s="638"/>
      <c r="E23" s="638"/>
      <c r="F23" s="638"/>
      <c r="G23" s="638"/>
      <c r="H23" s="638"/>
      <c r="I23" s="638"/>
      <c r="J23" s="638"/>
      <c r="K23" s="638"/>
      <c r="L23" s="638"/>
      <c r="M23" s="638"/>
      <c r="N23" s="638"/>
      <c r="O23" s="638"/>
      <c r="P23" s="638"/>
      <c r="Q23" s="639"/>
      <c r="R23" s="640">
        <v>2799793</v>
      </c>
      <c r="S23" s="641"/>
      <c r="T23" s="641"/>
      <c r="U23" s="641"/>
      <c r="V23" s="641"/>
      <c r="W23" s="641"/>
      <c r="X23" s="641"/>
      <c r="Y23" s="642"/>
      <c r="Z23" s="677">
        <v>28.6</v>
      </c>
      <c r="AA23" s="677"/>
      <c r="AB23" s="677"/>
      <c r="AC23" s="677"/>
      <c r="AD23" s="678">
        <v>2799793</v>
      </c>
      <c r="AE23" s="678"/>
      <c r="AF23" s="678"/>
      <c r="AG23" s="678"/>
      <c r="AH23" s="678"/>
      <c r="AI23" s="678"/>
      <c r="AJ23" s="678"/>
      <c r="AK23" s="678"/>
      <c r="AL23" s="643">
        <v>45.5</v>
      </c>
      <c r="AM23" s="644"/>
      <c r="AN23" s="644"/>
      <c r="AO23" s="679"/>
      <c r="AP23" s="735" t="s">
        <v>286</v>
      </c>
      <c r="AQ23" s="742"/>
      <c r="AR23" s="742"/>
      <c r="AS23" s="742"/>
      <c r="AT23" s="742"/>
      <c r="AU23" s="742"/>
      <c r="AV23" s="742"/>
      <c r="AW23" s="742"/>
      <c r="AX23" s="742"/>
      <c r="AY23" s="742"/>
      <c r="AZ23" s="742"/>
      <c r="BA23" s="742"/>
      <c r="BB23" s="742"/>
      <c r="BC23" s="742"/>
      <c r="BD23" s="742"/>
      <c r="BE23" s="742"/>
      <c r="BF23" s="737"/>
      <c r="BG23" s="640" t="s">
        <v>245</v>
      </c>
      <c r="BH23" s="641"/>
      <c r="BI23" s="641"/>
      <c r="BJ23" s="641"/>
      <c r="BK23" s="641"/>
      <c r="BL23" s="641"/>
      <c r="BM23" s="641"/>
      <c r="BN23" s="642"/>
      <c r="BO23" s="677" t="s">
        <v>130</v>
      </c>
      <c r="BP23" s="677"/>
      <c r="BQ23" s="677"/>
      <c r="BR23" s="677"/>
      <c r="BS23" s="646" t="s">
        <v>245</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287</v>
      </c>
      <c r="CS23" s="745"/>
      <c r="CT23" s="745"/>
      <c r="CU23" s="745"/>
      <c r="CV23" s="745"/>
      <c r="CW23" s="745"/>
      <c r="CX23" s="745"/>
      <c r="CY23" s="746"/>
      <c r="CZ23" s="744" t="s">
        <v>288</v>
      </c>
      <c r="DA23" s="745"/>
      <c r="DB23" s="745"/>
      <c r="DC23" s="746"/>
      <c r="DD23" s="744" t="s">
        <v>289</v>
      </c>
      <c r="DE23" s="745"/>
      <c r="DF23" s="745"/>
      <c r="DG23" s="745"/>
      <c r="DH23" s="745"/>
      <c r="DI23" s="745"/>
      <c r="DJ23" s="745"/>
      <c r="DK23" s="746"/>
      <c r="DL23" s="753" t="s">
        <v>290</v>
      </c>
      <c r="DM23" s="754"/>
      <c r="DN23" s="754"/>
      <c r="DO23" s="754"/>
      <c r="DP23" s="754"/>
      <c r="DQ23" s="754"/>
      <c r="DR23" s="754"/>
      <c r="DS23" s="754"/>
      <c r="DT23" s="754"/>
      <c r="DU23" s="754"/>
      <c r="DV23" s="755"/>
      <c r="DW23" s="744" t="s">
        <v>291</v>
      </c>
      <c r="DX23" s="745"/>
      <c r="DY23" s="745"/>
      <c r="DZ23" s="745"/>
      <c r="EA23" s="745"/>
      <c r="EB23" s="745"/>
      <c r="EC23" s="746"/>
    </row>
    <row r="24" spans="2:133" ht="11.25" customHeight="1" x14ac:dyDescent="0.15">
      <c r="B24" s="637" t="s">
        <v>292</v>
      </c>
      <c r="C24" s="638"/>
      <c r="D24" s="638"/>
      <c r="E24" s="638"/>
      <c r="F24" s="638"/>
      <c r="G24" s="638"/>
      <c r="H24" s="638"/>
      <c r="I24" s="638"/>
      <c r="J24" s="638"/>
      <c r="K24" s="638"/>
      <c r="L24" s="638"/>
      <c r="M24" s="638"/>
      <c r="N24" s="638"/>
      <c r="O24" s="638"/>
      <c r="P24" s="638"/>
      <c r="Q24" s="639"/>
      <c r="R24" s="640">
        <v>542573</v>
      </c>
      <c r="S24" s="641"/>
      <c r="T24" s="641"/>
      <c r="U24" s="641"/>
      <c r="V24" s="641"/>
      <c r="W24" s="641"/>
      <c r="X24" s="641"/>
      <c r="Y24" s="642"/>
      <c r="Z24" s="677">
        <v>5.5</v>
      </c>
      <c r="AA24" s="677"/>
      <c r="AB24" s="677"/>
      <c r="AC24" s="677"/>
      <c r="AD24" s="678" t="s">
        <v>262</v>
      </c>
      <c r="AE24" s="678"/>
      <c r="AF24" s="678"/>
      <c r="AG24" s="678"/>
      <c r="AH24" s="678"/>
      <c r="AI24" s="678"/>
      <c r="AJ24" s="678"/>
      <c r="AK24" s="678"/>
      <c r="AL24" s="643" t="s">
        <v>130</v>
      </c>
      <c r="AM24" s="644"/>
      <c r="AN24" s="644"/>
      <c r="AO24" s="679"/>
      <c r="AP24" s="735" t="s">
        <v>293</v>
      </c>
      <c r="AQ24" s="742"/>
      <c r="AR24" s="742"/>
      <c r="AS24" s="742"/>
      <c r="AT24" s="742"/>
      <c r="AU24" s="742"/>
      <c r="AV24" s="742"/>
      <c r="AW24" s="742"/>
      <c r="AX24" s="742"/>
      <c r="AY24" s="742"/>
      <c r="AZ24" s="742"/>
      <c r="BA24" s="742"/>
      <c r="BB24" s="742"/>
      <c r="BC24" s="742"/>
      <c r="BD24" s="742"/>
      <c r="BE24" s="742"/>
      <c r="BF24" s="737"/>
      <c r="BG24" s="640" t="s">
        <v>262</v>
      </c>
      <c r="BH24" s="641"/>
      <c r="BI24" s="641"/>
      <c r="BJ24" s="641"/>
      <c r="BK24" s="641"/>
      <c r="BL24" s="641"/>
      <c r="BM24" s="641"/>
      <c r="BN24" s="642"/>
      <c r="BO24" s="677" t="s">
        <v>130</v>
      </c>
      <c r="BP24" s="677"/>
      <c r="BQ24" s="677"/>
      <c r="BR24" s="677"/>
      <c r="BS24" s="646" t="s">
        <v>252</v>
      </c>
      <c r="BT24" s="641"/>
      <c r="BU24" s="641"/>
      <c r="BV24" s="641"/>
      <c r="BW24" s="641"/>
      <c r="BX24" s="641"/>
      <c r="BY24" s="641"/>
      <c r="BZ24" s="641"/>
      <c r="CA24" s="641"/>
      <c r="CB24" s="684"/>
      <c r="CD24" s="698" t="s">
        <v>294</v>
      </c>
      <c r="CE24" s="699"/>
      <c r="CF24" s="699"/>
      <c r="CG24" s="699"/>
      <c r="CH24" s="699"/>
      <c r="CI24" s="699"/>
      <c r="CJ24" s="699"/>
      <c r="CK24" s="699"/>
      <c r="CL24" s="699"/>
      <c r="CM24" s="699"/>
      <c r="CN24" s="699"/>
      <c r="CO24" s="699"/>
      <c r="CP24" s="699"/>
      <c r="CQ24" s="700"/>
      <c r="CR24" s="695">
        <v>3635982</v>
      </c>
      <c r="CS24" s="696"/>
      <c r="CT24" s="696"/>
      <c r="CU24" s="696"/>
      <c r="CV24" s="696"/>
      <c r="CW24" s="696"/>
      <c r="CX24" s="696"/>
      <c r="CY24" s="739"/>
      <c r="CZ24" s="740">
        <v>38.299999999999997</v>
      </c>
      <c r="DA24" s="713"/>
      <c r="DB24" s="713"/>
      <c r="DC24" s="743"/>
      <c r="DD24" s="738">
        <v>2428743</v>
      </c>
      <c r="DE24" s="696"/>
      <c r="DF24" s="696"/>
      <c r="DG24" s="696"/>
      <c r="DH24" s="696"/>
      <c r="DI24" s="696"/>
      <c r="DJ24" s="696"/>
      <c r="DK24" s="739"/>
      <c r="DL24" s="738">
        <v>2401153</v>
      </c>
      <c r="DM24" s="696"/>
      <c r="DN24" s="696"/>
      <c r="DO24" s="696"/>
      <c r="DP24" s="696"/>
      <c r="DQ24" s="696"/>
      <c r="DR24" s="696"/>
      <c r="DS24" s="696"/>
      <c r="DT24" s="696"/>
      <c r="DU24" s="696"/>
      <c r="DV24" s="739"/>
      <c r="DW24" s="740">
        <v>37.4</v>
      </c>
      <c r="DX24" s="713"/>
      <c r="DY24" s="713"/>
      <c r="DZ24" s="713"/>
      <c r="EA24" s="713"/>
      <c r="EB24" s="713"/>
      <c r="EC24" s="741"/>
    </row>
    <row r="25" spans="2:133" ht="11.25" customHeight="1" x14ac:dyDescent="0.15">
      <c r="B25" s="637" t="s">
        <v>295</v>
      </c>
      <c r="C25" s="638"/>
      <c r="D25" s="638"/>
      <c r="E25" s="638"/>
      <c r="F25" s="638"/>
      <c r="G25" s="638"/>
      <c r="H25" s="638"/>
      <c r="I25" s="638"/>
      <c r="J25" s="638"/>
      <c r="K25" s="638"/>
      <c r="L25" s="638"/>
      <c r="M25" s="638"/>
      <c r="N25" s="638"/>
      <c r="O25" s="638"/>
      <c r="P25" s="638"/>
      <c r="Q25" s="639"/>
      <c r="R25" s="640" t="s">
        <v>130</v>
      </c>
      <c r="S25" s="641"/>
      <c r="T25" s="641"/>
      <c r="U25" s="641"/>
      <c r="V25" s="641"/>
      <c r="W25" s="641"/>
      <c r="X25" s="641"/>
      <c r="Y25" s="642"/>
      <c r="Z25" s="677" t="s">
        <v>130</v>
      </c>
      <c r="AA25" s="677"/>
      <c r="AB25" s="677"/>
      <c r="AC25" s="677"/>
      <c r="AD25" s="678" t="s">
        <v>245</v>
      </c>
      <c r="AE25" s="678"/>
      <c r="AF25" s="678"/>
      <c r="AG25" s="678"/>
      <c r="AH25" s="678"/>
      <c r="AI25" s="678"/>
      <c r="AJ25" s="678"/>
      <c r="AK25" s="678"/>
      <c r="AL25" s="643" t="s">
        <v>130</v>
      </c>
      <c r="AM25" s="644"/>
      <c r="AN25" s="644"/>
      <c r="AO25" s="679"/>
      <c r="AP25" s="735" t="s">
        <v>296</v>
      </c>
      <c r="AQ25" s="742"/>
      <c r="AR25" s="742"/>
      <c r="AS25" s="742"/>
      <c r="AT25" s="742"/>
      <c r="AU25" s="742"/>
      <c r="AV25" s="742"/>
      <c r="AW25" s="742"/>
      <c r="AX25" s="742"/>
      <c r="AY25" s="742"/>
      <c r="AZ25" s="742"/>
      <c r="BA25" s="742"/>
      <c r="BB25" s="742"/>
      <c r="BC25" s="742"/>
      <c r="BD25" s="742"/>
      <c r="BE25" s="742"/>
      <c r="BF25" s="737"/>
      <c r="BG25" s="640" t="s">
        <v>130</v>
      </c>
      <c r="BH25" s="641"/>
      <c r="BI25" s="641"/>
      <c r="BJ25" s="641"/>
      <c r="BK25" s="641"/>
      <c r="BL25" s="641"/>
      <c r="BM25" s="641"/>
      <c r="BN25" s="642"/>
      <c r="BO25" s="677" t="s">
        <v>252</v>
      </c>
      <c r="BP25" s="677"/>
      <c r="BQ25" s="677"/>
      <c r="BR25" s="677"/>
      <c r="BS25" s="646" t="s">
        <v>177</v>
      </c>
      <c r="BT25" s="641"/>
      <c r="BU25" s="641"/>
      <c r="BV25" s="641"/>
      <c r="BW25" s="641"/>
      <c r="BX25" s="641"/>
      <c r="BY25" s="641"/>
      <c r="BZ25" s="641"/>
      <c r="CA25" s="641"/>
      <c r="CB25" s="684"/>
      <c r="CD25" s="673" t="s">
        <v>297</v>
      </c>
      <c r="CE25" s="674"/>
      <c r="CF25" s="674"/>
      <c r="CG25" s="674"/>
      <c r="CH25" s="674"/>
      <c r="CI25" s="674"/>
      <c r="CJ25" s="674"/>
      <c r="CK25" s="674"/>
      <c r="CL25" s="674"/>
      <c r="CM25" s="674"/>
      <c r="CN25" s="674"/>
      <c r="CO25" s="674"/>
      <c r="CP25" s="674"/>
      <c r="CQ25" s="675"/>
      <c r="CR25" s="640">
        <v>1196744</v>
      </c>
      <c r="CS25" s="659"/>
      <c r="CT25" s="659"/>
      <c r="CU25" s="659"/>
      <c r="CV25" s="659"/>
      <c r="CW25" s="659"/>
      <c r="CX25" s="659"/>
      <c r="CY25" s="660"/>
      <c r="CZ25" s="643">
        <v>12.6</v>
      </c>
      <c r="DA25" s="661"/>
      <c r="DB25" s="661"/>
      <c r="DC25" s="662"/>
      <c r="DD25" s="646">
        <v>1102010</v>
      </c>
      <c r="DE25" s="659"/>
      <c r="DF25" s="659"/>
      <c r="DG25" s="659"/>
      <c r="DH25" s="659"/>
      <c r="DI25" s="659"/>
      <c r="DJ25" s="659"/>
      <c r="DK25" s="660"/>
      <c r="DL25" s="646">
        <v>1074420</v>
      </c>
      <c r="DM25" s="659"/>
      <c r="DN25" s="659"/>
      <c r="DO25" s="659"/>
      <c r="DP25" s="659"/>
      <c r="DQ25" s="659"/>
      <c r="DR25" s="659"/>
      <c r="DS25" s="659"/>
      <c r="DT25" s="659"/>
      <c r="DU25" s="659"/>
      <c r="DV25" s="660"/>
      <c r="DW25" s="643">
        <v>16.7</v>
      </c>
      <c r="DX25" s="661"/>
      <c r="DY25" s="661"/>
      <c r="DZ25" s="661"/>
      <c r="EA25" s="661"/>
      <c r="EB25" s="661"/>
      <c r="EC25" s="676"/>
    </row>
    <row r="26" spans="2:133" ht="11.25" customHeight="1" x14ac:dyDescent="0.15">
      <c r="B26" s="637" t="s">
        <v>298</v>
      </c>
      <c r="C26" s="638"/>
      <c r="D26" s="638"/>
      <c r="E26" s="638"/>
      <c r="F26" s="638"/>
      <c r="G26" s="638"/>
      <c r="H26" s="638"/>
      <c r="I26" s="638"/>
      <c r="J26" s="638"/>
      <c r="K26" s="638"/>
      <c r="L26" s="638"/>
      <c r="M26" s="638"/>
      <c r="N26" s="638"/>
      <c r="O26" s="638"/>
      <c r="P26" s="638"/>
      <c r="Q26" s="639"/>
      <c r="R26" s="640">
        <v>6677544</v>
      </c>
      <c r="S26" s="641"/>
      <c r="T26" s="641"/>
      <c r="U26" s="641"/>
      <c r="V26" s="641"/>
      <c r="W26" s="641"/>
      <c r="X26" s="641"/>
      <c r="Y26" s="642"/>
      <c r="Z26" s="677">
        <v>68.3</v>
      </c>
      <c r="AA26" s="677"/>
      <c r="AB26" s="677"/>
      <c r="AC26" s="677"/>
      <c r="AD26" s="678">
        <v>6134971</v>
      </c>
      <c r="AE26" s="678"/>
      <c r="AF26" s="678"/>
      <c r="AG26" s="678"/>
      <c r="AH26" s="678"/>
      <c r="AI26" s="678"/>
      <c r="AJ26" s="678"/>
      <c r="AK26" s="678"/>
      <c r="AL26" s="643">
        <v>99.7</v>
      </c>
      <c r="AM26" s="644"/>
      <c r="AN26" s="644"/>
      <c r="AO26" s="679"/>
      <c r="AP26" s="735" t="s">
        <v>299</v>
      </c>
      <c r="AQ26" s="736"/>
      <c r="AR26" s="736"/>
      <c r="AS26" s="736"/>
      <c r="AT26" s="736"/>
      <c r="AU26" s="736"/>
      <c r="AV26" s="736"/>
      <c r="AW26" s="736"/>
      <c r="AX26" s="736"/>
      <c r="AY26" s="736"/>
      <c r="AZ26" s="736"/>
      <c r="BA26" s="736"/>
      <c r="BB26" s="736"/>
      <c r="BC26" s="736"/>
      <c r="BD26" s="736"/>
      <c r="BE26" s="736"/>
      <c r="BF26" s="737"/>
      <c r="BG26" s="640" t="s">
        <v>130</v>
      </c>
      <c r="BH26" s="641"/>
      <c r="BI26" s="641"/>
      <c r="BJ26" s="641"/>
      <c r="BK26" s="641"/>
      <c r="BL26" s="641"/>
      <c r="BM26" s="641"/>
      <c r="BN26" s="642"/>
      <c r="BO26" s="677" t="s">
        <v>130</v>
      </c>
      <c r="BP26" s="677"/>
      <c r="BQ26" s="677"/>
      <c r="BR26" s="677"/>
      <c r="BS26" s="646" t="s">
        <v>245</v>
      </c>
      <c r="BT26" s="641"/>
      <c r="BU26" s="641"/>
      <c r="BV26" s="641"/>
      <c r="BW26" s="641"/>
      <c r="BX26" s="641"/>
      <c r="BY26" s="641"/>
      <c r="BZ26" s="641"/>
      <c r="CA26" s="641"/>
      <c r="CB26" s="684"/>
      <c r="CD26" s="673" t="s">
        <v>300</v>
      </c>
      <c r="CE26" s="674"/>
      <c r="CF26" s="674"/>
      <c r="CG26" s="674"/>
      <c r="CH26" s="674"/>
      <c r="CI26" s="674"/>
      <c r="CJ26" s="674"/>
      <c r="CK26" s="674"/>
      <c r="CL26" s="674"/>
      <c r="CM26" s="674"/>
      <c r="CN26" s="674"/>
      <c r="CO26" s="674"/>
      <c r="CP26" s="674"/>
      <c r="CQ26" s="675"/>
      <c r="CR26" s="640">
        <v>763706</v>
      </c>
      <c r="CS26" s="641"/>
      <c r="CT26" s="641"/>
      <c r="CU26" s="641"/>
      <c r="CV26" s="641"/>
      <c r="CW26" s="641"/>
      <c r="CX26" s="641"/>
      <c r="CY26" s="642"/>
      <c r="CZ26" s="643">
        <v>8</v>
      </c>
      <c r="DA26" s="661"/>
      <c r="DB26" s="661"/>
      <c r="DC26" s="662"/>
      <c r="DD26" s="646">
        <v>678969</v>
      </c>
      <c r="DE26" s="641"/>
      <c r="DF26" s="641"/>
      <c r="DG26" s="641"/>
      <c r="DH26" s="641"/>
      <c r="DI26" s="641"/>
      <c r="DJ26" s="641"/>
      <c r="DK26" s="642"/>
      <c r="DL26" s="646" t="s">
        <v>245</v>
      </c>
      <c r="DM26" s="641"/>
      <c r="DN26" s="641"/>
      <c r="DO26" s="641"/>
      <c r="DP26" s="641"/>
      <c r="DQ26" s="641"/>
      <c r="DR26" s="641"/>
      <c r="DS26" s="641"/>
      <c r="DT26" s="641"/>
      <c r="DU26" s="641"/>
      <c r="DV26" s="642"/>
      <c r="DW26" s="643" t="s">
        <v>245</v>
      </c>
      <c r="DX26" s="661"/>
      <c r="DY26" s="661"/>
      <c r="DZ26" s="661"/>
      <c r="EA26" s="661"/>
      <c r="EB26" s="661"/>
      <c r="EC26" s="676"/>
    </row>
    <row r="27" spans="2:133" ht="11.25" customHeight="1" x14ac:dyDescent="0.15">
      <c r="B27" s="637" t="s">
        <v>301</v>
      </c>
      <c r="C27" s="638"/>
      <c r="D27" s="638"/>
      <c r="E27" s="638"/>
      <c r="F27" s="638"/>
      <c r="G27" s="638"/>
      <c r="H27" s="638"/>
      <c r="I27" s="638"/>
      <c r="J27" s="638"/>
      <c r="K27" s="638"/>
      <c r="L27" s="638"/>
      <c r="M27" s="638"/>
      <c r="N27" s="638"/>
      <c r="O27" s="638"/>
      <c r="P27" s="638"/>
      <c r="Q27" s="639"/>
      <c r="R27" s="640">
        <v>1506</v>
      </c>
      <c r="S27" s="641"/>
      <c r="T27" s="641"/>
      <c r="U27" s="641"/>
      <c r="V27" s="641"/>
      <c r="W27" s="641"/>
      <c r="X27" s="641"/>
      <c r="Y27" s="642"/>
      <c r="Z27" s="677">
        <v>0</v>
      </c>
      <c r="AA27" s="677"/>
      <c r="AB27" s="677"/>
      <c r="AC27" s="677"/>
      <c r="AD27" s="678">
        <v>1506</v>
      </c>
      <c r="AE27" s="678"/>
      <c r="AF27" s="678"/>
      <c r="AG27" s="678"/>
      <c r="AH27" s="678"/>
      <c r="AI27" s="678"/>
      <c r="AJ27" s="678"/>
      <c r="AK27" s="678"/>
      <c r="AL27" s="643">
        <v>0</v>
      </c>
      <c r="AM27" s="644"/>
      <c r="AN27" s="644"/>
      <c r="AO27" s="679"/>
      <c r="AP27" s="637" t="s">
        <v>302</v>
      </c>
      <c r="AQ27" s="638"/>
      <c r="AR27" s="638"/>
      <c r="AS27" s="638"/>
      <c r="AT27" s="638"/>
      <c r="AU27" s="638"/>
      <c r="AV27" s="638"/>
      <c r="AW27" s="638"/>
      <c r="AX27" s="638"/>
      <c r="AY27" s="638"/>
      <c r="AZ27" s="638"/>
      <c r="BA27" s="638"/>
      <c r="BB27" s="638"/>
      <c r="BC27" s="638"/>
      <c r="BD27" s="638"/>
      <c r="BE27" s="638"/>
      <c r="BF27" s="639"/>
      <c r="BG27" s="640">
        <v>2778615</v>
      </c>
      <c r="BH27" s="641"/>
      <c r="BI27" s="641"/>
      <c r="BJ27" s="641"/>
      <c r="BK27" s="641"/>
      <c r="BL27" s="641"/>
      <c r="BM27" s="641"/>
      <c r="BN27" s="642"/>
      <c r="BO27" s="677">
        <v>100</v>
      </c>
      <c r="BP27" s="677"/>
      <c r="BQ27" s="677"/>
      <c r="BR27" s="677"/>
      <c r="BS27" s="646">
        <v>144834</v>
      </c>
      <c r="BT27" s="641"/>
      <c r="BU27" s="641"/>
      <c r="BV27" s="641"/>
      <c r="BW27" s="641"/>
      <c r="BX27" s="641"/>
      <c r="BY27" s="641"/>
      <c r="BZ27" s="641"/>
      <c r="CA27" s="641"/>
      <c r="CB27" s="684"/>
      <c r="CD27" s="673" t="s">
        <v>303</v>
      </c>
      <c r="CE27" s="674"/>
      <c r="CF27" s="674"/>
      <c r="CG27" s="674"/>
      <c r="CH27" s="674"/>
      <c r="CI27" s="674"/>
      <c r="CJ27" s="674"/>
      <c r="CK27" s="674"/>
      <c r="CL27" s="674"/>
      <c r="CM27" s="674"/>
      <c r="CN27" s="674"/>
      <c r="CO27" s="674"/>
      <c r="CP27" s="674"/>
      <c r="CQ27" s="675"/>
      <c r="CR27" s="640">
        <v>1467808</v>
      </c>
      <c r="CS27" s="659"/>
      <c r="CT27" s="659"/>
      <c r="CU27" s="659"/>
      <c r="CV27" s="659"/>
      <c r="CW27" s="659"/>
      <c r="CX27" s="659"/>
      <c r="CY27" s="660"/>
      <c r="CZ27" s="643">
        <v>15.4</v>
      </c>
      <c r="DA27" s="661"/>
      <c r="DB27" s="661"/>
      <c r="DC27" s="662"/>
      <c r="DD27" s="646">
        <v>441197</v>
      </c>
      <c r="DE27" s="659"/>
      <c r="DF27" s="659"/>
      <c r="DG27" s="659"/>
      <c r="DH27" s="659"/>
      <c r="DI27" s="659"/>
      <c r="DJ27" s="659"/>
      <c r="DK27" s="660"/>
      <c r="DL27" s="646">
        <v>441197</v>
      </c>
      <c r="DM27" s="659"/>
      <c r="DN27" s="659"/>
      <c r="DO27" s="659"/>
      <c r="DP27" s="659"/>
      <c r="DQ27" s="659"/>
      <c r="DR27" s="659"/>
      <c r="DS27" s="659"/>
      <c r="DT27" s="659"/>
      <c r="DU27" s="659"/>
      <c r="DV27" s="660"/>
      <c r="DW27" s="643">
        <v>6.9</v>
      </c>
      <c r="DX27" s="661"/>
      <c r="DY27" s="661"/>
      <c r="DZ27" s="661"/>
      <c r="EA27" s="661"/>
      <c r="EB27" s="661"/>
      <c r="EC27" s="676"/>
    </row>
    <row r="28" spans="2:133" ht="11.25" customHeight="1" x14ac:dyDescent="0.15">
      <c r="B28" s="637" t="s">
        <v>304</v>
      </c>
      <c r="C28" s="638"/>
      <c r="D28" s="638"/>
      <c r="E28" s="638"/>
      <c r="F28" s="638"/>
      <c r="G28" s="638"/>
      <c r="H28" s="638"/>
      <c r="I28" s="638"/>
      <c r="J28" s="638"/>
      <c r="K28" s="638"/>
      <c r="L28" s="638"/>
      <c r="M28" s="638"/>
      <c r="N28" s="638"/>
      <c r="O28" s="638"/>
      <c r="P28" s="638"/>
      <c r="Q28" s="639"/>
      <c r="R28" s="640">
        <v>120417</v>
      </c>
      <c r="S28" s="641"/>
      <c r="T28" s="641"/>
      <c r="U28" s="641"/>
      <c r="V28" s="641"/>
      <c r="W28" s="641"/>
      <c r="X28" s="641"/>
      <c r="Y28" s="642"/>
      <c r="Z28" s="677">
        <v>1.2</v>
      </c>
      <c r="AA28" s="677"/>
      <c r="AB28" s="677"/>
      <c r="AC28" s="677"/>
      <c r="AD28" s="678" t="s">
        <v>130</v>
      </c>
      <c r="AE28" s="678"/>
      <c r="AF28" s="678"/>
      <c r="AG28" s="678"/>
      <c r="AH28" s="678"/>
      <c r="AI28" s="678"/>
      <c r="AJ28" s="678"/>
      <c r="AK28" s="678"/>
      <c r="AL28" s="643" t="s">
        <v>252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305</v>
      </c>
      <c r="CE28" s="674"/>
      <c r="CF28" s="674"/>
      <c r="CG28" s="674"/>
      <c r="CH28" s="674"/>
      <c r="CI28" s="674"/>
      <c r="CJ28" s="674"/>
      <c r="CK28" s="674"/>
      <c r="CL28" s="674"/>
      <c r="CM28" s="674"/>
      <c r="CN28" s="674"/>
      <c r="CO28" s="674"/>
      <c r="CP28" s="674"/>
      <c r="CQ28" s="675"/>
      <c r="CR28" s="640">
        <v>971430</v>
      </c>
      <c r="CS28" s="641"/>
      <c r="CT28" s="641"/>
      <c r="CU28" s="641"/>
      <c r="CV28" s="641"/>
      <c r="CW28" s="641"/>
      <c r="CX28" s="641"/>
      <c r="CY28" s="642"/>
      <c r="CZ28" s="643">
        <v>10.199999999999999</v>
      </c>
      <c r="DA28" s="661"/>
      <c r="DB28" s="661"/>
      <c r="DC28" s="662"/>
      <c r="DD28" s="646">
        <v>885536</v>
      </c>
      <c r="DE28" s="641"/>
      <c r="DF28" s="641"/>
      <c r="DG28" s="641"/>
      <c r="DH28" s="641"/>
      <c r="DI28" s="641"/>
      <c r="DJ28" s="641"/>
      <c r="DK28" s="642"/>
      <c r="DL28" s="646">
        <v>885536</v>
      </c>
      <c r="DM28" s="641"/>
      <c r="DN28" s="641"/>
      <c r="DO28" s="641"/>
      <c r="DP28" s="641"/>
      <c r="DQ28" s="641"/>
      <c r="DR28" s="641"/>
      <c r="DS28" s="641"/>
      <c r="DT28" s="641"/>
      <c r="DU28" s="641"/>
      <c r="DV28" s="642"/>
      <c r="DW28" s="643">
        <v>13.8</v>
      </c>
      <c r="DX28" s="661"/>
      <c r="DY28" s="661"/>
      <c r="DZ28" s="661"/>
      <c r="EA28" s="661"/>
      <c r="EB28" s="661"/>
      <c r="EC28" s="676"/>
    </row>
    <row r="29" spans="2:133" ht="11.25" customHeight="1" x14ac:dyDescent="0.15">
      <c r="B29" s="637" t="s">
        <v>306</v>
      </c>
      <c r="C29" s="638"/>
      <c r="D29" s="638"/>
      <c r="E29" s="638"/>
      <c r="F29" s="638"/>
      <c r="G29" s="638"/>
      <c r="H29" s="638"/>
      <c r="I29" s="638"/>
      <c r="J29" s="638"/>
      <c r="K29" s="638"/>
      <c r="L29" s="638"/>
      <c r="M29" s="638"/>
      <c r="N29" s="638"/>
      <c r="O29" s="638"/>
      <c r="P29" s="638"/>
      <c r="Q29" s="639"/>
      <c r="R29" s="640">
        <v>121023</v>
      </c>
      <c r="S29" s="641"/>
      <c r="T29" s="641"/>
      <c r="U29" s="641"/>
      <c r="V29" s="641"/>
      <c r="W29" s="641"/>
      <c r="X29" s="641"/>
      <c r="Y29" s="642"/>
      <c r="Z29" s="677">
        <v>1.2</v>
      </c>
      <c r="AA29" s="677"/>
      <c r="AB29" s="677"/>
      <c r="AC29" s="677"/>
      <c r="AD29" s="678">
        <v>10133</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307</v>
      </c>
      <c r="CE29" s="730"/>
      <c r="CF29" s="673" t="s">
        <v>70</v>
      </c>
      <c r="CG29" s="674"/>
      <c r="CH29" s="674"/>
      <c r="CI29" s="674"/>
      <c r="CJ29" s="674"/>
      <c r="CK29" s="674"/>
      <c r="CL29" s="674"/>
      <c r="CM29" s="674"/>
      <c r="CN29" s="674"/>
      <c r="CO29" s="674"/>
      <c r="CP29" s="674"/>
      <c r="CQ29" s="675"/>
      <c r="CR29" s="640">
        <v>971421</v>
      </c>
      <c r="CS29" s="659"/>
      <c r="CT29" s="659"/>
      <c r="CU29" s="659"/>
      <c r="CV29" s="659"/>
      <c r="CW29" s="659"/>
      <c r="CX29" s="659"/>
      <c r="CY29" s="660"/>
      <c r="CZ29" s="643">
        <v>10.199999999999999</v>
      </c>
      <c r="DA29" s="661"/>
      <c r="DB29" s="661"/>
      <c r="DC29" s="662"/>
      <c r="DD29" s="646">
        <v>885527</v>
      </c>
      <c r="DE29" s="659"/>
      <c r="DF29" s="659"/>
      <c r="DG29" s="659"/>
      <c r="DH29" s="659"/>
      <c r="DI29" s="659"/>
      <c r="DJ29" s="659"/>
      <c r="DK29" s="660"/>
      <c r="DL29" s="646">
        <v>885527</v>
      </c>
      <c r="DM29" s="659"/>
      <c r="DN29" s="659"/>
      <c r="DO29" s="659"/>
      <c r="DP29" s="659"/>
      <c r="DQ29" s="659"/>
      <c r="DR29" s="659"/>
      <c r="DS29" s="659"/>
      <c r="DT29" s="659"/>
      <c r="DU29" s="659"/>
      <c r="DV29" s="660"/>
      <c r="DW29" s="643">
        <v>13.8</v>
      </c>
      <c r="DX29" s="661"/>
      <c r="DY29" s="661"/>
      <c r="DZ29" s="661"/>
      <c r="EA29" s="661"/>
      <c r="EB29" s="661"/>
      <c r="EC29" s="676"/>
    </row>
    <row r="30" spans="2:133" ht="11.25" customHeight="1" x14ac:dyDescent="0.15">
      <c r="B30" s="637" t="s">
        <v>308</v>
      </c>
      <c r="C30" s="638"/>
      <c r="D30" s="638"/>
      <c r="E30" s="638"/>
      <c r="F30" s="638"/>
      <c r="G30" s="638"/>
      <c r="H30" s="638"/>
      <c r="I30" s="638"/>
      <c r="J30" s="638"/>
      <c r="K30" s="638"/>
      <c r="L30" s="638"/>
      <c r="M30" s="638"/>
      <c r="N30" s="638"/>
      <c r="O30" s="638"/>
      <c r="P30" s="638"/>
      <c r="Q30" s="639"/>
      <c r="R30" s="640">
        <v>9898</v>
      </c>
      <c r="S30" s="641"/>
      <c r="T30" s="641"/>
      <c r="U30" s="641"/>
      <c r="V30" s="641"/>
      <c r="W30" s="641"/>
      <c r="X30" s="641"/>
      <c r="Y30" s="642"/>
      <c r="Z30" s="677">
        <v>0.1</v>
      </c>
      <c r="AA30" s="677"/>
      <c r="AB30" s="677"/>
      <c r="AC30" s="677"/>
      <c r="AD30" s="678" t="s">
        <v>130</v>
      </c>
      <c r="AE30" s="678"/>
      <c r="AF30" s="678"/>
      <c r="AG30" s="678"/>
      <c r="AH30" s="678"/>
      <c r="AI30" s="678"/>
      <c r="AJ30" s="678"/>
      <c r="AK30" s="678"/>
      <c r="AL30" s="643" t="s">
        <v>245</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309</v>
      </c>
      <c r="BH30" s="726"/>
      <c r="BI30" s="726"/>
      <c r="BJ30" s="726"/>
      <c r="BK30" s="726"/>
      <c r="BL30" s="726"/>
      <c r="BM30" s="726"/>
      <c r="BN30" s="726"/>
      <c r="BO30" s="726"/>
      <c r="BP30" s="726"/>
      <c r="BQ30" s="727"/>
      <c r="BR30" s="701" t="s">
        <v>310</v>
      </c>
      <c r="BS30" s="726"/>
      <c r="BT30" s="726"/>
      <c r="BU30" s="726"/>
      <c r="BV30" s="726"/>
      <c r="BW30" s="726"/>
      <c r="BX30" s="726"/>
      <c r="BY30" s="726"/>
      <c r="BZ30" s="726"/>
      <c r="CA30" s="726"/>
      <c r="CB30" s="727"/>
      <c r="CD30" s="731"/>
      <c r="CE30" s="732"/>
      <c r="CF30" s="673" t="s">
        <v>311</v>
      </c>
      <c r="CG30" s="674"/>
      <c r="CH30" s="674"/>
      <c r="CI30" s="674"/>
      <c r="CJ30" s="674"/>
      <c r="CK30" s="674"/>
      <c r="CL30" s="674"/>
      <c r="CM30" s="674"/>
      <c r="CN30" s="674"/>
      <c r="CO30" s="674"/>
      <c r="CP30" s="674"/>
      <c r="CQ30" s="675"/>
      <c r="CR30" s="640">
        <v>922287</v>
      </c>
      <c r="CS30" s="641"/>
      <c r="CT30" s="641"/>
      <c r="CU30" s="641"/>
      <c r="CV30" s="641"/>
      <c r="CW30" s="641"/>
      <c r="CX30" s="641"/>
      <c r="CY30" s="642"/>
      <c r="CZ30" s="643">
        <v>9.6999999999999993</v>
      </c>
      <c r="DA30" s="661"/>
      <c r="DB30" s="661"/>
      <c r="DC30" s="662"/>
      <c r="DD30" s="646">
        <v>836393</v>
      </c>
      <c r="DE30" s="641"/>
      <c r="DF30" s="641"/>
      <c r="DG30" s="641"/>
      <c r="DH30" s="641"/>
      <c r="DI30" s="641"/>
      <c r="DJ30" s="641"/>
      <c r="DK30" s="642"/>
      <c r="DL30" s="646">
        <v>836393</v>
      </c>
      <c r="DM30" s="641"/>
      <c r="DN30" s="641"/>
      <c r="DO30" s="641"/>
      <c r="DP30" s="641"/>
      <c r="DQ30" s="641"/>
      <c r="DR30" s="641"/>
      <c r="DS30" s="641"/>
      <c r="DT30" s="641"/>
      <c r="DU30" s="641"/>
      <c r="DV30" s="642"/>
      <c r="DW30" s="643">
        <v>13</v>
      </c>
      <c r="DX30" s="661"/>
      <c r="DY30" s="661"/>
      <c r="DZ30" s="661"/>
      <c r="EA30" s="661"/>
      <c r="EB30" s="661"/>
      <c r="EC30" s="676"/>
    </row>
    <row r="31" spans="2:133" ht="11.25" customHeight="1" x14ac:dyDescent="0.15">
      <c r="B31" s="637" t="s">
        <v>312</v>
      </c>
      <c r="C31" s="638"/>
      <c r="D31" s="638"/>
      <c r="E31" s="638"/>
      <c r="F31" s="638"/>
      <c r="G31" s="638"/>
      <c r="H31" s="638"/>
      <c r="I31" s="638"/>
      <c r="J31" s="638"/>
      <c r="K31" s="638"/>
      <c r="L31" s="638"/>
      <c r="M31" s="638"/>
      <c r="N31" s="638"/>
      <c r="O31" s="638"/>
      <c r="P31" s="638"/>
      <c r="Q31" s="639"/>
      <c r="R31" s="640">
        <v>919154</v>
      </c>
      <c r="S31" s="641"/>
      <c r="T31" s="641"/>
      <c r="U31" s="641"/>
      <c r="V31" s="641"/>
      <c r="W31" s="641"/>
      <c r="X31" s="641"/>
      <c r="Y31" s="642"/>
      <c r="Z31" s="677">
        <v>9.4</v>
      </c>
      <c r="AA31" s="677"/>
      <c r="AB31" s="677"/>
      <c r="AC31" s="677"/>
      <c r="AD31" s="678" t="s">
        <v>245</v>
      </c>
      <c r="AE31" s="678"/>
      <c r="AF31" s="678"/>
      <c r="AG31" s="678"/>
      <c r="AH31" s="678"/>
      <c r="AI31" s="678"/>
      <c r="AJ31" s="678"/>
      <c r="AK31" s="678"/>
      <c r="AL31" s="643" t="s">
        <v>245</v>
      </c>
      <c r="AM31" s="644"/>
      <c r="AN31" s="644"/>
      <c r="AO31" s="679"/>
      <c r="AP31" s="715" t="s">
        <v>313</v>
      </c>
      <c r="AQ31" s="716"/>
      <c r="AR31" s="716"/>
      <c r="AS31" s="716"/>
      <c r="AT31" s="721" t="s">
        <v>314</v>
      </c>
      <c r="AU31" s="231"/>
      <c r="AV31" s="231"/>
      <c r="AW31" s="231"/>
      <c r="AX31" s="708" t="s">
        <v>190</v>
      </c>
      <c r="AY31" s="709"/>
      <c r="AZ31" s="709"/>
      <c r="BA31" s="709"/>
      <c r="BB31" s="709"/>
      <c r="BC31" s="709"/>
      <c r="BD31" s="709"/>
      <c r="BE31" s="709"/>
      <c r="BF31" s="710"/>
      <c r="BG31" s="711">
        <v>99.1</v>
      </c>
      <c r="BH31" s="712"/>
      <c r="BI31" s="712"/>
      <c r="BJ31" s="712"/>
      <c r="BK31" s="712"/>
      <c r="BL31" s="712"/>
      <c r="BM31" s="713">
        <v>96.1</v>
      </c>
      <c r="BN31" s="712"/>
      <c r="BO31" s="712"/>
      <c r="BP31" s="712"/>
      <c r="BQ31" s="714"/>
      <c r="BR31" s="711">
        <v>99.1</v>
      </c>
      <c r="BS31" s="712"/>
      <c r="BT31" s="712"/>
      <c r="BU31" s="712"/>
      <c r="BV31" s="712"/>
      <c r="BW31" s="712"/>
      <c r="BX31" s="713">
        <v>96.2</v>
      </c>
      <c r="BY31" s="712"/>
      <c r="BZ31" s="712"/>
      <c r="CA31" s="712"/>
      <c r="CB31" s="714"/>
      <c r="CD31" s="731"/>
      <c r="CE31" s="732"/>
      <c r="CF31" s="673" t="s">
        <v>315</v>
      </c>
      <c r="CG31" s="674"/>
      <c r="CH31" s="674"/>
      <c r="CI31" s="674"/>
      <c r="CJ31" s="674"/>
      <c r="CK31" s="674"/>
      <c r="CL31" s="674"/>
      <c r="CM31" s="674"/>
      <c r="CN31" s="674"/>
      <c r="CO31" s="674"/>
      <c r="CP31" s="674"/>
      <c r="CQ31" s="675"/>
      <c r="CR31" s="640">
        <v>49134</v>
      </c>
      <c r="CS31" s="659"/>
      <c r="CT31" s="659"/>
      <c r="CU31" s="659"/>
      <c r="CV31" s="659"/>
      <c r="CW31" s="659"/>
      <c r="CX31" s="659"/>
      <c r="CY31" s="660"/>
      <c r="CZ31" s="643">
        <v>0.5</v>
      </c>
      <c r="DA31" s="661"/>
      <c r="DB31" s="661"/>
      <c r="DC31" s="662"/>
      <c r="DD31" s="646">
        <v>49134</v>
      </c>
      <c r="DE31" s="659"/>
      <c r="DF31" s="659"/>
      <c r="DG31" s="659"/>
      <c r="DH31" s="659"/>
      <c r="DI31" s="659"/>
      <c r="DJ31" s="659"/>
      <c r="DK31" s="660"/>
      <c r="DL31" s="646">
        <v>49134</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04" t="s">
        <v>316</v>
      </c>
      <c r="C32" s="705"/>
      <c r="D32" s="705"/>
      <c r="E32" s="705"/>
      <c r="F32" s="705"/>
      <c r="G32" s="705"/>
      <c r="H32" s="705"/>
      <c r="I32" s="705"/>
      <c r="J32" s="705"/>
      <c r="K32" s="705"/>
      <c r="L32" s="705"/>
      <c r="M32" s="705"/>
      <c r="N32" s="705"/>
      <c r="O32" s="705"/>
      <c r="P32" s="705"/>
      <c r="Q32" s="706"/>
      <c r="R32" s="640" t="s">
        <v>130</v>
      </c>
      <c r="S32" s="641"/>
      <c r="T32" s="641"/>
      <c r="U32" s="641"/>
      <c r="V32" s="641"/>
      <c r="W32" s="641"/>
      <c r="X32" s="641"/>
      <c r="Y32" s="642"/>
      <c r="Z32" s="677" t="s">
        <v>245</v>
      </c>
      <c r="AA32" s="677"/>
      <c r="AB32" s="677"/>
      <c r="AC32" s="677"/>
      <c r="AD32" s="678" t="s">
        <v>130</v>
      </c>
      <c r="AE32" s="678"/>
      <c r="AF32" s="678"/>
      <c r="AG32" s="678"/>
      <c r="AH32" s="678"/>
      <c r="AI32" s="678"/>
      <c r="AJ32" s="678"/>
      <c r="AK32" s="678"/>
      <c r="AL32" s="643" t="s">
        <v>130</v>
      </c>
      <c r="AM32" s="644"/>
      <c r="AN32" s="644"/>
      <c r="AO32" s="679"/>
      <c r="AP32" s="717"/>
      <c r="AQ32" s="718"/>
      <c r="AR32" s="718"/>
      <c r="AS32" s="718"/>
      <c r="AT32" s="722"/>
      <c r="AU32" s="230" t="s">
        <v>317</v>
      </c>
      <c r="AV32" s="230"/>
      <c r="AW32" s="230"/>
      <c r="AX32" s="637" t="s">
        <v>318</v>
      </c>
      <c r="AY32" s="638"/>
      <c r="AZ32" s="638"/>
      <c r="BA32" s="638"/>
      <c r="BB32" s="638"/>
      <c r="BC32" s="638"/>
      <c r="BD32" s="638"/>
      <c r="BE32" s="638"/>
      <c r="BF32" s="639"/>
      <c r="BG32" s="724">
        <v>99.3</v>
      </c>
      <c r="BH32" s="659"/>
      <c r="BI32" s="659"/>
      <c r="BJ32" s="659"/>
      <c r="BK32" s="659"/>
      <c r="BL32" s="659"/>
      <c r="BM32" s="644">
        <v>97.1</v>
      </c>
      <c r="BN32" s="725"/>
      <c r="BO32" s="725"/>
      <c r="BP32" s="725"/>
      <c r="BQ32" s="683"/>
      <c r="BR32" s="724">
        <v>99.4</v>
      </c>
      <c r="BS32" s="659"/>
      <c r="BT32" s="659"/>
      <c r="BU32" s="659"/>
      <c r="BV32" s="659"/>
      <c r="BW32" s="659"/>
      <c r="BX32" s="644">
        <v>97.1</v>
      </c>
      <c r="BY32" s="725"/>
      <c r="BZ32" s="725"/>
      <c r="CA32" s="725"/>
      <c r="CB32" s="683"/>
      <c r="CD32" s="733"/>
      <c r="CE32" s="734"/>
      <c r="CF32" s="673" t="s">
        <v>319</v>
      </c>
      <c r="CG32" s="674"/>
      <c r="CH32" s="674"/>
      <c r="CI32" s="674"/>
      <c r="CJ32" s="674"/>
      <c r="CK32" s="674"/>
      <c r="CL32" s="674"/>
      <c r="CM32" s="674"/>
      <c r="CN32" s="674"/>
      <c r="CO32" s="674"/>
      <c r="CP32" s="674"/>
      <c r="CQ32" s="675"/>
      <c r="CR32" s="640">
        <v>9</v>
      </c>
      <c r="CS32" s="641"/>
      <c r="CT32" s="641"/>
      <c r="CU32" s="641"/>
      <c r="CV32" s="641"/>
      <c r="CW32" s="641"/>
      <c r="CX32" s="641"/>
      <c r="CY32" s="642"/>
      <c r="CZ32" s="643">
        <v>0</v>
      </c>
      <c r="DA32" s="661"/>
      <c r="DB32" s="661"/>
      <c r="DC32" s="662"/>
      <c r="DD32" s="646">
        <v>9</v>
      </c>
      <c r="DE32" s="641"/>
      <c r="DF32" s="641"/>
      <c r="DG32" s="641"/>
      <c r="DH32" s="641"/>
      <c r="DI32" s="641"/>
      <c r="DJ32" s="641"/>
      <c r="DK32" s="642"/>
      <c r="DL32" s="646">
        <v>9</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320</v>
      </c>
      <c r="C33" s="638"/>
      <c r="D33" s="638"/>
      <c r="E33" s="638"/>
      <c r="F33" s="638"/>
      <c r="G33" s="638"/>
      <c r="H33" s="638"/>
      <c r="I33" s="638"/>
      <c r="J33" s="638"/>
      <c r="K33" s="638"/>
      <c r="L33" s="638"/>
      <c r="M33" s="638"/>
      <c r="N33" s="638"/>
      <c r="O33" s="638"/>
      <c r="P33" s="638"/>
      <c r="Q33" s="639"/>
      <c r="R33" s="640">
        <v>656470</v>
      </c>
      <c r="S33" s="641"/>
      <c r="T33" s="641"/>
      <c r="U33" s="641"/>
      <c r="V33" s="641"/>
      <c r="W33" s="641"/>
      <c r="X33" s="641"/>
      <c r="Y33" s="642"/>
      <c r="Z33" s="677">
        <v>6.7</v>
      </c>
      <c r="AA33" s="677"/>
      <c r="AB33" s="677"/>
      <c r="AC33" s="677"/>
      <c r="AD33" s="678" t="s">
        <v>177</v>
      </c>
      <c r="AE33" s="678"/>
      <c r="AF33" s="678"/>
      <c r="AG33" s="678"/>
      <c r="AH33" s="678"/>
      <c r="AI33" s="678"/>
      <c r="AJ33" s="678"/>
      <c r="AK33" s="678"/>
      <c r="AL33" s="643" t="s">
        <v>245</v>
      </c>
      <c r="AM33" s="644"/>
      <c r="AN33" s="644"/>
      <c r="AO33" s="679"/>
      <c r="AP33" s="719"/>
      <c r="AQ33" s="720"/>
      <c r="AR33" s="720"/>
      <c r="AS33" s="720"/>
      <c r="AT33" s="723"/>
      <c r="AU33" s="232"/>
      <c r="AV33" s="232"/>
      <c r="AW33" s="232"/>
      <c r="AX33" s="621" t="s">
        <v>321</v>
      </c>
      <c r="AY33" s="622"/>
      <c r="AZ33" s="622"/>
      <c r="BA33" s="622"/>
      <c r="BB33" s="622"/>
      <c r="BC33" s="622"/>
      <c r="BD33" s="622"/>
      <c r="BE33" s="622"/>
      <c r="BF33" s="623"/>
      <c r="BG33" s="707">
        <v>98.9</v>
      </c>
      <c r="BH33" s="625"/>
      <c r="BI33" s="625"/>
      <c r="BJ33" s="625"/>
      <c r="BK33" s="625"/>
      <c r="BL33" s="625"/>
      <c r="BM33" s="668">
        <v>94.8</v>
      </c>
      <c r="BN33" s="625"/>
      <c r="BO33" s="625"/>
      <c r="BP33" s="625"/>
      <c r="BQ33" s="689"/>
      <c r="BR33" s="707">
        <v>98.8</v>
      </c>
      <c r="BS33" s="625"/>
      <c r="BT33" s="625"/>
      <c r="BU33" s="625"/>
      <c r="BV33" s="625"/>
      <c r="BW33" s="625"/>
      <c r="BX33" s="668">
        <v>95.1</v>
      </c>
      <c r="BY33" s="625"/>
      <c r="BZ33" s="625"/>
      <c r="CA33" s="625"/>
      <c r="CB33" s="689"/>
      <c r="CD33" s="673" t="s">
        <v>322</v>
      </c>
      <c r="CE33" s="674"/>
      <c r="CF33" s="674"/>
      <c r="CG33" s="674"/>
      <c r="CH33" s="674"/>
      <c r="CI33" s="674"/>
      <c r="CJ33" s="674"/>
      <c r="CK33" s="674"/>
      <c r="CL33" s="674"/>
      <c r="CM33" s="674"/>
      <c r="CN33" s="674"/>
      <c r="CO33" s="674"/>
      <c r="CP33" s="674"/>
      <c r="CQ33" s="675"/>
      <c r="CR33" s="640">
        <v>4950154</v>
      </c>
      <c r="CS33" s="659"/>
      <c r="CT33" s="659"/>
      <c r="CU33" s="659"/>
      <c r="CV33" s="659"/>
      <c r="CW33" s="659"/>
      <c r="CX33" s="659"/>
      <c r="CY33" s="660"/>
      <c r="CZ33" s="643">
        <v>52.1</v>
      </c>
      <c r="DA33" s="661"/>
      <c r="DB33" s="661"/>
      <c r="DC33" s="662"/>
      <c r="DD33" s="646">
        <v>4341854</v>
      </c>
      <c r="DE33" s="659"/>
      <c r="DF33" s="659"/>
      <c r="DG33" s="659"/>
      <c r="DH33" s="659"/>
      <c r="DI33" s="659"/>
      <c r="DJ33" s="659"/>
      <c r="DK33" s="660"/>
      <c r="DL33" s="646">
        <v>3275858</v>
      </c>
      <c r="DM33" s="659"/>
      <c r="DN33" s="659"/>
      <c r="DO33" s="659"/>
      <c r="DP33" s="659"/>
      <c r="DQ33" s="659"/>
      <c r="DR33" s="659"/>
      <c r="DS33" s="659"/>
      <c r="DT33" s="659"/>
      <c r="DU33" s="659"/>
      <c r="DV33" s="660"/>
      <c r="DW33" s="643">
        <v>51</v>
      </c>
      <c r="DX33" s="661"/>
      <c r="DY33" s="661"/>
      <c r="DZ33" s="661"/>
      <c r="EA33" s="661"/>
      <c r="EB33" s="661"/>
      <c r="EC33" s="676"/>
    </row>
    <row r="34" spans="2:133" ht="11.25" customHeight="1" x14ac:dyDescent="0.15">
      <c r="B34" s="637" t="s">
        <v>323</v>
      </c>
      <c r="C34" s="638"/>
      <c r="D34" s="638"/>
      <c r="E34" s="638"/>
      <c r="F34" s="638"/>
      <c r="G34" s="638"/>
      <c r="H34" s="638"/>
      <c r="I34" s="638"/>
      <c r="J34" s="638"/>
      <c r="K34" s="638"/>
      <c r="L34" s="638"/>
      <c r="M34" s="638"/>
      <c r="N34" s="638"/>
      <c r="O34" s="638"/>
      <c r="P34" s="638"/>
      <c r="Q34" s="639"/>
      <c r="R34" s="640">
        <v>6893</v>
      </c>
      <c r="S34" s="641"/>
      <c r="T34" s="641"/>
      <c r="U34" s="641"/>
      <c r="V34" s="641"/>
      <c r="W34" s="641"/>
      <c r="X34" s="641"/>
      <c r="Y34" s="642"/>
      <c r="Z34" s="677">
        <v>0.1</v>
      </c>
      <c r="AA34" s="677"/>
      <c r="AB34" s="677"/>
      <c r="AC34" s="677"/>
      <c r="AD34" s="678">
        <v>5512</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324</v>
      </c>
      <c r="CE34" s="674"/>
      <c r="CF34" s="674"/>
      <c r="CG34" s="674"/>
      <c r="CH34" s="674"/>
      <c r="CI34" s="674"/>
      <c r="CJ34" s="674"/>
      <c r="CK34" s="674"/>
      <c r="CL34" s="674"/>
      <c r="CM34" s="674"/>
      <c r="CN34" s="674"/>
      <c r="CO34" s="674"/>
      <c r="CP34" s="674"/>
      <c r="CQ34" s="675"/>
      <c r="CR34" s="640">
        <v>1435473</v>
      </c>
      <c r="CS34" s="641"/>
      <c r="CT34" s="641"/>
      <c r="CU34" s="641"/>
      <c r="CV34" s="641"/>
      <c r="CW34" s="641"/>
      <c r="CX34" s="641"/>
      <c r="CY34" s="642"/>
      <c r="CZ34" s="643">
        <v>15.1</v>
      </c>
      <c r="DA34" s="661"/>
      <c r="DB34" s="661"/>
      <c r="DC34" s="662"/>
      <c r="DD34" s="646">
        <v>1250575</v>
      </c>
      <c r="DE34" s="641"/>
      <c r="DF34" s="641"/>
      <c r="DG34" s="641"/>
      <c r="DH34" s="641"/>
      <c r="DI34" s="641"/>
      <c r="DJ34" s="641"/>
      <c r="DK34" s="642"/>
      <c r="DL34" s="646">
        <v>823572</v>
      </c>
      <c r="DM34" s="641"/>
      <c r="DN34" s="641"/>
      <c r="DO34" s="641"/>
      <c r="DP34" s="641"/>
      <c r="DQ34" s="641"/>
      <c r="DR34" s="641"/>
      <c r="DS34" s="641"/>
      <c r="DT34" s="641"/>
      <c r="DU34" s="641"/>
      <c r="DV34" s="642"/>
      <c r="DW34" s="643">
        <v>12.8</v>
      </c>
      <c r="DX34" s="661"/>
      <c r="DY34" s="661"/>
      <c r="DZ34" s="661"/>
      <c r="EA34" s="661"/>
      <c r="EB34" s="661"/>
      <c r="EC34" s="676"/>
    </row>
    <row r="35" spans="2:133" ht="11.25" customHeight="1" x14ac:dyDescent="0.15">
      <c r="B35" s="637" t="s">
        <v>325</v>
      </c>
      <c r="C35" s="638"/>
      <c r="D35" s="638"/>
      <c r="E35" s="638"/>
      <c r="F35" s="638"/>
      <c r="G35" s="638"/>
      <c r="H35" s="638"/>
      <c r="I35" s="638"/>
      <c r="J35" s="638"/>
      <c r="K35" s="638"/>
      <c r="L35" s="638"/>
      <c r="M35" s="638"/>
      <c r="N35" s="638"/>
      <c r="O35" s="638"/>
      <c r="P35" s="638"/>
      <c r="Q35" s="639"/>
      <c r="R35" s="640">
        <v>24931</v>
      </c>
      <c r="S35" s="641"/>
      <c r="T35" s="641"/>
      <c r="U35" s="641"/>
      <c r="V35" s="641"/>
      <c r="W35" s="641"/>
      <c r="X35" s="641"/>
      <c r="Y35" s="642"/>
      <c r="Z35" s="677">
        <v>0.3</v>
      </c>
      <c r="AA35" s="677"/>
      <c r="AB35" s="677"/>
      <c r="AC35" s="677"/>
      <c r="AD35" s="678" t="s">
        <v>245</v>
      </c>
      <c r="AE35" s="678"/>
      <c r="AF35" s="678"/>
      <c r="AG35" s="678"/>
      <c r="AH35" s="678"/>
      <c r="AI35" s="678"/>
      <c r="AJ35" s="678"/>
      <c r="AK35" s="678"/>
      <c r="AL35" s="643" t="s">
        <v>130</v>
      </c>
      <c r="AM35" s="644"/>
      <c r="AN35" s="644"/>
      <c r="AO35" s="679"/>
      <c r="AP35" s="235"/>
      <c r="AQ35" s="701" t="s">
        <v>326</v>
      </c>
      <c r="AR35" s="702"/>
      <c r="AS35" s="702"/>
      <c r="AT35" s="702"/>
      <c r="AU35" s="702"/>
      <c r="AV35" s="702"/>
      <c r="AW35" s="702"/>
      <c r="AX35" s="702"/>
      <c r="AY35" s="702"/>
      <c r="AZ35" s="702"/>
      <c r="BA35" s="702"/>
      <c r="BB35" s="702"/>
      <c r="BC35" s="702"/>
      <c r="BD35" s="702"/>
      <c r="BE35" s="702"/>
      <c r="BF35" s="703"/>
      <c r="BG35" s="701" t="s">
        <v>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328</v>
      </c>
      <c r="CE35" s="674"/>
      <c r="CF35" s="674"/>
      <c r="CG35" s="674"/>
      <c r="CH35" s="674"/>
      <c r="CI35" s="674"/>
      <c r="CJ35" s="674"/>
      <c r="CK35" s="674"/>
      <c r="CL35" s="674"/>
      <c r="CM35" s="674"/>
      <c r="CN35" s="674"/>
      <c r="CO35" s="674"/>
      <c r="CP35" s="674"/>
      <c r="CQ35" s="675"/>
      <c r="CR35" s="640">
        <v>123848</v>
      </c>
      <c r="CS35" s="659"/>
      <c r="CT35" s="659"/>
      <c r="CU35" s="659"/>
      <c r="CV35" s="659"/>
      <c r="CW35" s="659"/>
      <c r="CX35" s="659"/>
      <c r="CY35" s="660"/>
      <c r="CZ35" s="643">
        <v>1.3</v>
      </c>
      <c r="DA35" s="661"/>
      <c r="DB35" s="661"/>
      <c r="DC35" s="662"/>
      <c r="DD35" s="646">
        <v>115137</v>
      </c>
      <c r="DE35" s="659"/>
      <c r="DF35" s="659"/>
      <c r="DG35" s="659"/>
      <c r="DH35" s="659"/>
      <c r="DI35" s="659"/>
      <c r="DJ35" s="659"/>
      <c r="DK35" s="660"/>
      <c r="DL35" s="646">
        <v>113914</v>
      </c>
      <c r="DM35" s="659"/>
      <c r="DN35" s="659"/>
      <c r="DO35" s="659"/>
      <c r="DP35" s="659"/>
      <c r="DQ35" s="659"/>
      <c r="DR35" s="659"/>
      <c r="DS35" s="659"/>
      <c r="DT35" s="659"/>
      <c r="DU35" s="659"/>
      <c r="DV35" s="660"/>
      <c r="DW35" s="643">
        <v>1.8</v>
      </c>
      <c r="DX35" s="661"/>
      <c r="DY35" s="661"/>
      <c r="DZ35" s="661"/>
      <c r="EA35" s="661"/>
      <c r="EB35" s="661"/>
      <c r="EC35" s="676"/>
    </row>
    <row r="36" spans="2:133" ht="11.25" customHeight="1" x14ac:dyDescent="0.15">
      <c r="B36" s="637" t="s">
        <v>329</v>
      </c>
      <c r="C36" s="638"/>
      <c r="D36" s="638"/>
      <c r="E36" s="638"/>
      <c r="F36" s="638"/>
      <c r="G36" s="638"/>
      <c r="H36" s="638"/>
      <c r="I36" s="638"/>
      <c r="J36" s="638"/>
      <c r="K36" s="638"/>
      <c r="L36" s="638"/>
      <c r="M36" s="638"/>
      <c r="N36" s="638"/>
      <c r="O36" s="638"/>
      <c r="P36" s="638"/>
      <c r="Q36" s="639"/>
      <c r="R36" s="640">
        <v>27558</v>
      </c>
      <c r="S36" s="641"/>
      <c r="T36" s="641"/>
      <c r="U36" s="641"/>
      <c r="V36" s="641"/>
      <c r="W36" s="641"/>
      <c r="X36" s="641"/>
      <c r="Y36" s="642"/>
      <c r="Z36" s="677">
        <v>0.3</v>
      </c>
      <c r="AA36" s="677"/>
      <c r="AB36" s="677"/>
      <c r="AC36" s="677"/>
      <c r="AD36" s="678" t="s">
        <v>130</v>
      </c>
      <c r="AE36" s="678"/>
      <c r="AF36" s="678"/>
      <c r="AG36" s="678"/>
      <c r="AH36" s="678"/>
      <c r="AI36" s="678"/>
      <c r="AJ36" s="678"/>
      <c r="AK36" s="678"/>
      <c r="AL36" s="643" t="s">
        <v>130</v>
      </c>
      <c r="AM36" s="644"/>
      <c r="AN36" s="644"/>
      <c r="AO36" s="679"/>
      <c r="AP36" s="235"/>
      <c r="AQ36" s="692" t="s">
        <v>330</v>
      </c>
      <c r="AR36" s="693"/>
      <c r="AS36" s="693"/>
      <c r="AT36" s="693"/>
      <c r="AU36" s="693"/>
      <c r="AV36" s="693"/>
      <c r="AW36" s="693"/>
      <c r="AX36" s="693"/>
      <c r="AY36" s="694"/>
      <c r="AZ36" s="695">
        <v>2356778</v>
      </c>
      <c r="BA36" s="696"/>
      <c r="BB36" s="696"/>
      <c r="BC36" s="696"/>
      <c r="BD36" s="696"/>
      <c r="BE36" s="696"/>
      <c r="BF36" s="697"/>
      <c r="BG36" s="698" t="s">
        <v>331</v>
      </c>
      <c r="BH36" s="699"/>
      <c r="BI36" s="699"/>
      <c r="BJ36" s="699"/>
      <c r="BK36" s="699"/>
      <c r="BL36" s="699"/>
      <c r="BM36" s="699"/>
      <c r="BN36" s="699"/>
      <c r="BO36" s="699"/>
      <c r="BP36" s="699"/>
      <c r="BQ36" s="699"/>
      <c r="BR36" s="699"/>
      <c r="BS36" s="699"/>
      <c r="BT36" s="699"/>
      <c r="BU36" s="700"/>
      <c r="BV36" s="695">
        <v>28795</v>
      </c>
      <c r="BW36" s="696"/>
      <c r="BX36" s="696"/>
      <c r="BY36" s="696"/>
      <c r="BZ36" s="696"/>
      <c r="CA36" s="696"/>
      <c r="CB36" s="697"/>
      <c r="CD36" s="673" t="s">
        <v>332</v>
      </c>
      <c r="CE36" s="674"/>
      <c r="CF36" s="674"/>
      <c r="CG36" s="674"/>
      <c r="CH36" s="674"/>
      <c r="CI36" s="674"/>
      <c r="CJ36" s="674"/>
      <c r="CK36" s="674"/>
      <c r="CL36" s="674"/>
      <c r="CM36" s="674"/>
      <c r="CN36" s="674"/>
      <c r="CO36" s="674"/>
      <c r="CP36" s="674"/>
      <c r="CQ36" s="675"/>
      <c r="CR36" s="640">
        <v>1761129</v>
      </c>
      <c r="CS36" s="641"/>
      <c r="CT36" s="641"/>
      <c r="CU36" s="641"/>
      <c r="CV36" s="641"/>
      <c r="CW36" s="641"/>
      <c r="CX36" s="641"/>
      <c r="CY36" s="642"/>
      <c r="CZ36" s="643">
        <v>18.5</v>
      </c>
      <c r="DA36" s="661"/>
      <c r="DB36" s="661"/>
      <c r="DC36" s="662"/>
      <c r="DD36" s="646">
        <v>1650729</v>
      </c>
      <c r="DE36" s="641"/>
      <c r="DF36" s="641"/>
      <c r="DG36" s="641"/>
      <c r="DH36" s="641"/>
      <c r="DI36" s="641"/>
      <c r="DJ36" s="641"/>
      <c r="DK36" s="642"/>
      <c r="DL36" s="646">
        <v>1350025</v>
      </c>
      <c r="DM36" s="641"/>
      <c r="DN36" s="641"/>
      <c r="DO36" s="641"/>
      <c r="DP36" s="641"/>
      <c r="DQ36" s="641"/>
      <c r="DR36" s="641"/>
      <c r="DS36" s="641"/>
      <c r="DT36" s="641"/>
      <c r="DU36" s="641"/>
      <c r="DV36" s="642"/>
      <c r="DW36" s="643">
        <v>21</v>
      </c>
      <c r="DX36" s="661"/>
      <c r="DY36" s="661"/>
      <c r="DZ36" s="661"/>
      <c r="EA36" s="661"/>
      <c r="EB36" s="661"/>
      <c r="EC36" s="676"/>
    </row>
    <row r="37" spans="2:133" ht="11.25" customHeight="1" x14ac:dyDescent="0.15">
      <c r="B37" s="637" t="s">
        <v>333</v>
      </c>
      <c r="C37" s="638"/>
      <c r="D37" s="638"/>
      <c r="E37" s="638"/>
      <c r="F37" s="638"/>
      <c r="G37" s="638"/>
      <c r="H37" s="638"/>
      <c r="I37" s="638"/>
      <c r="J37" s="638"/>
      <c r="K37" s="638"/>
      <c r="L37" s="638"/>
      <c r="M37" s="638"/>
      <c r="N37" s="638"/>
      <c r="O37" s="638"/>
      <c r="P37" s="638"/>
      <c r="Q37" s="639"/>
      <c r="R37" s="640">
        <v>320760</v>
      </c>
      <c r="S37" s="641"/>
      <c r="T37" s="641"/>
      <c r="U37" s="641"/>
      <c r="V37" s="641"/>
      <c r="W37" s="641"/>
      <c r="X37" s="641"/>
      <c r="Y37" s="642"/>
      <c r="Z37" s="677">
        <v>3.3</v>
      </c>
      <c r="AA37" s="677"/>
      <c r="AB37" s="677"/>
      <c r="AC37" s="677"/>
      <c r="AD37" s="678" t="s">
        <v>130</v>
      </c>
      <c r="AE37" s="678"/>
      <c r="AF37" s="678"/>
      <c r="AG37" s="678"/>
      <c r="AH37" s="678"/>
      <c r="AI37" s="678"/>
      <c r="AJ37" s="678"/>
      <c r="AK37" s="678"/>
      <c r="AL37" s="643" t="s">
        <v>130</v>
      </c>
      <c r="AM37" s="644"/>
      <c r="AN37" s="644"/>
      <c r="AO37" s="679"/>
      <c r="AQ37" s="680" t="s">
        <v>334</v>
      </c>
      <c r="AR37" s="681"/>
      <c r="AS37" s="681"/>
      <c r="AT37" s="681"/>
      <c r="AU37" s="681"/>
      <c r="AV37" s="681"/>
      <c r="AW37" s="681"/>
      <c r="AX37" s="681"/>
      <c r="AY37" s="682"/>
      <c r="AZ37" s="640">
        <v>724085</v>
      </c>
      <c r="BA37" s="641"/>
      <c r="BB37" s="641"/>
      <c r="BC37" s="641"/>
      <c r="BD37" s="659"/>
      <c r="BE37" s="659"/>
      <c r="BF37" s="683"/>
      <c r="BG37" s="673" t="s">
        <v>335</v>
      </c>
      <c r="BH37" s="674"/>
      <c r="BI37" s="674"/>
      <c r="BJ37" s="674"/>
      <c r="BK37" s="674"/>
      <c r="BL37" s="674"/>
      <c r="BM37" s="674"/>
      <c r="BN37" s="674"/>
      <c r="BO37" s="674"/>
      <c r="BP37" s="674"/>
      <c r="BQ37" s="674"/>
      <c r="BR37" s="674"/>
      <c r="BS37" s="674"/>
      <c r="BT37" s="674"/>
      <c r="BU37" s="675"/>
      <c r="BV37" s="640">
        <v>6094</v>
      </c>
      <c r="BW37" s="641"/>
      <c r="BX37" s="641"/>
      <c r="BY37" s="641"/>
      <c r="BZ37" s="641"/>
      <c r="CA37" s="641"/>
      <c r="CB37" s="684"/>
      <c r="CD37" s="673" t="s">
        <v>336</v>
      </c>
      <c r="CE37" s="674"/>
      <c r="CF37" s="674"/>
      <c r="CG37" s="674"/>
      <c r="CH37" s="674"/>
      <c r="CI37" s="674"/>
      <c r="CJ37" s="674"/>
      <c r="CK37" s="674"/>
      <c r="CL37" s="674"/>
      <c r="CM37" s="674"/>
      <c r="CN37" s="674"/>
      <c r="CO37" s="674"/>
      <c r="CP37" s="674"/>
      <c r="CQ37" s="675"/>
      <c r="CR37" s="640">
        <v>383226</v>
      </c>
      <c r="CS37" s="659"/>
      <c r="CT37" s="659"/>
      <c r="CU37" s="659"/>
      <c r="CV37" s="659"/>
      <c r="CW37" s="659"/>
      <c r="CX37" s="659"/>
      <c r="CY37" s="660"/>
      <c r="CZ37" s="643">
        <v>4</v>
      </c>
      <c r="DA37" s="661"/>
      <c r="DB37" s="661"/>
      <c r="DC37" s="662"/>
      <c r="DD37" s="646">
        <v>383226</v>
      </c>
      <c r="DE37" s="659"/>
      <c r="DF37" s="659"/>
      <c r="DG37" s="659"/>
      <c r="DH37" s="659"/>
      <c r="DI37" s="659"/>
      <c r="DJ37" s="659"/>
      <c r="DK37" s="660"/>
      <c r="DL37" s="646">
        <v>347135</v>
      </c>
      <c r="DM37" s="659"/>
      <c r="DN37" s="659"/>
      <c r="DO37" s="659"/>
      <c r="DP37" s="659"/>
      <c r="DQ37" s="659"/>
      <c r="DR37" s="659"/>
      <c r="DS37" s="659"/>
      <c r="DT37" s="659"/>
      <c r="DU37" s="659"/>
      <c r="DV37" s="660"/>
      <c r="DW37" s="643">
        <v>5.4</v>
      </c>
      <c r="DX37" s="661"/>
      <c r="DY37" s="661"/>
      <c r="DZ37" s="661"/>
      <c r="EA37" s="661"/>
      <c r="EB37" s="661"/>
      <c r="EC37" s="676"/>
    </row>
    <row r="38" spans="2:133" ht="11.25" customHeight="1" x14ac:dyDescent="0.15">
      <c r="B38" s="637" t="s">
        <v>337</v>
      </c>
      <c r="C38" s="638"/>
      <c r="D38" s="638"/>
      <c r="E38" s="638"/>
      <c r="F38" s="638"/>
      <c r="G38" s="638"/>
      <c r="H38" s="638"/>
      <c r="I38" s="638"/>
      <c r="J38" s="638"/>
      <c r="K38" s="638"/>
      <c r="L38" s="638"/>
      <c r="M38" s="638"/>
      <c r="N38" s="638"/>
      <c r="O38" s="638"/>
      <c r="P38" s="638"/>
      <c r="Q38" s="639"/>
      <c r="R38" s="640">
        <v>262194</v>
      </c>
      <c r="S38" s="641"/>
      <c r="T38" s="641"/>
      <c r="U38" s="641"/>
      <c r="V38" s="641"/>
      <c r="W38" s="641"/>
      <c r="X38" s="641"/>
      <c r="Y38" s="642"/>
      <c r="Z38" s="677">
        <v>2.7</v>
      </c>
      <c r="AA38" s="677"/>
      <c r="AB38" s="677"/>
      <c r="AC38" s="677"/>
      <c r="AD38" s="678">
        <v>3403</v>
      </c>
      <c r="AE38" s="678"/>
      <c r="AF38" s="678"/>
      <c r="AG38" s="678"/>
      <c r="AH38" s="678"/>
      <c r="AI38" s="678"/>
      <c r="AJ38" s="678"/>
      <c r="AK38" s="678"/>
      <c r="AL38" s="643">
        <v>0.1</v>
      </c>
      <c r="AM38" s="644"/>
      <c r="AN38" s="644"/>
      <c r="AO38" s="679"/>
      <c r="AQ38" s="680" t="s">
        <v>338</v>
      </c>
      <c r="AR38" s="681"/>
      <c r="AS38" s="681"/>
      <c r="AT38" s="681"/>
      <c r="AU38" s="681"/>
      <c r="AV38" s="681"/>
      <c r="AW38" s="681"/>
      <c r="AX38" s="681"/>
      <c r="AY38" s="682"/>
      <c r="AZ38" s="640">
        <v>691592</v>
      </c>
      <c r="BA38" s="641"/>
      <c r="BB38" s="641"/>
      <c r="BC38" s="641"/>
      <c r="BD38" s="659"/>
      <c r="BE38" s="659"/>
      <c r="BF38" s="683"/>
      <c r="BG38" s="673" t="s">
        <v>339</v>
      </c>
      <c r="BH38" s="674"/>
      <c r="BI38" s="674"/>
      <c r="BJ38" s="674"/>
      <c r="BK38" s="674"/>
      <c r="BL38" s="674"/>
      <c r="BM38" s="674"/>
      <c r="BN38" s="674"/>
      <c r="BO38" s="674"/>
      <c r="BP38" s="674"/>
      <c r="BQ38" s="674"/>
      <c r="BR38" s="674"/>
      <c r="BS38" s="674"/>
      <c r="BT38" s="674"/>
      <c r="BU38" s="675"/>
      <c r="BV38" s="640">
        <v>2638</v>
      </c>
      <c r="BW38" s="641"/>
      <c r="BX38" s="641"/>
      <c r="BY38" s="641"/>
      <c r="BZ38" s="641"/>
      <c r="CA38" s="641"/>
      <c r="CB38" s="684"/>
      <c r="CD38" s="673" t="s">
        <v>340</v>
      </c>
      <c r="CE38" s="674"/>
      <c r="CF38" s="674"/>
      <c r="CG38" s="674"/>
      <c r="CH38" s="674"/>
      <c r="CI38" s="674"/>
      <c r="CJ38" s="674"/>
      <c r="CK38" s="674"/>
      <c r="CL38" s="674"/>
      <c r="CM38" s="674"/>
      <c r="CN38" s="674"/>
      <c r="CO38" s="674"/>
      <c r="CP38" s="674"/>
      <c r="CQ38" s="675"/>
      <c r="CR38" s="640">
        <v>1167191</v>
      </c>
      <c r="CS38" s="641"/>
      <c r="CT38" s="641"/>
      <c r="CU38" s="641"/>
      <c r="CV38" s="641"/>
      <c r="CW38" s="641"/>
      <c r="CX38" s="641"/>
      <c r="CY38" s="642"/>
      <c r="CZ38" s="643">
        <v>12.3</v>
      </c>
      <c r="DA38" s="661"/>
      <c r="DB38" s="661"/>
      <c r="DC38" s="662"/>
      <c r="DD38" s="646">
        <v>1040248</v>
      </c>
      <c r="DE38" s="641"/>
      <c r="DF38" s="641"/>
      <c r="DG38" s="641"/>
      <c r="DH38" s="641"/>
      <c r="DI38" s="641"/>
      <c r="DJ38" s="641"/>
      <c r="DK38" s="642"/>
      <c r="DL38" s="646">
        <v>988347</v>
      </c>
      <c r="DM38" s="641"/>
      <c r="DN38" s="641"/>
      <c r="DO38" s="641"/>
      <c r="DP38" s="641"/>
      <c r="DQ38" s="641"/>
      <c r="DR38" s="641"/>
      <c r="DS38" s="641"/>
      <c r="DT38" s="641"/>
      <c r="DU38" s="641"/>
      <c r="DV38" s="642"/>
      <c r="DW38" s="643">
        <v>15.4</v>
      </c>
      <c r="DX38" s="661"/>
      <c r="DY38" s="661"/>
      <c r="DZ38" s="661"/>
      <c r="EA38" s="661"/>
      <c r="EB38" s="661"/>
      <c r="EC38" s="676"/>
    </row>
    <row r="39" spans="2:133" ht="11.25" customHeight="1" x14ac:dyDescent="0.15">
      <c r="B39" s="637" t="s">
        <v>341</v>
      </c>
      <c r="C39" s="638"/>
      <c r="D39" s="638"/>
      <c r="E39" s="638"/>
      <c r="F39" s="638"/>
      <c r="G39" s="638"/>
      <c r="H39" s="638"/>
      <c r="I39" s="638"/>
      <c r="J39" s="638"/>
      <c r="K39" s="638"/>
      <c r="L39" s="638"/>
      <c r="M39" s="638"/>
      <c r="N39" s="638"/>
      <c r="O39" s="638"/>
      <c r="P39" s="638"/>
      <c r="Q39" s="639"/>
      <c r="R39" s="640">
        <v>628875</v>
      </c>
      <c r="S39" s="641"/>
      <c r="T39" s="641"/>
      <c r="U39" s="641"/>
      <c r="V39" s="641"/>
      <c r="W39" s="641"/>
      <c r="X39" s="641"/>
      <c r="Y39" s="642"/>
      <c r="Z39" s="677">
        <v>6.4</v>
      </c>
      <c r="AA39" s="677"/>
      <c r="AB39" s="677"/>
      <c r="AC39" s="677"/>
      <c r="AD39" s="678" t="s">
        <v>245</v>
      </c>
      <c r="AE39" s="678"/>
      <c r="AF39" s="678"/>
      <c r="AG39" s="678"/>
      <c r="AH39" s="678"/>
      <c r="AI39" s="678"/>
      <c r="AJ39" s="678"/>
      <c r="AK39" s="678"/>
      <c r="AL39" s="643" t="s">
        <v>262</v>
      </c>
      <c r="AM39" s="644"/>
      <c r="AN39" s="644"/>
      <c r="AO39" s="679"/>
      <c r="AQ39" s="680" t="s">
        <v>342</v>
      </c>
      <c r="AR39" s="681"/>
      <c r="AS39" s="681"/>
      <c r="AT39" s="681"/>
      <c r="AU39" s="681"/>
      <c r="AV39" s="681"/>
      <c r="AW39" s="681"/>
      <c r="AX39" s="681"/>
      <c r="AY39" s="682"/>
      <c r="AZ39" s="640">
        <v>9910</v>
      </c>
      <c r="BA39" s="641"/>
      <c r="BB39" s="641"/>
      <c r="BC39" s="641"/>
      <c r="BD39" s="659"/>
      <c r="BE39" s="659"/>
      <c r="BF39" s="683"/>
      <c r="BG39" s="673" t="s">
        <v>343</v>
      </c>
      <c r="BH39" s="674"/>
      <c r="BI39" s="674"/>
      <c r="BJ39" s="674"/>
      <c r="BK39" s="674"/>
      <c r="BL39" s="674"/>
      <c r="BM39" s="674"/>
      <c r="BN39" s="674"/>
      <c r="BO39" s="674"/>
      <c r="BP39" s="674"/>
      <c r="BQ39" s="674"/>
      <c r="BR39" s="674"/>
      <c r="BS39" s="674"/>
      <c r="BT39" s="674"/>
      <c r="BU39" s="675"/>
      <c r="BV39" s="640">
        <v>3949</v>
      </c>
      <c r="BW39" s="641"/>
      <c r="BX39" s="641"/>
      <c r="BY39" s="641"/>
      <c r="BZ39" s="641"/>
      <c r="CA39" s="641"/>
      <c r="CB39" s="684"/>
      <c r="CD39" s="673" t="s">
        <v>344</v>
      </c>
      <c r="CE39" s="674"/>
      <c r="CF39" s="674"/>
      <c r="CG39" s="674"/>
      <c r="CH39" s="674"/>
      <c r="CI39" s="674"/>
      <c r="CJ39" s="674"/>
      <c r="CK39" s="674"/>
      <c r="CL39" s="674"/>
      <c r="CM39" s="674"/>
      <c r="CN39" s="674"/>
      <c r="CO39" s="674"/>
      <c r="CP39" s="674"/>
      <c r="CQ39" s="675"/>
      <c r="CR39" s="640">
        <v>43193</v>
      </c>
      <c r="CS39" s="659"/>
      <c r="CT39" s="659"/>
      <c r="CU39" s="659"/>
      <c r="CV39" s="659"/>
      <c r="CW39" s="659"/>
      <c r="CX39" s="659"/>
      <c r="CY39" s="660"/>
      <c r="CZ39" s="643">
        <v>0.5</v>
      </c>
      <c r="DA39" s="661"/>
      <c r="DB39" s="661"/>
      <c r="DC39" s="662"/>
      <c r="DD39" s="646">
        <v>19245</v>
      </c>
      <c r="DE39" s="659"/>
      <c r="DF39" s="659"/>
      <c r="DG39" s="659"/>
      <c r="DH39" s="659"/>
      <c r="DI39" s="659"/>
      <c r="DJ39" s="659"/>
      <c r="DK39" s="660"/>
      <c r="DL39" s="646" t="s">
        <v>252</v>
      </c>
      <c r="DM39" s="659"/>
      <c r="DN39" s="659"/>
      <c r="DO39" s="659"/>
      <c r="DP39" s="659"/>
      <c r="DQ39" s="659"/>
      <c r="DR39" s="659"/>
      <c r="DS39" s="659"/>
      <c r="DT39" s="659"/>
      <c r="DU39" s="659"/>
      <c r="DV39" s="660"/>
      <c r="DW39" s="643" t="s">
        <v>130</v>
      </c>
      <c r="DX39" s="661"/>
      <c r="DY39" s="661"/>
      <c r="DZ39" s="661"/>
      <c r="EA39" s="661"/>
      <c r="EB39" s="661"/>
      <c r="EC39" s="676"/>
    </row>
    <row r="40" spans="2:133" ht="11.25" customHeight="1" x14ac:dyDescent="0.15">
      <c r="B40" s="637" t="s">
        <v>345</v>
      </c>
      <c r="C40" s="638"/>
      <c r="D40" s="638"/>
      <c r="E40" s="638"/>
      <c r="F40" s="638"/>
      <c r="G40" s="638"/>
      <c r="H40" s="638"/>
      <c r="I40" s="638"/>
      <c r="J40" s="638"/>
      <c r="K40" s="638"/>
      <c r="L40" s="638"/>
      <c r="M40" s="638"/>
      <c r="N40" s="638"/>
      <c r="O40" s="638"/>
      <c r="P40" s="638"/>
      <c r="Q40" s="639"/>
      <c r="R40" s="640" t="s">
        <v>252</v>
      </c>
      <c r="S40" s="641"/>
      <c r="T40" s="641"/>
      <c r="U40" s="641"/>
      <c r="V40" s="641"/>
      <c r="W40" s="641"/>
      <c r="X40" s="641"/>
      <c r="Y40" s="642"/>
      <c r="Z40" s="677" t="s">
        <v>130</v>
      </c>
      <c r="AA40" s="677"/>
      <c r="AB40" s="677"/>
      <c r="AC40" s="677"/>
      <c r="AD40" s="678" t="s">
        <v>177</v>
      </c>
      <c r="AE40" s="678"/>
      <c r="AF40" s="678"/>
      <c r="AG40" s="678"/>
      <c r="AH40" s="678"/>
      <c r="AI40" s="678"/>
      <c r="AJ40" s="678"/>
      <c r="AK40" s="678"/>
      <c r="AL40" s="643" t="s">
        <v>177</v>
      </c>
      <c r="AM40" s="644"/>
      <c r="AN40" s="644"/>
      <c r="AO40" s="679"/>
      <c r="AQ40" s="680" t="s">
        <v>346</v>
      </c>
      <c r="AR40" s="681"/>
      <c r="AS40" s="681"/>
      <c r="AT40" s="681"/>
      <c r="AU40" s="681"/>
      <c r="AV40" s="681"/>
      <c r="AW40" s="681"/>
      <c r="AX40" s="681"/>
      <c r="AY40" s="682"/>
      <c r="AZ40" s="640">
        <v>1598</v>
      </c>
      <c r="BA40" s="641"/>
      <c r="BB40" s="641"/>
      <c r="BC40" s="641"/>
      <c r="BD40" s="659"/>
      <c r="BE40" s="659"/>
      <c r="BF40" s="683"/>
      <c r="BG40" s="685" t="s">
        <v>347</v>
      </c>
      <c r="BH40" s="686"/>
      <c r="BI40" s="686"/>
      <c r="BJ40" s="686"/>
      <c r="BK40" s="686"/>
      <c r="BL40" s="236"/>
      <c r="BM40" s="674" t="s">
        <v>348</v>
      </c>
      <c r="BN40" s="674"/>
      <c r="BO40" s="674"/>
      <c r="BP40" s="674"/>
      <c r="BQ40" s="674"/>
      <c r="BR40" s="674"/>
      <c r="BS40" s="674"/>
      <c r="BT40" s="674"/>
      <c r="BU40" s="675"/>
      <c r="BV40" s="640">
        <v>86</v>
      </c>
      <c r="BW40" s="641"/>
      <c r="BX40" s="641"/>
      <c r="BY40" s="641"/>
      <c r="BZ40" s="641"/>
      <c r="CA40" s="641"/>
      <c r="CB40" s="684"/>
      <c r="CD40" s="673" t="s">
        <v>349</v>
      </c>
      <c r="CE40" s="674"/>
      <c r="CF40" s="674"/>
      <c r="CG40" s="674"/>
      <c r="CH40" s="674"/>
      <c r="CI40" s="674"/>
      <c r="CJ40" s="674"/>
      <c r="CK40" s="674"/>
      <c r="CL40" s="674"/>
      <c r="CM40" s="674"/>
      <c r="CN40" s="674"/>
      <c r="CO40" s="674"/>
      <c r="CP40" s="674"/>
      <c r="CQ40" s="675"/>
      <c r="CR40" s="640">
        <v>419320</v>
      </c>
      <c r="CS40" s="641"/>
      <c r="CT40" s="641"/>
      <c r="CU40" s="641"/>
      <c r="CV40" s="641"/>
      <c r="CW40" s="641"/>
      <c r="CX40" s="641"/>
      <c r="CY40" s="642"/>
      <c r="CZ40" s="643">
        <v>4.4000000000000004</v>
      </c>
      <c r="DA40" s="661"/>
      <c r="DB40" s="661"/>
      <c r="DC40" s="662"/>
      <c r="DD40" s="646">
        <v>265920</v>
      </c>
      <c r="DE40" s="641"/>
      <c r="DF40" s="641"/>
      <c r="DG40" s="641"/>
      <c r="DH40" s="641"/>
      <c r="DI40" s="641"/>
      <c r="DJ40" s="641"/>
      <c r="DK40" s="642"/>
      <c r="DL40" s="646" t="s">
        <v>130</v>
      </c>
      <c r="DM40" s="641"/>
      <c r="DN40" s="641"/>
      <c r="DO40" s="641"/>
      <c r="DP40" s="641"/>
      <c r="DQ40" s="641"/>
      <c r="DR40" s="641"/>
      <c r="DS40" s="641"/>
      <c r="DT40" s="641"/>
      <c r="DU40" s="641"/>
      <c r="DV40" s="642"/>
      <c r="DW40" s="643" t="s">
        <v>245</v>
      </c>
      <c r="DX40" s="661"/>
      <c r="DY40" s="661"/>
      <c r="DZ40" s="661"/>
      <c r="EA40" s="661"/>
      <c r="EB40" s="661"/>
      <c r="EC40" s="676"/>
    </row>
    <row r="41" spans="2:133" ht="11.25" customHeight="1" x14ac:dyDescent="0.15">
      <c r="B41" s="637" t="s">
        <v>350</v>
      </c>
      <c r="C41" s="638"/>
      <c r="D41" s="638"/>
      <c r="E41" s="638"/>
      <c r="F41" s="638"/>
      <c r="G41" s="638"/>
      <c r="H41" s="638"/>
      <c r="I41" s="638"/>
      <c r="J41" s="638"/>
      <c r="K41" s="638"/>
      <c r="L41" s="638"/>
      <c r="M41" s="638"/>
      <c r="N41" s="638"/>
      <c r="O41" s="638"/>
      <c r="P41" s="638"/>
      <c r="Q41" s="639"/>
      <c r="R41" s="640">
        <v>268875</v>
      </c>
      <c r="S41" s="641"/>
      <c r="T41" s="641"/>
      <c r="U41" s="641"/>
      <c r="V41" s="641"/>
      <c r="W41" s="641"/>
      <c r="X41" s="641"/>
      <c r="Y41" s="642"/>
      <c r="Z41" s="677">
        <v>2.8</v>
      </c>
      <c r="AA41" s="677"/>
      <c r="AB41" s="677"/>
      <c r="AC41" s="677"/>
      <c r="AD41" s="678" t="s">
        <v>245</v>
      </c>
      <c r="AE41" s="678"/>
      <c r="AF41" s="678"/>
      <c r="AG41" s="678"/>
      <c r="AH41" s="678"/>
      <c r="AI41" s="678"/>
      <c r="AJ41" s="678"/>
      <c r="AK41" s="678"/>
      <c r="AL41" s="643" t="s">
        <v>130</v>
      </c>
      <c r="AM41" s="644"/>
      <c r="AN41" s="644"/>
      <c r="AO41" s="679"/>
      <c r="AQ41" s="680" t="s">
        <v>351</v>
      </c>
      <c r="AR41" s="681"/>
      <c r="AS41" s="681"/>
      <c r="AT41" s="681"/>
      <c r="AU41" s="681"/>
      <c r="AV41" s="681"/>
      <c r="AW41" s="681"/>
      <c r="AX41" s="681"/>
      <c r="AY41" s="682"/>
      <c r="AZ41" s="640">
        <v>158723</v>
      </c>
      <c r="BA41" s="641"/>
      <c r="BB41" s="641"/>
      <c r="BC41" s="641"/>
      <c r="BD41" s="659"/>
      <c r="BE41" s="659"/>
      <c r="BF41" s="683"/>
      <c r="BG41" s="685"/>
      <c r="BH41" s="686"/>
      <c r="BI41" s="686"/>
      <c r="BJ41" s="686"/>
      <c r="BK41" s="686"/>
      <c r="BL41" s="236"/>
      <c r="BM41" s="674" t="s">
        <v>352</v>
      </c>
      <c r="BN41" s="674"/>
      <c r="BO41" s="674"/>
      <c r="BP41" s="674"/>
      <c r="BQ41" s="674"/>
      <c r="BR41" s="674"/>
      <c r="BS41" s="674"/>
      <c r="BT41" s="674"/>
      <c r="BU41" s="675"/>
      <c r="BV41" s="640" t="s">
        <v>177</v>
      </c>
      <c r="BW41" s="641"/>
      <c r="BX41" s="641"/>
      <c r="BY41" s="641"/>
      <c r="BZ41" s="641"/>
      <c r="CA41" s="641"/>
      <c r="CB41" s="684"/>
      <c r="CD41" s="673" t="s">
        <v>353</v>
      </c>
      <c r="CE41" s="674"/>
      <c r="CF41" s="674"/>
      <c r="CG41" s="674"/>
      <c r="CH41" s="674"/>
      <c r="CI41" s="674"/>
      <c r="CJ41" s="674"/>
      <c r="CK41" s="674"/>
      <c r="CL41" s="674"/>
      <c r="CM41" s="674"/>
      <c r="CN41" s="674"/>
      <c r="CO41" s="674"/>
      <c r="CP41" s="674"/>
      <c r="CQ41" s="675"/>
      <c r="CR41" s="640" t="s">
        <v>130</v>
      </c>
      <c r="CS41" s="659"/>
      <c r="CT41" s="659"/>
      <c r="CU41" s="659"/>
      <c r="CV41" s="659"/>
      <c r="CW41" s="659"/>
      <c r="CX41" s="659"/>
      <c r="CY41" s="660"/>
      <c r="CZ41" s="643" t="s">
        <v>262</v>
      </c>
      <c r="DA41" s="661"/>
      <c r="DB41" s="661"/>
      <c r="DC41" s="662"/>
      <c r="DD41" s="646" t="s">
        <v>130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354</v>
      </c>
      <c r="C42" s="622"/>
      <c r="D42" s="622"/>
      <c r="E42" s="622"/>
      <c r="F42" s="622"/>
      <c r="G42" s="622"/>
      <c r="H42" s="622"/>
      <c r="I42" s="622"/>
      <c r="J42" s="622"/>
      <c r="K42" s="622"/>
      <c r="L42" s="622"/>
      <c r="M42" s="622"/>
      <c r="N42" s="622"/>
      <c r="O42" s="622"/>
      <c r="P42" s="622"/>
      <c r="Q42" s="623"/>
      <c r="R42" s="624">
        <v>9777223</v>
      </c>
      <c r="S42" s="663"/>
      <c r="T42" s="663"/>
      <c r="U42" s="663"/>
      <c r="V42" s="663"/>
      <c r="W42" s="663"/>
      <c r="X42" s="663"/>
      <c r="Y42" s="665"/>
      <c r="Z42" s="666">
        <v>100</v>
      </c>
      <c r="AA42" s="666"/>
      <c r="AB42" s="666"/>
      <c r="AC42" s="666"/>
      <c r="AD42" s="667">
        <v>6155525</v>
      </c>
      <c r="AE42" s="667"/>
      <c r="AF42" s="667"/>
      <c r="AG42" s="667"/>
      <c r="AH42" s="667"/>
      <c r="AI42" s="667"/>
      <c r="AJ42" s="667"/>
      <c r="AK42" s="667"/>
      <c r="AL42" s="627">
        <v>100</v>
      </c>
      <c r="AM42" s="668"/>
      <c r="AN42" s="668"/>
      <c r="AO42" s="669"/>
      <c r="AQ42" s="670" t="s">
        <v>355</v>
      </c>
      <c r="AR42" s="671"/>
      <c r="AS42" s="671"/>
      <c r="AT42" s="671"/>
      <c r="AU42" s="671"/>
      <c r="AV42" s="671"/>
      <c r="AW42" s="671"/>
      <c r="AX42" s="671"/>
      <c r="AY42" s="672"/>
      <c r="AZ42" s="624">
        <v>770870</v>
      </c>
      <c r="BA42" s="663"/>
      <c r="BB42" s="663"/>
      <c r="BC42" s="663"/>
      <c r="BD42" s="625"/>
      <c r="BE42" s="625"/>
      <c r="BF42" s="689"/>
      <c r="BG42" s="687"/>
      <c r="BH42" s="688"/>
      <c r="BI42" s="688"/>
      <c r="BJ42" s="688"/>
      <c r="BK42" s="688"/>
      <c r="BL42" s="237"/>
      <c r="BM42" s="690" t="s">
        <v>356</v>
      </c>
      <c r="BN42" s="690"/>
      <c r="BO42" s="690"/>
      <c r="BP42" s="690"/>
      <c r="BQ42" s="690"/>
      <c r="BR42" s="690"/>
      <c r="BS42" s="690"/>
      <c r="BT42" s="690"/>
      <c r="BU42" s="691"/>
      <c r="BV42" s="624">
        <v>367</v>
      </c>
      <c r="BW42" s="663"/>
      <c r="BX42" s="663"/>
      <c r="BY42" s="663"/>
      <c r="BZ42" s="663"/>
      <c r="CA42" s="663"/>
      <c r="CB42" s="664"/>
      <c r="CD42" s="637" t="s">
        <v>357</v>
      </c>
      <c r="CE42" s="638"/>
      <c r="CF42" s="638"/>
      <c r="CG42" s="638"/>
      <c r="CH42" s="638"/>
      <c r="CI42" s="638"/>
      <c r="CJ42" s="638"/>
      <c r="CK42" s="638"/>
      <c r="CL42" s="638"/>
      <c r="CM42" s="638"/>
      <c r="CN42" s="638"/>
      <c r="CO42" s="638"/>
      <c r="CP42" s="638"/>
      <c r="CQ42" s="639"/>
      <c r="CR42" s="640">
        <v>917494</v>
      </c>
      <c r="CS42" s="641"/>
      <c r="CT42" s="641"/>
      <c r="CU42" s="641"/>
      <c r="CV42" s="641"/>
      <c r="CW42" s="641"/>
      <c r="CX42" s="641"/>
      <c r="CY42" s="642"/>
      <c r="CZ42" s="643">
        <v>9.6999999999999993</v>
      </c>
      <c r="DA42" s="644"/>
      <c r="DB42" s="644"/>
      <c r="DC42" s="645"/>
      <c r="DD42" s="646">
        <v>300569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358</v>
      </c>
      <c r="CE43" s="638"/>
      <c r="CF43" s="638"/>
      <c r="CG43" s="638"/>
      <c r="CH43" s="638"/>
      <c r="CI43" s="638"/>
      <c r="CJ43" s="638"/>
      <c r="CK43" s="638"/>
      <c r="CL43" s="638"/>
      <c r="CM43" s="638"/>
      <c r="CN43" s="638"/>
      <c r="CO43" s="638"/>
      <c r="CP43" s="638"/>
      <c r="CQ43" s="639"/>
      <c r="CR43" s="640">
        <v>10929</v>
      </c>
      <c r="CS43" s="659"/>
      <c r="CT43" s="659"/>
      <c r="CU43" s="659"/>
      <c r="CV43" s="659"/>
      <c r="CW43" s="659"/>
      <c r="CX43" s="659"/>
      <c r="CY43" s="660"/>
      <c r="CZ43" s="643">
        <v>0.1</v>
      </c>
      <c r="DA43" s="661"/>
      <c r="DB43" s="661"/>
      <c r="DC43" s="662"/>
      <c r="DD43" s="646">
        <v>10929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307</v>
      </c>
      <c r="CE44" s="654"/>
      <c r="CF44" s="637" t="s">
        <v>359</v>
      </c>
      <c r="CG44" s="638"/>
      <c r="CH44" s="638"/>
      <c r="CI44" s="638"/>
      <c r="CJ44" s="638"/>
      <c r="CK44" s="638"/>
      <c r="CL44" s="638"/>
      <c r="CM44" s="638"/>
      <c r="CN44" s="638"/>
      <c r="CO44" s="638"/>
      <c r="CP44" s="638"/>
      <c r="CQ44" s="639"/>
      <c r="CR44" s="640">
        <v>907533</v>
      </c>
      <c r="CS44" s="641"/>
      <c r="CT44" s="641"/>
      <c r="CU44" s="641"/>
      <c r="CV44" s="641"/>
      <c r="CW44" s="641"/>
      <c r="CX44" s="641"/>
      <c r="CY44" s="642"/>
      <c r="CZ44" s="643">
        <v>9.5</v>
      </c>
      <c r="DA44" s="644"/>
      <c r="DB44" s="644"/>
      <c r="DC44" s="645"/>
      <c r="DD44" s="646">
        <v>298876</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360</v>
      </c>
      <c r="CG45" s="638"/>
      <c r="CH45" s="638"/>
      <c r="CI45" s="638"/>
      <c r="CJ45" s="638"/>
      <c r="CK45" s="638"/>
      <c r="CL45" s="638"/>
      <c r="CM45" s="638"/>
      <c r="CN45" s="638"/>
      <c r="CO45" s="638"/>
      <c r="CP45" s="638"/>
      <c r="CQ45" s="639"/>
      <c r="CR45" s="640">
        <v>347457</v>
      </c>
      <c r="CS45" s="659"/>
      <c r="CT45" s="659"/>
      <c r="CU45" s="659"/>
      <c r="CV45" s="659"/>
      <c r="CW45" s="659"/>
      <c r="CX45" s="659"/>
      <c r="CY45" s="660"/>
      <c r="CZ45" s="643">
        <v>3.7</v>
      </c>
      <c r="DA45" s="661"/>
      <c r="DB45" s="661"/>
      <c r="DC45" s="662"/>
      <c r="DD45" s="646">
        <v>25505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362</v>
      </c>
      <c r="CG46" s="638"/>
      <c r="CH46" s="638"/>
      <c r="CI46" s="638"/>
      <c r="CJ46" s="638"/>
      <c r="CK46" s="638"/>
      <c r="CL46" s="638"/>
      <c r="CM46" s="638"/>
      <c r="CN46" s="638"/>
      <c r="CO46" s="638"/>
      <c r="CP46" s="638"/>
      <c r="CQ46" s="639"/>
      <c r="CR46" s="640">
        <v>472475</v>
      </c>
      <c r="CS46" s="641"/>
      <c r="CT46" s="641"/>
      <c r="CU46" s="641"/>
      <c r="CV46" s="641"/>
      <c r="CW46" s="641"/>
      <c r="CX46" s="641"/>
      <c r="CY46" s="642"/>
      <c r="CZ46" s="643">
        <v>5</v>
      </c>
      <c r="DA46" s="644"/>
      <c r="DB46" s="644"/>
      <c r="DC46" s="645"/>
      <c r="DD46" s="646">
        <v>264170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364</v>
      </c>
      <c r="CG47" s="638"/>
      <c r="CH47" s="638"/>
      <c r="CI47" s="638"/>
      <c r="CJ47" s="638"/>
      <c r="CK47" s="638"/>
      <c r="CL47" s="638"/>
      <c r="CM47" s="638"/>
      <c r="CN47" s="638"/>
      <c r="CO47" s="638"/>
      <c r="CP47" s="638"/>
      <c r="CQ47" s="639"/>
      <c r="CR47" s="640">
        <v>9961</v>
      </c>
      <c r="CS47" s="659"/>
      <c r="CT47" s="659"/>
      <c r="CU47" s="659"/>
      <c r="CV47" s="659"/>
      <c r="CW47" s="659"/>
      <c r="CX47" s="659"/>
      <c r="CY47" s="660"/>
      <c r="CZ47" s="643">
        <v>0.1</v>
      </c>
      <c r="DA47" s="661"/>
      <c r="DB47" s="661"/>
      <c r="DC47" s="662"/>
      <c r="DD47" s="646">
        <v>1693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365</v>
      </c>
      <c r="CD48" s="657"/>
      <c r="CE48" s="658"/>
      <c r="CF48" s="637" t="s">
        <v>366</v>
      </c>
      <c r="CG48" s="638"/>
      <c r="CH48" s="638"/>
      <c r="CI48" s="638"/>
      <c r="CJ48" s="638"/>
      <c r="CK48" s="638"/>
      <c r="CL48" s="638"/>
      <c r="CM48" s="638"/>
      <c r="CN48" s="638"/>
      <c r="CO48" s="638"/>
      <c r="CP48" s="638"/>
      <c r="CQ48" s="639"/>
      <c r="CR48" s="640" t="s">
        <v>262</v>
      </c>
      <c r="CS48" s="641"/>
      <c r="CT48" s="641"/>
      <c r="CU48" s="641"/>
      <c r="CV48" s="641"/>
      <c r="CW48" s="641"/>
      <c r="CX48" s="641"/>
      <c r="CY48" s="642"/>
      <c r="CZ48" s="643" t="s">
        <v>245</v>
      </c>
      <c r="DA48" s="644"/>
      <c r="DB48" s="644"/>
      <c r="DC48" s="645"/>
      <c r="DD48" s="646" t="s">
        <v>245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367</v>
      </c>
      <c r="CE49" s="622"/>
      <c r="CF49" s="622"/>
      <c r="CG49" s="622"/>
      <c r="CH49" s="622"/>
      <c r="CI49" s="622"/>
      <c r="CJ49" s="622"/>
      <c r="CK49" s="622"/>
      <c r="CL49" s="622"/>
      <c r="CM49" s="622"/>
      <c r="CN49" s="622"/>
      <c r="CO49" s="622"/>
      <c r="CP49" s="622"/>
      <c r="CQ49" s="623"/>
      <c r="CR49" s="624">
        <v>9503630</v>
      </c>
      <c r="CS49" s="625"/>
      <c r="CT49" s="625"/>
      <c r="CU49" s="625"/>
      <c r="CV49" s="625"/>
      <c r="CW49" s="625"/>
      <c r="CX49" s="625"/>
      <c r="CY49" s="626"/>
      <c r="CZ49" s="627">
        <v>100</v>
      </c>
      <c r="DA49" s="628"/>
      <c r="DB49" s="628"/>
      <c r="DC49" s="629"/>
      <c r="DD49" s="630">
        <v>7071166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O1fGuqMxPCINi8OAXKa9D8MbrzZXGH59m07AEZprb/ZgmImfnAOPIk0wPMh1rt7d1th2f0jJFIODwwa5/n/fYg==" saltValue="Kmy0sKP20Q5CfRDp22cVf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369</v>
      </c>
      <c r="DK2" s="1166"/>
      <c r="DL2" s="1166"/>
      <c r="DM2" s="1166"/>
      <c r="DN2" s="1166"/>
      <c r="DO2" s="1167"/>
      <c r="DP2" s="250"/>
      <c r="DQ2" s="1165" t="s">
        <v>370</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7"/>
      <c r="BA5" s="257"/>
      <c r="BB5" s="257"/>
      <c r="BC5" s="257"/>
      <c r="BD5" s="257"/>
      <c r="BE5" s="258"/>
      <c r="BF5" s="258"/>
      <c r="BG5" s="258"/>
      <c r="BH5" s="258"/>
      <c r="BI5" s="258"/>
      <c r="BJ5" s="258"/>
      <c r="BK5" s="258"/>
      <c r="BL5" s="258"/>
      <c r="BM5" s="258"/>
      <c r="BN5" s="258"/>
      <c r="BO5" s="258"/>
      <c r="BP5" s="258"/>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390</v>
      </c>
      <c r="C7" s="1106"/>
      <c r="D7" s="1106"/>
      <c r="E7" s="1106"/>
      <c r="F7" s="1106"/>
      <c r="G7" s="1106"/>
      <c r="H7" s="1106"/>
      <c r="I7" s="1106"/>
      <c r="J7" s="1106"/>
      <c r="K7" s="1106"/>
      <c r="L7" s="1106"/>
      <c r="M7" s="1106"/>
      <c r="N7" s="1106"/>
      <c r="O7" s="1106"/>
      <c r="P7" s="1107"/>
      <c r="Q7" s="1159">
        <v>9791</v>
      </c>
      <c r="R7" s="1160"/>
      <c r="S7" s="1160"/>
      <c r="T7" s="1160"/>
      <c r="U7" s="1160"/>
      <c r="V7" s="1160">
        <v>9523</v>
      </c>
      <c r="W7" s="1160"/>
      <c r="X7" s="1160"/>
      <c r="Y7" s="1160"/>
      <c r="Z7" s="1160"/>
      <c r="AA7" s="1160">
        <v>268</v>
      </c>
      <c r="AB7" s="1160"/>
      <c r="AC7" s="1160"/>
      <c r="AD7" s="1160"/>
      <c r="AE7" s="1161"/>
      <c r="AF7" s="1162">
        <v>252</v>
      </c>
      <c r="AG7" s="1163"/>
      <c r="AH7" s="1163"/>
      <c r="AI7" s="1163"/>
      <c r="AJ7" s="1164"/>
      <c r="AK7" s="1146">
        <v>28</v>
      </c>
      <c r="AL7" s="1147"/>
      <c r="AM7" s="1147"/>
      <c r="AN7" s="1147"/>
      <c r="AO7" s="1147"/>
      <c r="AP7" s="1147">
        <v>8321</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611</v>
      </c>
      <c r="BT7" s="1151"/>
      <c r="BU7" s="1151"/>
      <c r="BV7" s="1151"/>
      <c r="BW7" s="1151"/>
      <c r="BX7" s="1151"/>
      <c r="BY7" s="1151"/>
      <c r="BZ7" s="1151"/>
      <c r="CA7" s="1151"/>
      <c r="CB7" s="1151"/>
      <c r="CC7" s="1151"/>
      <c r="CD7" s="1151"/>
      <c r="CE7" s="1151"/>
      <c r="CF7" s="1151"/>
      <c r="CG7" s="1152"/>
      <c r="CH7" s="1143">
        <v>-1</v>
      </c>
      <c r="CI7" s="1144"/>
      <c r="CJ7" s="1144"/>
      <c r="CK7" s="1144"/>
      <c r="CL7" s="1145"/>
      <c r="CM7" s="1143">
        <v>114</v>
      </c>
      <c r="CN7" s="1144"/>
      <c r="CO7" s="1144"/>
      <c r="CP7" s="1144"/>
      <c r="CQ7" s="1145"/>
      <c r="CR7" s="1143">
        <v>354</v>
      </c>
      <c r="CS7" s="1144"/>
      <c r="CT7" s="1144"/>
      <c r="CU7" s="1144"/>
      <c r="CV7" s="1145"/>
      <c r="CW7" s="1143" t="s">
        <v>612</v>
      </c>
      <c r="CX7" s="1144"/>
      <c r="CY7" s="1144"/>
      <c r="CZ7" s="1144"/>
      <c r="DA7" s="1145"/>
      <c r="DB7" s="1143" t="s">
        <v>613</v>
      </c>
      <c r="DC7" s="1144"/>
      <c r="DD7" s="1144"/>
      <c r="DE7" s="1144"/>
      <c r="DF7" s="1145"/>
      <c r="DG7" s="1143" t="s">
        <v>613</v>
      </c>
      <c r="DH7" s="1144"/>
      <c r="DI7" s="1144"/>
      <c r="DJ7" s="1144"/>
      <c r="DK7" s="1145"/>
      <c r="DL7" s="1143" t="s">
        <v>613</v>
      </c>
      <c r="DM7" s="1144"/>
      <c r="DN7" s="1144"/>
      <c r="DO7" s="1144"/>
      <c r="DP7" s="1145"/>
      <c r="DQ7" s="1143" t="s">
        <v>613</v>
      </c>
      <c r="DR7" s="1144"/>
      <c r="DS7" s="1144"/>
      <c r="DT7" s="1144"/>
      <c r="DU7" s="1145"/>
      <c r="DV7" s="1170"/>
      <c r="DW7" s="1171"/>
      <c r="DX7" s="1171"/>
      <c r="DY7" s="1171"/>
      <c r="DZ7" s="1172"/>
      <c r="EA7" s="255"/>
    </row>
    <row r="8" spans="1:131" s="256" customFormat="1" ht="26.25" customHeight="1" x14ac:dyDescent="0.15">
      <c r="A8" s="262">
        <v>2</v>
      </c>
      <c r="B8" s="1086" t="s">
        <v>391</v>
      </c>
      <c r="C8" s="1087"/>
      <c r="D8" s="1087"/>
      <c r="E8" s="1087"/>
      <c r="F8" s="1087"/>
      <c r="G8" s="1087"/>
      <c r="H8" s="1087"/>
      <c r="I8" s="1087"/>
      <c r="J8" s="1087"/>
      <c r="K8" s="1087"/>
      <c r="L8" s="1087"/>
      <c r="M8" s="1087"/>
      <c r="N8" s="1087"/>
      <c r="O8" s="1087"/>
      <c r="P8" s="1088"/>
      <c r="Q8" s="1098">
        <v>3</v>
      </c>
      <c r="R8" s="1099"/>
      <c r="S8" s="1099"/>
      <c r="T8" s="1099"/>
      <c r="U8" s="1099"/>
      <c r="V8" s="1099" t="s">
        <v>531</v>
      </c>
      <c r="W8" s="1099"/>
      <c r="X8" s="1099"/>
      <c r="Y8" s="1099"/>
      <c r="Z8" s="1099"/>
      <c r="AA8" s="1099">
        <v>3</v>
      </c>
      <c r="AB8" s="1099"/>
      <c r="AC8" s="1099"/>
      <c r="AD8" s="1099"/>
      <c r="AE8" s="1100"/>
      <c r="AF8" s="1092">
        <v>3</v>
      </c>
      <c r="AG8" s="1093"/>
      <c r="AH8" s="1093"/>
      <c r="AI8" s="1093"/>
      <c r="AJ8" s="1094"/>
      <c r="AK8" s="1141" t="s">
        <v>531</v>
      </c>
      <c r="AL8" s="1142"/>
      <c r="AM8" s="1142"/>
      <c r="AN8" s="1142"/>
      <c r="AO8" s="1142"/>
      <c r="AP8" s="1142" t="s">
        <v>531</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t="s">
        <v>392</v>
      </c>
      <c r="C9" s="1087"/>
      <c r="D9" s="1087"/>
      <c r="E9" s="1087"/>
      <c r="F9" s="1087"/>
      <c r="G9" s="1087"/>
      <c r="H9" s="1087"/>
      <c r="I9" s="1087"/>
      <c r="J9" s="1087"/>
      <c r="K9" s="1087"/>
      <c r="L9" s="1087"/>
      <c r="M9" s="1087"/>
      <c r="N9" s="1087"/>
      <c r="O9" s="1087"/>
      <c r="P9" s="1088"/>
      <c r="Q9" s="1098">
        <v>8</v>
      </c>
      <c r="R9" s="1099"/>
      <c r="S9" s="1099"/>
      <c r="T9" s="1099"/>
      <c r="U9" s="1099"/>
      <c r="V9" s="1099">
        <v>5</v>
      </c>
      <c r="W9" s="1099"/>
      <c r="X9" s="1099"/>
      <c r="Y9" s="1099"/>
      <c r="Z9" s="1099"/>
      <c r="AA9" s="1099">
        <v>3</v>
      </c>
      <c r="AB9" s="1099"/>
      <c r="AC9" s="1099"/>
      <c r="AD9" s="1099"/>
      <c r="AE9" s="1100"/>
      <c r="AF9" s="1092">
        <v>3</v>
      </c>
      <c r="AG9" s="1093"/>
      <c r="AH9" s="1093"/>
      <c r="AI9" s="1093"/>
      <c r="AJ9" s="1094"/>
      <c r="AK9" s="1141">
        <v>2</v>
      </c>
      <c r="AL9" s="1142"/>
      <c r="AM9" s="1142"/>
      <c r="AN9" s="1142"/>
      <c r="AO9" s="1142"/>
      <c r="AP9" s="1142">
        <v>9</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393</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394</v>
      </c>
      <c r="B23" s="999" t="s">
        <v>395</v>
      </c>
      <c r="C23" s="1000"/>
      <c r="D23" s="1000"/>
      <c r="E23" s="1000"/>
      <c r="F23" s="1000"/>
      <c r="G23" s="1000"/>
      <c r="H23" s="1000"/>
      <c r="I23" s="1000"/>
      <c r="J23" s="1000"/>
      <c r="K23" s="1000"/>
      <c r="L23" s="1000"/>
      <c r="M23" s="1000"/>
      <c r="N23" s="1000"/>
      <c r="O23" s="1000"/>
      <c r="P23" s="1001"/>
      <c r="Q23" s="1123">
        <v>9802</v>
      </c>
      <c r="R23" s="1124"/>
      <c r="S23" s="1124"/>
      <c r="T23" s="1124"/>
      <c r="U23" s="1124"/>
      <c r="V23" s="1124">
        <v>9528</v>
      </c>
      <c r="W23" s="1124"/>
      <c r="X23" s="1124"/>
      <c r="Y23" s="1124"/>
      <c r="Z23" s="1124"/>
      <c r="AA23" s="1124">
        <v>274</v>
      </c>
      <c r="AB23" s="1124"/>
      <c r="AC23" s="1124"/>
      <c r="AD23" s="1124"/>
      <c r="AE23" s="1125"/>
      <c r="AF23" s="1126">
        <v>258</v>
      </c>
      <c r="AG23" s="1124"/>
      <c r="AH23" s="1124"/>
      <c r="AI23" s="1124"/>
      <c r="AJ23" s="1127"/>
      <c r="AK23" s="1128"/>
      <c r="AL23" s="1129"/>
      <c r="AM23" s="1129"/>
      <c r="AN23" s="1129"/>
      <c r="AO23" s="1129"/>
      <c r="AP23" s="1124">
        <v>8330</v>
      </c>
      <c r="AQ23" s="1124"/>
      <c r="AR23" s="1124"/>
      <c r="AS23" s="1124"/>
      <c r="AT23" s="1124"/>
      <c r="AU23" s="1130"/>
      <c r="AV23" s="1130"/>
      <c r="AW23" s="1130"/>
      <c r="AX23" s="1130"/>
      <c r="AY23" s="1131"/>
      <c r="AZ23" s="1120" t="s">
        <v>396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397</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398</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373</v>
      </c>
      <c r="B26" s="1051"/>
      <c r="C26" s="1051"/>
      <c r="D26" s="1051"/>
      <c r="E26" s="1051"/>
      <c r="F26" s="1051"/>
      <c r="G26" s="1051"/>
      <c r="H26" s="1051"/>
      <c r="I26" s="1051"/>
      <c r="J26" s="1051"/>
      <c r="K26" s="1051"/>
      <c r="L26" s="1051"/>
      <c r="M26" s="1051"/>
      <c r="N26" s="1051"/>
      <c r="O26" s="1051"/>
      <c r="P26" s="1052"/>
      <c r="Q26" s="1056" t="s">
        <v>399</v>
      </c>
      <c r="R26" s="1057"/>
      <c r="S26" s="1057"/>
      <c r="T26" s="1057"/>
      <c r="U26" s="1058"/>
      <c r="V26" s="1056" t="s">
        <v>400</v>
      </c>
      <c r="W26" s="1057"/>
      <c r="X26" s="1057"/>
      <c r="Y26" s="1057"/>
      <c r="Z26" s="1058"/>
      <c r="AA26" s="1056" t="s">
        <v>401</v>
      </c>
      <c r="AB26" s="1057"/>
      <c r="AC26" s="1057"/>
      <c r="AD26" s="1057"/>
      <c r="AE26" s="1057"/>
      <c r="AF26" s="1114" t="s">
        <v>402</v>
      </c>
      <c r="AG26" s="1063"/>
      <c r="AH26" s="1063"/>
      <c r="AI26" s="1063"/>
      <c r="AJ26" s="1115"/>
      <c r="AK26" s="1057" t="s">
        <v>403</v>
      </c>
      <c r="AL26" s="1057"/>
      <c r="AM26" s="1057"/>
      <c r="AN26" s="1057"/>
      <c r="AO26" s="1058"/>
      <c r="AP26" s="1056" t="s">
        <v>404</v>
      </c>
      <c r="AQ26" s="1057"/>
      <c r="AR26" s="1057"/>
      <c r="AS26" s="1057"/>
      <c r="AT26" s="1058"/>
      <c r="AU26" s="1056" t="s">
        <v>405</v>
      </c>
      <c r="AV26" s="1057"/>
      <c r="AW26" s="1057"/>
      <c r="AX26" s="1057"/>
      <c r="AY26" s="1058"/>
      <c r="AZ26" s="1056" t="s">
        <v>406</v>
      </c>
      <c r="BA26" s="1057"/>
      <c r="BB26" s="1057"/>
      <c r="BC26" s="1057"/>
      <c r="BD26" s="1058"/>
      <c r="BE26" s="1056" t="s">
        <v>380</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407</v>
      </c>
      <c r="C28" s="1106"/>
      <c r="D28" s="1106"/>
      <c r="E28" s="1106"/>
      <c r="F28" s="1106"/>
      <c r="G28" s="1106"/>
      <c r="H28" s="1106"/>
      <c r="I28" s="1106"/>
      <c r="J28" s="1106"/>
      <c r="K28" s="1106"/>
      <c r="L28" s="1106"/>
      <c r="M28" s="1106"/>
      <c r="N28" s="1106"/>
      <c r="O28" s="1106"/>
      <c r="P28" s="1107"/>
      <c r="Q28" s="1108">
        <v>2059</v>
      </c>
      <c r="R28" s="1109"/>
      <c r="S28" s="1109"/>
      <c r="T28" s="1109"/>
      <c r="U28" s="1109"/>
      <c r="V28" s="1109">
        <v>2030</v>
      </c>
      <c r="W28" s="1109"/>
      <c r="X28" s="1109"/>
      <c r="Y28" s="1109"/>
      <c r="Z28" s="1109"/>
      <c r="AA28" s="1109">
        <v>29</v>
      </c>
      <c r="AB28" s="1109"/>
      <c r="AC28" s="1109"/>
      <c r="AD28" s="1109"/>
      <c r="AE28" s="1110"/>
      <c r="AF28" s="1111">
        <v>29</v>
      </c>
      <c r="AG28" s="1109"/>
      <c r="AH28" s="1109"/>
      <c r="AI28" s="1109"/>
      <c r="AJ28" s="1112"/>
      <c r="AK28" s="1113">
        <v>194</v>
      </c>
      <c r="AL28" s="1101"/>
      <c r="AM28" s="1101"/>
      <c r="AN28" s="1101"/>
      <c r="AO28" s="1101"/>
      <c r="AP28" s="1101" t="s">
        <v>531</v>
      </c>
      <c r="AQ28" s="1101"/>
      <c r="AR28" s="1101"/>
      <c r="AS28" s="1101"/>
      <c r="AT28" s="1101"/>
      <c r="AU28" s="1101" t="s">
        <v>531</v>
      </c>
      <c r="AV28" s="1101"/>
      <c r="AW28" s="1101"/>
      <c r="AX28" s="1101"/>
      <c r="AY28" s="1101"/>
      <c r="AZ28" s="1102" t="s">
        <v>531</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408</v>
      </c>
      <c r="C29" s="1087"/>
      <c r="D29" s="1087"/>
      <c r="E29" s="1087"/>
      <c r="F29" s="1087"/>
      <c r="G29" s="1087"/>
      <c r="H29" s="1087"/>
      <c r="I29" s="1087"/>
      <c r="J29" s="1087"/>
      <c r="K29" s="1087"/>
      <c r="L29" s="1087"/>
      <c r="M29" s="1087"/>
      <c r="N29" s="1087"/>
      <c r="O29" s="1087"/>
      <c r="P29" s="1088"/>
      <c r="Q29" s="1098">
        <v>624</v>
      </c>
      <c r="R29" s="1099"/>
      <c r="S29" s="1099"/>
      <c r="T29" s="1099"/>
      <c r="U29" s="1099"/>
      <c r="V29" s="1099">
        <v>620</v>
      </c>
      <c r="W29" s="1099"/>
      <c r="X29" s="1099"/>
      <c r="Y29" s="1099"/>
      <c r="Z29" s="1099"/>
      <c r="AA29" s="1099">
        <v>4</v>
      </c>
      <c r="AB29" s="1099"/>
      <c r="AC29" s="1099"/>
      <c r="AD29" s="1099"/>
      <c r="AE29" s="1100"/>
      <c r="AF29" s="1092">
        <v>4</v>
      </c>
      <c r="AG29" s="1093"/>
      <c r="AH29" s="1093"/>
      <c r="AI29" s="1093"/>
      <c r="AJ29" s="1094"/>
      <c r="AK29" s="1035">
        <v>76</v>
      </c>
      <c r="AL29" s="1026"/>
      <c r="AM29" s="1026"/>
      <c r="AN29" s="1026"/>
      <c r="AO29" s="1026"/>
      <c r="AP29" s="1026" t="s">
        <v>531</v>
      </c>
      <c r="AQ29" s="1026"/>
      <c r="AR29" s="1026"/>
      <c r="AS29" s="1026"/>
      <c r="AT29" s="1026"/>
      <c r="AU29" s="1026" t="s">
        <v>531</v>
      </c>
      <c r="AV29" s="1026"/>
      <c r="AW29" s="1026"/>
      <c r="AX29" s="1026"/>
      <c r="AY29" s="1026"/>
      <c r="AZ29" s="1097" t="s">
        <v>531</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409</v>
      </c>
      <c r="C30" s="1087"/>
      <c r="D30" s="1087"/>
      <c r="E30" s="1087"/>
      <c r="F30" s="1087"/>
      <c r="G30" s="1087"/>
      <c r="H30" s="1087"/>
      <c r="I30" s="1087"/>
      <c r="J30" s="1087"/>
      <c r="K30" s="1087"/>
      <c r="L30" s="1087"/>
      <c r="M30" s="1087"/>
      <c r="N30" s="1087"/>
      <c r="O30" s="1087"/>
      <c r="P30" s="1088"/>
      <c r="Q30" s="1098">
        <v>369</v>
      </c>
      <c r="R30" s="1099"/>
      <c r="S30" s="1099"/>
      <c r="T30" s="1099"/>
      <c r="U30" s="1099"/>
      <c r="V30" s="1099">
        <v>337</v>
      </c>
      <c r="W30" s="1099"/>
      <c r="X30" s="1099"/>
      <c r="Y30" s="1099"/>
      <c r="Z30" s="1099"/>
      <c r="AA30" s="1099">
        <v>32</v>
      </c>
      <c r="AB30" s="1099"/>
      <c r="AC30" s="1099"/>
      <c r="AD30" s="1099"/>
      <c r="AE30" s="1100"/>
      <c r="AF30" s="1092">
        <v>725</v>
      </c>
      <c r="AG30" s="1093"/>
      <c r="AH30" s="1093"/>
      <c r="AI30" s="1093"/>
      <c r="AJ30" s="1094"/>
      <c r="AK30" s="1035">
        <v>10</v>
      </c>
      <c r="AL30" s="1026"/>
      <c r="AM30" s="1026"/>
      <c r="AN30" s="1026"/>
      <c r="AO30" s="1026"/>
      <c r="AP30" s="1026">
        <v>1719</v>
      </c>
      <c r="AQ30" s="1026"/>
      <c r="AR30" s="1026"/>
      <c r="AS30" s="1026"/>
      <c r="AT30" s="1026"/>
      <c r="AU30" s="1026">
        <v>100</v>
      </c>
      <c r="AV30" s="1026"/>
      <c r="AW30" s="1026"/>
      <c r="AX30" s="1026"/>
      <c r="AY30" s="1026"/>
      <c r="AZ30" s="1097" t="s">
        <v>531</v>
      </c>
      <c r="BA30" s="1097"/>
      <c r="BB30" s="1097"/>
      <c r="BC30" s="1097"/>
      <c r="BD30" s="1097"/>
      <c r="BE30" s="1081" t="s">
        <v>410</v>
      </c>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411</v>
      </c>
      <c r="C31" s="1087"/>
      <c r="D31" s="1087"/>
      <c r="E31" s="1087"/>
      <c r="F31" s="1087"/>
      <c r="G31" s="1087"/>
      <c r="H31" s="1087"/>
      <c r="I31" s="1087"/>
      <c r="J31" s="1087"/>
      <c r="K31" s="1087"/>
      <c r="L31" s="1087"/>
      <c r="M31" s="1087"/>
      <c r="N31" s="1087"/>
      <c r="O31" s="1087"/>
      <c r="P31" s="1088"/>
      <c r="Q31" s="1098">
        <v>3749</v>
      </c>
      <c r="R31" s="1099"/>
      <c r="S31" s="1099"/>
      <c r="T31" s="1099"/>
      <c r="U31" s="1099"/>
      <c r="V31" s="1099">
        <v>3963</v>
      </c>
      <c r="W31" s="1099"/>
      <c r="X31" s="1099"/>
      <c r="Y31" s="1099"/>
      <c r="Z31" s="1099"/>
      <c r="AA31" s="1099">
        <v>-214</v>
      </c>
      <c r="AB31" s="1099"/>
      <c r="AC31" s="1099"/>
      <c r="AD31" s="1099"/>
      <c r="AE31" s="1100"/>
      <c r="AF31" s="1092">
        <v>295</v>
      </c>
      <c r="AG31" s="1093"/>
      <c r="AH31" s="1093"/>
      <c r="AI31" s="1093"/>
      <c r="AJ31" s="1094"/>
      <c r="AK31" s="1035">
        <v>692</v>
      </c>
      <c r="AL31" s="1026"/>
      <c r="AM31" s="1026"/>
      <c r="AN31" s="1026"/>
      <c r="AO31" s="1026"/>
      <c r="AP31" s="1026">
        <v>3087</v>
      </c>
      <c r="AQ31" s="1026"/>
      <c r="AR31" s="1026"/>
      <c r="AS31" s="1026"/>
      <c r="AT31" s="1026"/>
      <c r="AU31" s="1026">
        <v>1970</v>
      </c>
      <c r="AV31" s="1026"/>
      <c r="AW31" s="1026"/>
      <c r="AX31" s="1026"/>
      <c r="AY31" s="1026"/>
      <c r="AZ31" s="1097" t="s">
        <v>531</v>
      </c>
      <c r="BA31" s="1097"/>
      <c r="BB31" s="1097"/>
      <c r="BC31" s="1097"/>
      <c r="BD31" s="1097"/>
      <c r="BE31" s="1081" t="s">
        <v>412</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413</v>
      </c>
      <c r="C32" s="1087"/>
      <c r="D32" s="1087"/>
      <c r="E32" s="1087"/>
      <c r="F32" s="1087"/>
      <c r="G32" s="1087"/>
      <c r="H32" s="1087"/>
      <c r="I32" s="1087"/>
      <c r="J32" s="1087"/>
      <c r="K32" s="1087"/>
      <c r="L32" s="1087"/>
      <c r="M32" s="1087"/>
      <c r="N32" s="1087"/>
      <c r="O32" s="1087"/>
      <c r="P32" s="1088"/>
      <c r="Q32" s="1098">
        <v>166</v>
      </c>
      <c r="R32" s="1099"/>
      <c r="S32" s="1099"/>
      <c r="T32" s="1099"/>
      <c r="U32" s="1099"/>
      <c r="V32" s="1099">
        <v>159</v>
      </c>
      <c r="W32" s="1099"/>
      <c r="X32" s="1099"/>
      <c r="Y32" s="1099"/>
      <c r="Z32" s="1099"/>
      <c r="AA32" s="1099">
        <v>7</v>
      </c>
      <c r="AB32" s="1099"/>
      <c r="AC32" s="1099"/>
      <c r="AD32" s="1099"/>
      <c r="AE32" s="1100"/>
      <c r="AF32" s="1092">
        <v>7</v>
      </c>
      <c r="AG32" s="1093"/>
      <c r="AH32" s="1093"/>
      <c r="AI32" s="1093"/>
      <c r="AJ32" s="1094"/>
      <c r="AK32" s="1035">
        <v>77</v>
      </c>
      <c r="AL32" s="1026"/>
      <c r="AM32" s="1026"/>
      <c r="AN32" s="1026"/>
      <c r="AO32" s="1026"/>
      <c r="AP32" s="1026">
        <v>852</v>
      </c>
      <c r="AQ32" s="1026"/>
      <c r="AR32" s="1026"/>
      <c r="AS32" s="1026"/>
      <c r="AT32" s="1026"/>
      <c r="AU32" s="1026">
        <v>805</v>
      </c>
      <c r="AV32" s="1026"/>
      <c r="AW32" s="1026"/>
      <c r="AX32" s="1026"/>
      <c r="AY32" s="1026"/>
      <c r="AZ32" s="1097" t="s">
        <v>531</v>
      </c>
      <c r="BA32" s="1097"/>
      <c r="BB32" s="1097"/>
      <c r="BC32" s="1097"/>
      <c r="BD32" s="1097"/>
      <c r="BE32" s="1081" t="s">
        <v>414</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415</v>
      </c>
      <c r="C33" s="1087"/>
      <c r="D33" s="1087"/>
      <c r="E33" s="1087"/>
      <c r="F33" s="1087"/>
      <c r="G33" s="1087"/>
      <c r="H33" s="1087"/>
      <c r="I33" s="1087"/>
      <c r="J33" s="1087"/>
      <c r="K33" s="1087"/>
      <c r="L33" s="1087"/>
      <c r="M33" s="1087"/>
      <c r="N33" s="1087"/>
      <c r="O33" s="1087"/>
      <c r="P33" s="1088"/>
      <c r="Q33" s="1098">
        <v>400</v>
      </c>
      <c r="R33" s="1099"/>
      <c r="S33" s="1099"/>
      <c r="T33" s="1099"/>
      <c r="U33" s="1099"/>
      <c r="V33" s="1099">
        <v>384</v>
      </c>
      <c r="W33" s="1099"/>
      <c r="X33" s="1099"/>
      <c r="Y33" s="1099"/>
      <c r="Z33" s="1099"/>
      <c r="AA33" s="1099">
        <v>16</v>
      </c>
      <c r="AB33" s="1099"/>
      <c r="AC33" s="1099"/>
      <c r="AD33" s="1099"/>
      <c r="AE33" s="1100"/>
      <c r="AF33" s="1092">
        <v>16</v>
      </c>
      <c r="AG33" s="1093"/>
      <c r="AH33" s="1093"/>
      <c r="AI33" s="1093"/>
      <c r="AJ33" s="1094"/>
      <c r="AK33" s="1035">
        <v>159</v>
      </c>
      <c r="AL33" s="1026"/>
      <c r="AM33" s="1026"/>
      <c r="AN33" s="1026"/>
      <c r="AO33" s="1026"/>
      <c r="AP33" s="1026">
        <v>1871</v>
      </c>
      <c r="AQ33" s="1026"/>
      <c r="AR33" s="1026"/>
      <c r="AS33" s="1026"/>
      <c r="AT33" s="1026"/>
      <c r="AU33" s="1026">
        <v>1824</v>
      </c>
      <c r="AV33" s="1026"/>
      <c r="AW33" s="1026"/>
      <c r="AX33" s="1026"/>
      <c r="AY33" s="1026"/>
      <c r="AZ33" s="1097" t="s">
        <v>531</v>
      </c>
      <c r="BA33" s="1097"/>
      <c r="BB33" s="1097"/>
      <c r="BC33" s="1097"/>
      <c r="BD33" s="1097"/>
      <c r="BE33" s="1081" t="s">
        <v>416</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417</v>
      </c>
      <c r="C34" s="1087"/>
      <c r="D34" s="1087"/>
      <c r="E34" s="1087"/>
      <c r="F34" s="1087"/>
      <c r="G34" s="1087"/>
      <c r="H34" s="1087"/>
      <c r="I34" s="1087"/>
      <c r="J34" s="1087"/>
      <c r="K34" s="1087"/>
      <c r="L34" s="1087"/>
      <c r="M34" s="1087"/>
      <c r="N34" s="1087"/>
      <c r="O34" s="1087"/>
      <c r="P34" s="1088"/>
      <c r="Q34" s="1098">
        <v>30</v>
      </c>
      <c r="R34" s="1099"/>
      <c r="S34" s="1099"/>
      <c r="T34" s="1099"/>
      <c r="U34" s="1099"/>
      <c r="V34" s="1099">
        <v>26</v>
      </c>
      <c r="W34" s="1099"/>
      <c r="X34" s="1099"/>
      <c r="Y34" s="1099"/>
      <c r="Z34" s="1099"/>
      <c r="AA34" s="1099">
        <v>4</v>
      </c>
      <c r="AB34" s="1099"/>
      <c r="AC34" s="1099"/>
      <c r="AD34" s="1099"/>
      <c r="AE34" s="1100"/>
      <c r="AF34" s="1092">
        <v>2</v>
      </c>
      <c r="AG34" s="1093"/>
      <c r="AH34" s="1093"/>
      <c r="AI34" s="1093"/>
      <c r="AJ34" s="1094"/>
      <c r="AK34" s="1035">
        <v>1</v>
      </c>
      <c r="AL34" s="1026"/>
      <c r="AM34" s="1026"/>
      <c r="AN34" s="1026"/>
      <c r="AO34" s="1026"/>
      <c r="AP34" s="1026" t="s">
        <v>531</v>
      </c>
      <c r="AQ34" s="1026"/>
      <c r="AR34" s="1026"/>
      <c r="AS34" s="1026"/>
      <c r="AT34" s="1026"/>
      <c r="AU34" s="1026" t="s">
        <v>531</v>
      </c>
      <c r="AV34" s="1026"/>
      <c r="AW34" s="1026"/>
      <c r="AX34" s="1026"/>
      <c r="AY34" s="1026"/>
      <c r="AZ34" s="1097" t="s">
        <v>531</v>
      </c>
      <c r="BA34" s="1097"/>
      <c r="BB34" s="1097"/>
      <c r="BC34" s="1097"/>
      <c r="BD34" s="1097"/>
      <c r="BE34" s="1081" t="s">
        <v>414</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418</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394</v>
      </c>
      <c r="B63" s="999" t="s">
        <v>419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1078</v>
      </c>
      <c r="AG63" s="1014"/>
      <c r="AH63" s="1014"/>
      <c r="AI63" s="1014"/>
      <c r="AJ63" s="1079"/>
      <c r="AK63" s="1080"/>
      <c r="AL63" s="1018"/>
      <c r="AM63" s="1018"/>
      <c r="AN63" s="1018"/>
      <c r="AO63" s="1018"/>
      <c r="AP63" s="1014">
        <v>7529</v>
      </c>
      <c r="AQ63" s="1014"/>
      <c r="AR63" s="1014"/>
      <c r="AS63" s="1014"/>
      <c r="AT63" s="1014"/>
      <c r="AU63" s="1014">
        <v>4699</v>
      </c>
      <c r="AV63" s="1014"/>
      <c r="AW63" s="1014"/>
      <c r="AX63" s="1014"/>
      <c r="AY63" s="1014"/>
      <c r="AZ63" s="1074"/>
      <c r="BA63" s="1074"/>
      <c r="BB63" s="1074"/>
      <c r="BC63" s="1074"/>
      <c r="BD63" s="1074"/>
      <c r="BE63" s="1015"/>
      <c r="BF63" s="1015"/>
      <c r="BG63" s="1015"/>
      <c r="BH63" s="1015"/>
      <c r="BI63" s="1016"/>
      <c r="BJ63" s="1075" t="s">
        <v>420</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422</v>
      </c>
      <c r="B66" s="1051"/>
      <c r="C66" s="1051"/>
      <c r="D66" s="1051"/>
      <c r="E66" s="1051"/>
      <c r="F66" s="1051"/>
      <c r="G66" s="1051"/>
      <c r="H66" s="1051"/>
      <c r="I66" s="1051"/>
      <c r="J66" s="1051"/>
      <c r="K66" s="1051"/>
      <c r="L66" s="1051"/>
      <c r="M66" s="1051"/>
      <c r="N66" s="1051"/>
      <c r="O66" s="1051"/>
      <c r="P66" s="1052"/>
      <c r="Q66" s="1056" t="s">
        <v>423</v>
      </c>
      <c r="R66" s="1057"/>
      <c r="S66" s="1057"/>
      <c r="T66" s="1057"/>
      <c r="U66" s="1058"/>
      <c r="V66" s="1056" t="s">
        <v>424</v>
      </c>
      <c r="W66" s="1057"/>
      <c r="X66" s="1057"/>
      <c r="Y66" s="1057"/>
      <c r="Z66" s="1058"/>
      <c r="AA66" s="1056" t="s">
        <v>425</v>
      </c>
      <c r="AB66" s="1057"/>
      <c r="AC66" s="1057"/>
      <c r="AD66" s="1057"/>
      <c r="AE66" s="1058"/>
      <c r="AF66" s="1062" t="s">
        <v>402</v>
      </c>
      <c r="AG66" s="1063"/>
      <c r="AH66" s="1063"/>
      <c r="AI66" s="1063"/>
      <c r="AJ66" s="1064"/>
      <c r="AK66" s="1056" t="s">
        <v>426</v>
      </c>
      <c r="AL66" s="1051"/>
      <c r="AM66" s="1051"/>
      <c r="AN66" s="1051"/>
      <c r="AO66" s="1052"/>
      <c r="AP66" s="1056" t="s">
        <v>427</v>
      </c>
      <c r="AQ66" s="1057"/>
      <c r="AR66" s="1057"/>
      <c r="AS66" s="1057"/>
      <c r="AT66" s="1058"/>
      <c r="AU66" s="1056" t="s">
        <v>428</v>
      </c>
      <c r="AV66" s="1057"/>
      <c r="AW66" s="1057"/>
      <c r="AX66" s="1057"/>
      <c r="AY66" s="1058"/>
      <c r="AZ66" s="1056" t="s">
        <v>380</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600</v>
      </c>
      <c r="C68" s="1041"/>
      <c r="D68" s="1041"/>
      <c r="E68" s="1041"/>
      <c r="F68" s="1041"/>
      <c r="G68" s="1041"/>
      <c r="H68" s="1041"/>
      <c r="I68" s="1041"/>
      <c r="J68" s="1041"/>
      <c r="K68" s="1041"/>
      <c r="L68" s="1041"/>
      <c r="M68" s="1041"/>
      <c r="N68" s="1041"/>
      <c r="O68" s="1041"/>
      <c r="P68" s="1042"/>
      <c r="Q68" s="1043">
        <v>214</v>
      </c>
      <c r="R68" s="1037"/>
      <c r="S68" s="1037"/>
      <c r="T68" s="1037"/>
      <c r="U68" s="1037"/>
      <c r="V68" s="1037">
        <v>183</v>
      </c>
      <c r="W68" s="1037"/>
      <c r="X68" s="1037"/>
      <c r="Y68" s="1037"/>
      <c r="Z68" s="1037"/>
      <c r="AA68" s="1037">
        <v>31</v>
      </c>
      <c r="AB68" s="1037"/>
      <c r="AC68" s="1037"/>
      <c r="AD68" s="1037"/>
      <c r="AE68" s="1037"/>
      <c r="AF68" s="1037">
        <v>15</v>
      </c>
      <c r="AG68" s="1037"/>
      <c r="AH68" s="1037"/>
      <c r="AI68" s="1037"/>
      <c r="AJ68" s="1037"/>
      <c r="AK68" s="1037">
        <v>5</v>
      </c>
      <c r="AL68" s="1037"/>
      <c r="AM68" s="1037"/>
      <c r="AN68" s="1037"/>
      <c r="AO68" s="1037"/>
      <c r="AP68" s="1037" t="s">
        <v>531</v>
      </c>
      <c r="AQ68" s="1037"/>
      <c r="AR68" s="1037"/>
      <c r="AS68" s="1037"/>
      <c r="AT68" s="1037"/>
      <c r="AU68" s="1037" t="s">
        <v>531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601</v>
      </c>
      <c r="C69" s="1030"/>
      <c r="D69" s="1030"/>
      <c r="E69" s="1030"/>
      <c r="F69" s="1030"/>
      <c r="G69" s="1030"/>
      <c r="H69" s="1030"/>
      <c r="I69" s="1030"/>
      <c r="J69" s="1030"/>
      <c r="K69" s="1030"/>
      <c r="L69" s="1030"/>
      <c r="M69" s="1030"/>
      <c r="N69" s="1030"/>
      <c r="O69" s="1030"/>
      <c r="P69" s="1031"/>
      <c r="Q69" s="1032">
        <v>6996</v>
      </c>
      <c r="R69" s="1026"/>
      <c r="S69" s="1026"/>
      <c r="T69" s="1026"/>
      <c r="U69" s="1026"/>
      <c r="V69" s="1026">
        <v>6436</v>
      </c>
      <c r="W69" s="1026"/>
      <c r="X69" s="1026"/>
      <c r="Y69" s="1026"/>
      <c r="Z69" s="1026"/>
      <c r="AA69" s="1026">
        <v>560</v>
      </c>
      <c r="AB69" s="1026"/>
      <c r="AC69" s="1026"/>
      <c r="AD69" s="1026"/>
      <c r="AE69" s="1026"/>
      <c r="AF69" s="1026">
        <v>560</v>
      </c>
      <c r="AG69" s="1026"/>
      <c r="AH69" s="1026"/>
      <c r="AI69" s="1026"/>
      <c r="AJ69" s="1026"/>
      <c r="AK69" s="1026">
        <v>2</v>
      </c>
      <c r="AL69" s="1026"/>
      <c r="AM69" s="1026"/>
      <c r="AN69" s="1026"/>
      <c r="AO69" s="1026"/>
      <c r="AP69" s="1026" t="s">
        <v>531</v>
      </c>
      <c r="AQ69" s="1026"/>
      <c r="AR69" s="1026"/>
      <c r="AS69" s="1026"/>
      <c r="AT69" s="1026"/>
      <c r="AU69" s="1026" t="s">
        <v>531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602</v>
      </c>
      <c r="C70" s="1030"/>
      <c r="D70" s="1030"/>
      <c r="E70" s="1030"/>
      <c r="F70" s="1030"/>
      <c r="G70" s="1030"/>
      <c r="H70" s="1030"/>
      <c r="I70" s="1030"/>
      <c r="J70" s="1030"/>
      <c r="K70" s="1030"/>
      <c r="L70" s="1030"/>
      <c r="M70" s="1030"/>
      <c r="N70" s="1030"/>
      <c r="O70" s="1030"/>
      <c r="P70" s="1031"/>
      <c r="Q70" s="1032">
        <v>681</v>
      </c>
      <c r="R70" s="1026"/>
      <c r="S70" s="1026"/>
      <c r="T70" s="1026"/>
      <c r="U70" s="1026"/>
      <c r="V70" s="1026">
        <v>581</v>
      </c>
      <c r="W70" s="1026"/>
      <c r="X70" s="1026"/>
      <c r="Y70" s="1026"/>
      <c r="Z70" s="1026"/>
      <c r="AA70" s="1026">
        <v>100</v>
      </c>
      <c r="AB70" s="1026"/>
      <c r="AC70" s="1026"/>
      <c r="AD70" s="1026"/>
      <c r="AE70" s="1026"/>
      <c r="AF70" s="1026">
        <v>60</v>
      </c>
      <c r="AG70" s="1026"/>
      <c r="AH70" s="1026"/>
      <c r="AI70" s="1026"/>
      <c r="AJ70" s="1026"/>
      <c r="AK70" s="1026" t="s">
        <v>531</v>
      </c>
      <c r="AL70" s="1026"/>
      <c r="AM70" s="1026"/>
      <c r="AN70" s="1026"/>
      <c r="AO70" s="1026"/>
      <c r="AP70" s="1026">
        <v>7</v>
      </c>
      <c r="AQ70" s="1026"/>
      <c r="AR70" s="1026"/>
      <c r="AS70" s="1026"/>
      <c r="AT70" s="1026"/>
      <c r="AU70" s="1026">
        <v>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603</v>
      </c>
      <c r="C71" s="1030"/>
      <c r="D71" s="1030"/>
      <c r="E71" s="1030"/>
      <c r="F71" s="1030"/>
      <c r="G71" s="1030"/>
      <c r="H71" s="1030"/>
      <c r="I71" s="1030"/>
      <c r="J71" s="1030"/>
      <c r="K71" s="1030"/>
      <c r="L71" s="1030"/>
      <c r="M71" s="1030"/>
      <c r="N71" s="1030"/>
      <c r="O71" s="1030"/>
      <c r="P71" s="1031"/>
      <c r="Q71" s="1032">
        <v>151</v>
      </c>
      <c r="R71" s="1026"/>
      <c r="S71" s="1026"/>
      <c r="T71" s="1026"/>
      <c r="U71" s="1026"/>
      <c r="V71" s="1026">
        <v>144</v>
      </c>
      <c r="W71" s="1026"/>
      <c r="X71" s="1026"/>
      <c r="Y71" s="1026"/>
      <c r="Z71" s="1026"/>
      <c r="AA71" s="1026">
        <v>7</v>
      </c>
      <c r="AB71" s="1026"/>
      <c r="AC71" s="1026"/>
      <c r="AD71" s="1026"/>
      <c r="AE71" s="1026"/>
      <c r="AF71" s="1026">
        <v>7</v>
      </c>
      <c r="AG71" s="1026"/>
      <c r="AH71" s="1026"/>
      <c r="AI71" s="1026"/>
      <c r="AJ71" s="1026"/>
      <c r="AK71" s="1026" t="s">
        <v>531</v>
      </c>
      <c r="AL71" s="1026"/>
      <c r="AM71" s="1026"/>
      <c r="AN71" s="1026"/>
      <c r="AO71" s="1026"/>
      <c r="AP71" s="1026" t="s">
        <v>531</v>
      </c>
      <c r="AQ71" s="1026"/>
      <c r="AR71" s="1026"/>
      <c r="AS71" s="1026"/>
      <c r="AT71" s="1026"/>
      <c r="AU71" s="1026" t="s">
        <v>531</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604</v>
      </c>
      <c r="C72" s="1030"/>
      <c r="D72" s="1030"/>
      <c r="E72" s="1030"/>
      <c r="F72" s="1030"/>
      <c r="G72" s="1030"/>
      <c r="H72" s="1030"/>
      <c r="I72" s="1030"/>
      <c r="J72" s="1030"/>
      <c r="K72" s="1030"/>
      <c r="L72" s="1030"/>
      <c r="M72" s="1030"/>
      <c r="N72" s="1030"/>
      <c r="O72" s="1030"/>
      <c r="P72" s="1031"/>
      <c r="Q72" s="1032">
        <v>159098</v>
      </c>
      <c r="R72" s="1026"/>
      <c r="S72" s="1026"/>
      <c r="T72" s="1026"/>
      <c r="U72" s="1026"/>
      <c r="V72" s="1026">
        <v>159098</v>
      </c>
      <c r="W72" s="1026"/>
      <c r="X72" s="1026"/>
      <c r="Y72" s="1026"/>
      <c r="Z72" s="1026"/>
      <c r="AA72" s="1026">
        <v>0</v>
      </c>
      <c r="AB72" s="1026"/>
      <c r="AC72" s="1026"/>
      <c r="AD72" s="1026"/>
      <c r="AE72" s="1026"/>
      <c r="AF72" s="1026">
        <v>0</v>
      </c>
      <c r="AG72" s="1026"/>
      <c r="AH72" s="1026"/>
      <c r="AI72" s="1026"/>
      <c r="AJ72" s="1026"/>
      <c r="AK72" s="1026" t="s">
        <v>531</v>
      </c>
      <c r="AL72" s="1026"/>
      <c r="AM72" s="1026"/>
      <c r="AN72" s="1026"/>
      <c r="AO72" s="1026"/>
      <c r="AP72" s="1026" t="s">
        <v>531</v>
      </c>
      <c r="AQ72" s="1026"/>
      <c r="AR72" s="1026"/>
      <c r="AS72" s="1026"/>
      <c r="AT72" s="1026"/>
      <c r="AU72" s="1026" t="s">
        <v>531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605</v>
      </c>
      <c r="C73" s="1030"/>
      <c r="D73" s="1030"/>
      <c r="E73" s="1030"/>
      <c r="F73" s="1030"/>
      <c r="G73" s="1030"/>
      <c r="H73" s="1030"/>
      <c r="I73" s="1030"/>
      <c r="J73" s="1030"/>
      <c r="K73" s="1030"/>
      <c r="L73" s="1030"/>
      <c r="M73" s="1030"/>
      <c r="N73" s="1030"/>
      <c r="O73" s="1030"/>
      <c r="P73" s="1031"/>
      <c r="Q73" s="1032">
        <v>110</v>
      </c>
      <c r="R73" s="1026"/>
      <c r="S73" s="1026"/>
      <c r="T73" s="1026"/>
      <c r="U73" s="1026"/>
      <c r="V73" s="1026">
        <v>102</v>
      </c>
      <c r="W73" s="1026"/>
      <c r="X73" s="1026"/>
      <c r="Y73" s="1026"/>
      <c r="Z73" s="1026"/>
      <c r="AA73" s="1026">
        <v>8</v>
      </c>
      <c r="AB73" s="1026"/>
      <c r="AC73" s="1026"/>
      <c r="AD73" s="1026"/>
      <c r="AE73" s="1026"/>
      <c r="AF73" s="1026">
        <v>8</v>
      </c>
      <c r="AG73" s="1026"/>
      <c r="AH73" s="1026"/>
      <c r="AI73" s="1026"/>
      <c r="AJ73" s="1026"/>
      <c r="AK73" s="1026" t="s">
        <v>531</v>
      </c>
      <c r="AL73" s="1026"/>
      <c r="AM73" s="1026"/>
      <c r="AN73" s="1026"/>
      <c r="AO73" s="1026"/>
      <c r="AP73" s="1026" t="s">
        <v>531</v>
      </c>
      <c r="AQ73" s="1026"/>
      <c r="AR73" s="1026"/>
      <c r="AS73" s="1026"/>
      <c r="AT73" s="1026"/>
      <c r="AU73" s="1026" t="s">
        <v>531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606</v>
      </c>
      <c r="C74" s="1030"/>
      <c r="D74" s="1030"/>
      <c r="E74" s="1030"/>
      <c r="F74" s="1030"/>
      <c r="G74" s="1030"/>
      <c r="H74" s="1030"/>
      <c r="I74" s="1030"/>
      <c r="J74" s="1030"/>
      <c r="K74" s="1030"/>
      <c r="L74" s="1030"/>
      <c r="M74" s="1030"/>
      <c r="N74" s="1030"/>
      <c r="O74" s="1030"/>
      <c r="P74" s="1031"/>
      <c r="Q74" s="1032">
        <v>5865</v>
      </c>
      <c r="R74" s="1026"/>
      <c r="S74" s="1026"/>
      <c r="T74" s="1026"/>
      <c r="U74" s="1026"/>
      <c r="V74" s="1026">
        <v>5456</v>
      </c>
      <c r="W74" s="1026"/>
      <c r="X74" s="1026"/>
      <c r="Y74" s="1026"/>
      <c r="Z74" s="1026"/>
      <c r="AA74" s="1026">
        <v>409</v>
      </c>
      <c r="AB74" s="1026"/>
      <c r="AC74" s="1026"/>
      <c r="AD74" s="1026"/>
      <c r="AE74" s="1026"/>
      <c r="AF74" s="1026">
        <v>409</v>
      </c>
      <c r="AG74" s="1026"/>
      <c r="AH74" s="1026"/>
      <c r="AI74" s="1026"/>
      <c r="AJ74" s="1026"/>
      <c r="AK74" s="1026" t="s">
        <v>531</v>
      </c>
      <c r="AL74" s="1026"/>
      <c r="AM74" s="1026"/>
      <c r="AN74" s="1026"/>
      <c r="AO74" s="1026"/>
      <c r="AP74" s="1026" t="s">
        <v>531</v>
      </c>
      <c r="AQ74" s="1026"/>
      <c r="AR74" s="1026"/>
      <c r="AS74" s="1026"/>
      <c r="AT74" s="1026"/>
      <c r="AU74" s="1026" t="s">
        <v>531</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607</v>
      </c>
      <c r="C75" s="1030"/>
      <c r="D75" s="1030"/>
      <c r="E75" s="1030"/>
      <c r="F75" s="1030"/>
      <c r="G75" s="1030"/>
      <c r="H75" s="1030"/>
      <c r="I75" s="1030"/>
      <c r="J75" s="1030"/>
      <c r="K75" s="1030"/>
      <c r="L75" s="1030"/>
      <c r="M75" s="1030"/>
      <c r="N75" s="1030"/>
      <c r="O75" s="1030"/>
      <c r="P75" s="1031"/>
      <c r="Q75" s="1033">
        <v>80</v>
      </c>
      <c r="R75" s="1034"/>
      <c r="S75" s="1034"/>
      <c r="T75" s="1034"/>
      <c r="U75" s="1035"/>
      <c r="V75" s="1036">
        <v>66</v>
      </c>
      <c r="W75" s="1034"/>
      <c r="X75" s="1034"/>
      <c r="Y75" s="1034"/>
      <c r="Z75" s="1035"/>
      <c r="AA75" s="1036">
        <v>14</v>
      </c>
      <c r="AB75" s="1034"/>
      <c r="AC75" s="1034"/>
      <c r="AD75" s="1034"/>
      <c r="AE75" s="1035"/>
      <c r="AF75" s="1036">
        <v>14</v>
      </c>
      <c r="AG75" s="1034"/>
      <c r="AH75" s="1034"/>
      <c r="AI75" s="1034"/>
      <c r="AJ75" s="1035"/>
      <c r="AK75" s="1026" t="s">
        <v>531</v>
      </c>
      <c r="AL75" s="1026"/>
      <c r="AM75" s="1026"/>
      <c r="AN75" s="1026"/>
      <c r="AO75" s="1026"/>
      <c r="AP75" s="1026" t="s">
        <v>531</v>
      </c>
      <c r="AQ75" s="1026"/>
      <c r="AR75" s="1026"/>
      <c r="AS75" s="1026"/>
      <c r="AT75" s="1026"/>
      <c r="AU75" s="1026" t="s">
        <v>531</v>
      </c>
      <c r="AV75" s="1026"/>
      <c r="AW75" s="1026"/>
      <c r="AX75" s="1026"/>
      <c r="AY75" s="1026"/>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608</v>
      </c>
      <c r="C76" s="1030"/>
      <c r="D76" s="1030"/>
      <c r="E76" s="1030"/>
      <c r="F76" s="1030"/>
      <c r="G76" s="1030"/>
      <c r="H76" s="1030"/>
      <c r="I76" s="1030"/>
      <c r="J76" s="1030"/>
      <c r="K76" s="1030"/>
      <c r="L76" s="1030"/>
      <c r="M76" s="1030"/>
      <c r="N76" s="1030"/>
      <c r="O76" s="1030"/>
      <c r="P76" s="1031"/>
      <c r="Q76" s="1033">
        <v>2114</v>
      </c>
      <c r="R76" s="1034"/>
      <c r="S76" s="1034"/>
      <c r="T76" s="1034"/>
      <c r="U76" s="1035"/>
      <c r="V76" s="1036">
        <v>1871</v>
      </c>
      <c r="W76" s="1034"/>
      <c r="X76" s="1034"/>
      <c r="Y76" s="1034"/>
      <c r="Z76" s="1035"/>
      <c r="AA76" s="1036">
        <v>243</v>
      </c>
      <c r="AB76" s="1034"/>
      <c r="AC76" s="1034"/>
      <c r="AD76" s="1034"/>
      <c r="AE76" s="1035"/>
      <c r="AF76" s="1036">
        <v>216</v>
      </c>
      <c r="AG76" s="1034"/>
      <c r="AH76" s="1034"/>
      <c r="AI76" s="1034"/>
      <c r="AJ76" s="1035"/>
      <c r="AK76" s="1026" t="s">
        <v>531</v>
      </c>
      <c r="AL76" s="1026"/>
      <c r="AM76" s="1026"/>
      <c r="AN76" s="1026"/>
      <c r="AO76" s="1026"/>
      <c r="AP76" s="1036">
        <v>19344</v>
      </c>
      <c r="AQ76" s="1034"/>
      <c r="AR76" s="1034"/>
      <c r="AS76" s="1034"/>
      <c r="AT76" s="1035"/>
      <c r="AU76" s="1036">
        <v>6777</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609</v>
      </c>
      <c r="C77" s="1030"/>
      <c r="D77" s="1030"/>
      <c r="E77" s="1030"/>
      <c r="F77" s="1030"/>
      <c r="G77" s="1030"/>
      <c r="H77" s="1030"/>
      <c r="I77" s="1030"/>
      <c r="J77" s="1030"/>
      <c r="K77" s="1030"/>
      <c r="L77" s="1030"/>
      <c r="M77" s="1030"/>
      <c r="N77" s="1030"/>
      <c r="O77" s="1030"/>
      <c r="P77" s="1031"/>
      <c r="Q77" s="1033">
        <v>4306</v>
      </c>
      <c r="R77" s="1034"/>
      <c r="S77" s="1034"/>
      <c r="T77" s="1034"/>
      <c r="U77" s="1035"/>
      <c r="V77" s="1036">
        <v>3703</v>
      </c>
      <c r="W77" s="1034"/>
      <c r="X77" s="1034"/>
      <c r="Y77" s="1034"/>
      <c r="Z77" s="1035"/>
      <c r="AA77" s="1036">
        <v>603</v>
      </c>
      <c r="AB77" s="1034"/>
      <c r="AC77" s="1034"/>
      <c r="AD77" s="1034"/>
      <c r="AE77" s="1035"/>
      <c r="AF77" s="1036">
        <v>603</v>
      </c>
      <c r="AG77" s="1034"/>
      <c r="AH77" s="1034"/>
      <c r="AI77" s="1034"/>
      <c r="AJ77" s="1035"/>
      <c r="AK77" s="1036">
        <v>388</v>
      </c>
      <c r="AL77" s="1034"/>
      <c r="AM77" s="1034"/>
      <c r="AN77" s="1034"/>
      <c r="AO77" s="1035"/>
      <c r="AP77" s="1036">
        <v>868</v>
      </c>
      <c r="AQ77" s="1034"/>
      <c r="AR77" s="1034"/>
      <c r="AS77" s="1034"/>
      <c r="AT77" s="1035"/>
      <c r="AU77" s="1036">
        <v>111</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610</v>
      </c>
      <c r="C78" s="1030"/>
      <c r="D78" s="1030"/>
      <c r="E78" s="1030"/>
      <c r="F78" s="1030"/>
      <c r="G78" s="1030"/>
      <c r="H78" s="1030"/>
      <c r="I78" s="1030"/>
      <c r="J78" s="1030"/>
      <c r="K78" s="1030"/>
      <c r="L78" s="1030"/>
      <c r="M78" s="1030"/>
      <c r="N78" s="1030"/>
      <c r="O78" s="1030"/>
      <c r="P78" s="1031"/>
      <c r="Q78" s="1032">
        <v>1277</v>
      </c>
      <c r="R78" s="1026"/>
      <c r="S78" s="1026"/>
      <c r="T78" s="1026"/>
      <c r="U78" s="1026"/>
      <c r="V78" s="1026">
        <v>1237</v>
      </c>
      <c r="W78" s="1026"/>
      <c r="X78" s="1026"/>
      <c r="Y78" s="1026"/>
      <c r="Z78" s="1026"/>
      <c r="AA78" s="1026">
        <v>40</v>
      </c>
      <c r="AB78" s="1026"/>
      <c r="AC78" s="1026"/>
      <c r="AD78" s="1026"/>
      <c r="AE78" s="1026"/>
      <c r="AF78" s="1026">
        <v>40</v>
      </c>
      <c r="AG78" s="1026"/>
      <c r="AH78" s="1026"/>
      <c r="AI78" s="1026"/>
      <c r="AJ78" s="1026"/>
      <c r="AK78" s="1026" t="s">
        <v>531</v>
      </c>
      <c r="AL78" s="1026"/>
      <c r="AM78" s="1026"/>
      <c r="AN78" s="1026"/>
      <c r="AO78" s="1026"/>
      <c r="AP78" s="1026">
        <v>890</v>
      </c>
      <c r="AQ78" s="1026"/>
      <c r="AR78" s="1026"/>
      <c r="AS78" s="1026"/>
      <c r="AT78" s="1026"/>
      <c r="AU78" s="1026">
        <v>168</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394</v>
      </c>
      <c r="B88" s="999" t="s">
        <v>429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1932</v>
      </c>
      <c r="AG88" s="1014"/>
      <c r="AH88" s="1014"/>
      <c r="AI88" s="1014"/>
      <c r="AJ88" s="1014"/>
      <c r="AK88" s="1018"/>
      <c r="AL88" s="1018"/>
      <c r="AM88" s="1018"/>
      <c r="AN88" s="1018"/>
      <c r="AO88" s="1018"/>
      <c r="AP88" s="1014">
        <v>21109</v>
      </c>
      <c r="AQ88" s="1014"/>
      <c r="AR88" s="1014"/>
      <c r="AS88" s="1014"/>
      <c r="AT88" s="1014"/>
      <c r="AU88" s="1014">
        <v>7057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430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354</v>
      </c>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438</v>
      </c>
      <c r="AB109" s="949"/>
      <c r="AC109" s="949"/>
      <c r="AD109" s="949"/>
      <c r="AE109" s="950"/>
      <c r="AF109" s="951" t="s">
        <v>310</v>
      </c>
      <c r="AG109" s="949"/>
      <c r="AH109" s="949"/>
      <c r="AI109" s="949"/>
      <c r="AJ109" s="950"/>
      <c r="AK109" s="951" t="s">
        <v>309</v>
      </c>
      <c r="AL109" s="949"/>
      <c r="AM109" s="949"/>
      <c r="AN109" s="949"/>
      <c r="AO109" s="950"/>
      <c r="AP109" s="951" t="s">
        <v>439</v>
      </c>
      <c r="AQ109" s="949"/>
      <c r="AR109" s="949"/>
      <c r="AS109" s="949"/>
      <c r="AT109" s="980"/>
      <c r="AU109" s="948" t="s">
        <v>437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438</v>
      </c>
      <c r="BR109" s="949"/>
      <c r="BS109" s="949"/>
      <c r="BT109" s="949"/>
      <c r="BU109" s="950"/>
      <c r="BV109" s="951" t="s">
        <v>310</v>
      </c>
      <c r="BW109" s="949"/>
      <c r="BX109" s="949"/>
      <c r="BY109" s="949"/>
      <c r="BZ109" s="950"/>
      <c r="CA109" s="951" t="s">
        <v>309</v>
      </c>
      <c r="CB109" s="949"/>
      <c r="CC109" s="949"/>
      <c r="CD109" s="949"/>
      <c r="CE109" s="950"/>
      <c r="CF109" s="987" t="s">
        <v>439</v>
      </c>
      <c r="CG109" s="987"/>
      <c r="CH109" s="987"/>
      <c r="CI109" s="987"/>
      <c r="CJ109" s="987"/>
      <c r="CK109" s="951" t="s">
        <v>440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438</v>
      </c>
      <c r="DH109" s="949"/>
      <c r="DI109" s="949"/>
      <c r="DJ109" s="949"/>
      <c r="DK109" s="950"/>
      <c r="DL109" s="951" t="s">
        <v>310</v>
      </c>
      <c r="DM109" s="949"/>
      <c r="DN109" s="949"/>
      <c r="DO109" s="949"/>
      <c r="DP109" s="950"/>
      <c r="DQ109" s="951" t="s">
        <v>309</v>
      </c>
      <c r="DR109" s="949"/>
      <c r="DS109" s="949"/>
      <c r="DT109" s="949"/>
      <c r="DU109" s="950"/>
      <c r="DV109" s="951" t="s">
        <v>439</v>
      </c>
      <c r="DW109" s="949"/>
      <c r="DX109" s="949"/>
      <c r="DY109" s="949"/>
      <c r="DZ109" s="980"/>
    </row>
    <row r="110" spans="1:131" s="247" customFormat="1" ht="26.25" customHeight="1" x14ac:dyDescent="0.15">
      <c r="A110" s="851" t="s">
        <v>441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991417</v>
      </c>
      <c r="AB110" s="942"/>
      <c r="AC110" s="942"/>
      <c r="AD110" s="942"/>
      <c r="AE110" s="943"/>
      <c r="AF110" s="944">
        <v>979881</v>
      </c>
      <c r="AG110" s="942"/>
      <c r="AH110" s="942"/>
      <c r="AI110" s="942"/>
      <c r="AJ110" s="943"/>
      <c r="AK110" s="944">
        <v>975138</v>
      </c>
      <c r="AL110" s="942"/>
      <c r="AM110" s="942"/>
      <c r="AN110" s="942"/>
      <c r="AO110" s="943"/>
      <c r="AP110" s="945">
        <v>19.2</v>
      </c>
      <c r="AQ110" s="946"/>
      <c r="AR110" s="946"/>
      <c r="AS110" s="946"/>
      <c r="AT110" s="947"/>
      <c r="AU110" s="981" t="s">
        <v>73</v>
      </c>
      <c r="AV110" s="982"/>
      <c r="AW110" s="982"/>
      <c r="AX110" s="982"/>
      <c r="AY110" s="982"/>
      <c r="AZ110" s="907" t="s">
        <v>442</v>
      </c>
      <c r="BA110" s="852"/>
      <c r="BB110" s="852"/>
      <c r="BC110" s="852"/>
      <c r="BD110" s="852"/>
      <c r="BE110" s="852"/>
      <c r="BF110" s="852"/>
      <c r="BG110" s="852"/>
      <c r="BH110" s="852"/>
      <c r="BI110" s="852"/>
      <c r="BJ110" s="852"/>
      <c r="BK110" s="852"/>
      <c r="BL110" s="852"/>
      <c r="BM110" s="852"/>
      <c r="BN110" s="852"/>
      <c r="BO110" s="852"/>
      <c r="BP110" s="853"/>
      <c r="BQ110" s="908">
        <v>8688820</v>
      </c>
      <c r="BR110" s="889"/>
      <c r="BS110" s="889"/>
      <c r="BT110" s="889"/>
      <c r="BU110" s="889"/>
      <c r="BV110" s="889">
        <v>8626810</v>
      </c>
      <c r="BW110" s="889"/>
      <c r="BX110" s="889"/>
      <c r="BY110" s="889"/>
      <c r="BZ110" s="889"/>
      <c r="CA110" s="889">
        <v>8329707</v>
      </c>
      <c r="CB110" s="889"/>
      <c r="CC110" s="889"/>
      <c r="CD110" s="889"/>
      <c r="CE110" s="889"/>
      <c r="CF110" s="913">
        <v>164.4</v>
      </c>
      <c r="CG110" s="914"/>
      <c r="CH110" s="914"/>
      <c r="CI110" s="914"/>
      <c r="CJ110" s="914"/>
      <c r="CK110" s="977" t="s">
        <v>443</v>
      </c>
      <c r="CL110" s="863"/>
      <c r="CM110" s="938" t="s">
        <v>444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445</v>
      </c>
      <c r="DH110" s="889"/>
      <c r="DI110" s="889"/>
      <c r="DJ110" s="889"/>
      <c r="DK110" s="889"/>
      <c r="DL110" s="889" t="s">
        <v>446</v>
      </c>
      <c r="DM110" s="889"/>
      <c r="DN110" s="889"/>
      <c r="DO110" s="889"/>
      <c r="DP110" s="889"/>
      <c r="DQ110" s="889" t="s">
        <v>447</v>
      </c>
      <c r="DR110" s="889"/>
      <c r="DS110" s="889"/>
      <c r="DT110" s="889"/>
      <c r="DU110" s="889"/>
      <c r="DV110" s="890" t="s">
        <v>448</v>
      </c>
      <c r="DW110" s="890"/>
      <c r="DX110" s="890"/>
      <c r="DY110" s="890"/>
      <c r="DZ110" s="891"/>
    </row>
    <row r="111" spans="1:131" s="247" customFormat="1" ht="26.25" customHeight="1" x14ac:dyDescent="0.15">
      <c r="A111" s="818" t="s">
        <v>449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447</v>
      </c>
      <c r="AB111" s="970"/>
      <c r="AC111" s="970"/>
      <c r="AD111" s="970"/>
      <c r="AE111" s="971"/>
      <c r="AF111" s="972" t="s">
        <v>446</v>
      </c>
      <c r="AG111" s="970"/>
      <c r="AH111" s="970"/>
      <c r="AI111" s="970"/>
      <c r="AJ111" s="971"/>
      <c r="AK111" s="972" t="s">
        <v>446</v>
      </c>
      <c r="AL111" s="970"/>
      <c r="AM111" s="970"/>
      <c r="AN111" s="970"/>
      <c r="AO111" s="971"/>
      <c r="AP111" s="973" t="s">
        <v>447</v>
      </c>
      <c r="AQ111" s="974"/>
      <c r="AR111" s="974"/>
      <c r="AS111" s="974"/>
      <c r="AT111" s="975"/>
      <c r="AU111" s="983"/>
      <c r="AV111" s="984"/>
      <c r="AW111" s="984"/>
      <c r="AX111" s="984"/>
      <c r="AY111" s="984"/>
      <c r="AZ111" s="859" t="s">
        <v>450</v>
      </c>
      <c r="BA111" s="794"/>
      <c r="BB111" s="794"/>
      <c r="BC111" s="794"/>
      <c r="BD111" s="794"/>
      <c r="BE111" s="794"/>
      <c r="BF111" s="794"/>
      <c r="BG111" s="794"/>
      <c r="BH111" s="794"/>
      <c r="BI111" s="794"/>
      <c r="BJ111" s="794"/>
      <c r="BK111" s="794"/>
      <c r="BL111" s="794"/>
      <c r="BM111" s="794"/>
      <c r="BN111" s="794"/>
      <c r="BO111" s="794"/>
      <c r="BP111" s="795"/>
      <c r="BQ111" s="860">
        <v>68868</v>
      </c>
      <c r="BR111" s="861"/>
      <c r="BS111" s="861"/>
      <c r="BT111" s="861"/>
      <c r="BU111" s="861"/>
      <c r="BV111" s="861">
        <v>44639</v>
      </c>
      <c r="BW111" s="861"/>
      <c r="BX111" s="861"/>
      <c r="BY111" s="861"/>
      <c r="BZ111" s="861"/>
      <c r="CA111" s="861">
        <v>32536</v>
      </c>
      <c r="CB111" s="861"/>
      <c r="CC111" s="861"/>
      <c r="CD111" s="861"/>
      <c r="CE111" s="861"/>
      <c r="CF111" s="922">
        <v>0.6</v>
      </c>
      <c r="CG111" s="923"/>
      <c r="CH111" s="923"/>
      <c r="CI111" s="923"/>
      <c r="CJ111" s="923"/>
      <c r="CK111" s="978"/>
      <c r="CL111" s="865"/>
      <c r="CM111" s="868" t="s">
        <v>451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452</v>
      </c>
      <c r="DH111" s="861"/>
      <c r="DI111" s="861"/>
      <c r="DJ111" s="861"/>
      <c r="DK111" s="861"/>
      <c r="DL111" s="861" t="s">
        <v>453</v>
      </c>
      <c r="DM111" s="861"/>
      <c r="DN111" s="861"/>
      <c r="DO111" s="861"/>
      <c r="DP111" s="861"/>
      <c r="DQ111" s="861" t="s">
        <v>447</v>
      </c>
      <c r="DR111" s="861"/>
      <c r="DS111" s="861"/>
      <c r="DT111" s="861"/>
      <c r="DU111" s="861"/>
      <c r="DV111" s="838" t="s">
        <v>448</v>
      </c>
      <c r="DW111" s="838"/>
      <c r="DX111" s="838"/>
      <c r="DY111" s="838"/>
      <c r="DZ111" s="839"/>
    </row>
    <row r="112" spans="1:131" s="247" customFormat="1" ht="26.25" customHeight="1" x14ac:dyDescent="0.15">
      <c r="A112" s="963" t="s">
        <v>454</v>
      </c>
      <c r="B112" s="964"/>
      <c r="C112" s="794" t="s">
        <v>455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447</v>
      </c>
      <c r="AB112" s="824"/>
      <c r="AC112" s="824"/>
      <c r="AD112" s="824"/>
      <c r="AE112" s="825"/>
      <c r="AF112" s="826" t="s">
        <v>447</v>
      </c>
      <c r="AG112" s="824"/>
      <c r="AH112" s="824"/>
      <c r="AI112" s="824"/>
      <c r="AJ112" s="825"/>
      <c r="AK112" s="826" t="s">
        <v>453</v>
      </c>
      <c r="AL112" s="824"/>
      <c r="AM112" s="824"/>
      <c r="AN112" s="824"/>
      <c r="AO112" s="825"/>
      <c r="AP112" s="871" t="s">
        <v>453</v>
      </c>
      <c r="AQ112" s="872"/>
      <c r="AR112" s="872"/>
      <c r="AS112" s="872"/>
      <c r="AT112" s="873"/>
      <c r="AU112" s="983"/>
      <c r="AV112" s="984"/>
      <c r="AW112" s="984"/>
      <c r="AX112" s="984"/>
      <c r="AY112" s="984"/>
      <c r="AZ112" s="859" t="s">
        <v>456</v>
      </c>
      <c r="BA112" s="794"/>
      <c r="BB112" s="794"/>
      <c r="BC112" s="794"/>
      <c r="BD112" s="794"/>
      <c r="BE112" s="794"/>
      <c r="BF112" s="794"/>
      <c r="BG112" s="794"/>
      <c r="BH112" s="794"/>
      <c r="BI112" s="794"/>
      <c r="BJ112" s="794"/>
      <c r="BK112" s="794"/>
      <c r="BL112" s="794"/>
      <c r="BM112" s="794"/>
      <c r="BN112" s="794"/>
      <c r="BO112" s="794"/>
      <c r="BP112" s="795"/>
      <c r="BQ112" s="860">
        <v>5212463</v>
      </c>
      <c r="BR112" s="861"/>
      <c r="BS112" s="861"/>
      <c r="BT112" s="861"/>
      <c r="BU112" s="861"/>
      <c r="BV112" s="861">
        <v>4974906</v>
      </c>
      <c r="BW112" s="861"/>
      <c r="BX112" s="861"/>
      <c r="BY112" s="861"/>
      <c r="BZ112" s="861"/>
      <c r="CA112" s="861">
        <v>4700008</v>
      </c>
      <c r="CB112" s="861"/>
      <c r="CC112" s="861"/>
      <c r="CD112" s="861"/>
      <c r="CE112" s="861"/>
      <c r="CF112" s="922">
        <v>92.8</v>
      </c>
      <c r="CG112" s="923"/>
      <c r="CH112" s="923"/>
      <c r="CI112" s="923"/>
      <c r="CJ112" s="923"/>
      <c r="CK112" s="978"/>
      <c r="CL112" s="865"/>
      <c r="CM112" s="868" t="s">
        <v>457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447</v>
      </c>
      <c r="DH112" s="861"/>
      <c r="DI112" s="861"/>
      <c r="DJ112" s="861"/>
      <c r="DK112" s="861"/>
      <c r="DL112" s="861" t="s">
        <v>452</v>
      </c>
      <c r="DM112" s="861"/>
      <c r="DN112" s="861"/>
      <c r="DO112" s="861"/>
      <c r="DP112" s="861"/>
      <c r="DQ112" s="861" t="s">
        <v>447</v>
      </c>
      <c r="DR112" s="861"/>
      <c r="DS112" s="861"/>
      <c r="DT112" s="861"/>
      <c r="DU112" s="861"/>
      <c r="DV112" s="838" t="s">
        <v>458</v>
      </c>
      <c r="DW112" s="838"/>
      <c r="DX112" s="838"/>
      <c r="DY112" s="838"/>
      <c r="DZ112" s="839"/>
    </row>
    <row r="113" spans="1:130" s="247" customFormat="1" ht="26.25" customHeight="1" x14ac:dyDescent="0.15">
      <c r="A113" s="965"/>
      <c r="B113" s="966"/>
      <c r="C113" s="794" t="s">
        <v>459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483922</v>
      </c>
      <c r="AB113" s="970"/>
      <c r="AC113" s="970"/>
      <c r="AD113" s="970"/>
      <c r="AE113" s="971"/>
      <c r="AF113" s="972">
        <v>498014</v>
      </c>
      <c r="AG113" s="970"/>
      <c r="AH113" s="970"/>
      <c r="AI113" s="970"/>
      <c r="AJ113" s="971"/>
      <c r="AK113" s="972">
        <v>495691</v>
      </c>
      <c r="AL113" s="970"/>
      <c r="AM113" s="970"/>
      <c r="AN113" s="970"/>
      <c r="AO113" s="971"/>
      <c r="AP113" s="973">
        <v>9.8000000000000007</v>
      </c>
      <c r="AQ113" s="974"/>
      <c r="AR113" s="974"/>
      <c r="AS113" s="974"/>
      <c r="AT113" s="975"/>
      <c r="AU113" s="983"/>
      <c r="AV113" s="984"/>
      <c r="AW113" s="984"/>
      <c r="AX113" s="984"/>
      <c r="AY113" s="984"/>
      <c r="AZ113" s="859" t="s">
        <v>460</v>
      </c>
      <c r="BA113" s="794"/>
      <c r="BB113" s="794"/>
      <c r="BC113" s="794"/>
      <c r="BD113" s="794"/>
      <c r="BE113" s="794"/>
      <c r="BF113" s="794"/>
      <c r="BG113" s="794"/>
      <c r="BH113" s="794"/>
      <c r="BI113" s="794"/>
      <c r="BJ113" s="794"/>
      <c r="BK113" s="794"/>
      <c r="BL113" s="794"/>
      <c r="BM113" s="794"/>
      <c r="BN113" s="794"/>
      <c r="BO113" s="794"/>
      <c r="BP113" s="795"/>
      <c r="BQ113" s="860">
        <v>7924687</v>
      </c>
      <c r="BR113" s="861"/>
      <c r="BS113" s="861"/>
      <c r="BT113" s="861"/>
      <c r="BU113" s="861"/>
      <c r="BV113" s="861">
        <v>7473961</v>
      </c>
      <c r="BW113" s="861"/>
      <c r="BX113" s="861"/>
      <c r="BY113" s="861"/>
      <c r="BZ113" s="861"/>
      <c r="CA113" s="861">
        <v>7056527</v>
      </c>
      <c r="CB113" s="861"/>
      <c r="CC113" s="861"/>
      <c r="CD113" s="861"/>
      <c r="CE113" s="861"/>
      <c r="CF113" s="922">
        <v>139.30000000000001</v>
      </c>
      <c r="CG113" s="923"/>
      <c r="CH113" s="923"/>
      <c r="CI113" s="923"/>
      <c r="CJ113" s="923"/>
      <c r="CK113" s="978"/>
      <c r="CL113" s="865"/>
      <c r="CM113" s="868" t="s">
        <v>461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452</v>
      </c>
      <c r="DH113" s="824"/>
      <c r="DI113" s="824"/>
      <c r="DJ113" s="824"/>
      <c r="DK113" s="825"/>
      <c r="DL113" s="826" t="s">
        <v>453</v>
      </c>
      <c r="DM113" s="824"/>
      <c r="DN113" s="824"/>
      <c r="DO113" s="824"/>
      <c r="DP113" s="825"/>
      <c r="DQ113" s="826" t="s">
        <v>452</v>
      </c>
      <c r="DR113" s="824"/>
      <c r="DS113" s="824"/>
      <c r="DT113" s="824"/>
      <c r="DU113" s="825"/>
      <c r="DV113" s="871" t="s">
        <v>458</v>
      </c>
      <c r="DW113" s="872"/>
      <c r="DX113" s="872"/>
      <c r="DY113" s="872"/>
      <c r="DZ113" s="873"/>
    </row>
    <row r="114" spans="1:130" s="247" customFormat="1" ht="26.25" customHeight="1" x14ac:dyDescent="0.15">
      <c r="A114" s="965"/>
      <c r="B114" s="966"/>
      <c r="C114" s="794" t="s">
        <v>462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576634</v>
      </c>
      <c r="AB114" s="824"/>
      <c r="AC114" s="824"/>
      <c r="AD114" s="824"/>
      <c r="AE114" s="825"/>
      <c r="AF114" s="826">
        <v>540723</v>
      </c>
      <c r="AG114" s="824"/>
      <c r="AH114" s="824"/>
      <c r="AI114" s="824"/>
      <c r="AJ114" s="825"/>
      <c r="AK114" s="826">
        <v>532559</v>
      </c>
      <c r="AL114" s="824"/>
      <c r="AM114" s="824"/>
      <c r="AN114" s="824"/>
      <c r="AO114" s="825"/>
      <c r="AP114" s="871">
        <v>10.5</v>
      </c>
      <c r="AQ114" s="872"/>
      <c r="AR114" s="872"/>
      <c r="AS114" s="872"/>
      <c r="AT114" s="873"/>
      <c r="AU114" s="983"/>
      <c r="AV114" s="984"/>
      <c r="AW114" s="984"/>
      <c r="AX114" s="984"/>
      <c r="AY114" s="984"/>
      <c r="AZ114" s="859" t="s">
        <v>463</v>
      </c>
      <c r="BA114" s="794"/>
      <c r="BB114" s="794"/>
      <c r="BC114" s="794"/>
      <c r="BD114" s="794"/>
      <c r="BE114" s="794"/>
      <c r="BF114" s="794"/>
      <c r="BG114" s="794"/>
      <c r="BH114" s="794"/>
      <c r="BI114" s="794"/>
      <c r="BJ114" s="794"/>
      <c r="BK114" s="794"/>
      <c r="BL114" s="794"/>
      <c r="BM114" s="794"/>
      <c r="BN114" s="794"/>
      <c r="BO114" s="794"/>
      <c r="BP114" s="795"/>
      <c r="BQ114" s="860">
        <v>806916</v>
      </c>
      <c r="BR114" s="861"/>
      <c r="BS114" s="861"/>
      <c r="BT114" s="861"/>
      <c r="BU114" s="861"/>
      <c r="BV114" s="861">
        <v>879590</v>
      </c>
      <c r="BW114" s="861"/>
      <c r="BX114" s="861"/>
      <c r="BY114" s="861"/>
      <c r="BZ114" s="861"/>
      <c r="CA114" s="861">
        <v>841613</v>
      </c>
      <c r="CB114" s="861"/>
      <c r="CC114" s="861"/>
      <c r="CD114" s="861"/>
      <c r="CE114" s="861"/>
      <c r="CF114" s="922">
        <v>16.600000000000001</v>
      </c>
      <c r="CG114" s="923"/>
      <c r="CH114" s="923"/>
      <c r="CI114" s="923"/>
      <c r="CJ114" s="923"/>
      <c r="CK114" s="978"/>
      <c r="CL114" s="865"/>
      <c r="CM114" s="868" t="s">
        <v>464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447</v>
      </c>
      <c r="DH114" s="824"/>
      <c r="DI114" s="824"/>
      <c r="DJ114" s="824"/>
      <c r="DK114" s="825"/>
      <c r="DL114" s="826" t="s">
        <v>458</v>
      </c>
      <c r="DM114" s="824"/>
      <c r="DN114" s="824"/>
      <c r="DO114" s="824"/>
      <c r="DP114" s="825"/>
      <c r="DQ114" s="826" t="s">
        <v>447</v>
      </c>
      <c r="DR114" s="824"/>
      <c r="DS114" s="824"/>
      <c r="DT114" s="824"/>
      <c r="DU114" s="825"/>
      <c r="DV114" s="871" t="s">
        <v>447</v>
      </c>
      <c r="DW114" s="872"/>
      <c r="DX114" s="872"/>
      <c r="DY114" s="872"/>
      <c r="DZ114" s="873"/>
    </row>
    <row r="115" spans="1:130" s="247" customFormat="1" ht="26.25" customHeight="1" x14ac:dyDescent="0.15">
      <c r="A115" s="965"/>
      <c r="B115" s="966"/>
      <c r="C115" s="794" t="s">
        <v>465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27476</v>
      </c>
      <c r="AB115" s="970"/>
      <c r="AC115" s="970"/>
      <c r="AD115" s="970"/>
      <c r="AE115" s="971"/>
      <c r="AF115" s="972">
        <v>24903</v>
      </c>
      <c r="AG115" s="970"/>
      <c r="AH115" s="970"/>
      <c r="AI115" s="970"/>
      <c r="AJ115" s="971"/>
      <c r="AK115" s="972">
        <v>12603</v>
      </c>
      <c r="AL115" s="970"/>
      <c r="AM115" s="970"/>
      <c r="AN115" s="970"/>
      <c r="AO115" s="971"/>
      <c r="AP115" s="973">
        <v>0.2</v>
      </c>
      <c r="AQ115" s="974"/>
      <c r="AR115" s="974"/>
      <c r="AS115" s="974"/>
      <c r="AT115" s="975"/>
      <c r="AU115" s="983"/>
      <c r="AV115" s="984"/>
      <c r="AW115" s="984"/>
      <c r="AX115" s="984"/>
      <c r="AY115" s="984"/>
      <c r="AZ115" s="859" t="s">
        <v>466</v>
      </c>
      <c r="BA115" s="794"/>
      <c r="BB115" s="794"/>
      <c r="BC115" s="794"/>
      <c r="BD115" s="794"/>
      <c r="BE115" s="794"/>
      <c r="BF115" s="794"/>
      <c r="BG115" s="794"/>
      <c r="BH115" s="794"/>
      <c r="BI115" s="794"/>
      <c r="BJ115" s="794"/>
      <c r="BK115" s="794"/>
      <c r="BL115" s="794"/>
      <c r="BM115" s="794"/>
      <c r="BN115" s="794"/>
      <c r="BO115" s="794"/>
      <c r="BP115" s="795"/>
      <c r="BQ115" s="860" t="s">
        <v>452</v>
      </c>
      <c r="BR115" s="861"/>
      <c r="BS115" s="861"/>
      <c r="BT115" s="861"/>
      <c r="BU115" s="861"/>
      <c r="BV115" s="861" t="s">
        <v>452</v>
      </c>
      <c r="BW115" s="861"/>
      <c r="BX115" s="861"/>
      <c r="BY115" s="861"/>
      <c r="BZ115" s="861"/>
      <c r="CA115" s="861" t="s">
        <v>458</v>
      </c>
      <c r="CB115" s="861"/>
      <c r="CC115" s="861"/>
      <c r="CD115" s="861"/>
      <c r="CE115" s="861"/>
      <c r="CF115" s="922" t="s">
        <v>453</v>
      </c>
      <c r="CG115" s="923"/>
      <c r="CH115" s="923"/>
      <c r="CI115" s="923"/>
      <c r="CJ115" s="923"/>
      <c r="CK115" s="978"/>
      <c r="CL115" s="865"/>
      <c r="CM115" s="859" t="s">
        <v>467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452</v>
      </c>
      <c r="DH115" s="824"/>
      <c r="DI115" s="824"/>
      <c r="DJ115" s="824"/>
      <c r="DK115" s="825"/>
      <c r="DL115" s="826" t="s">
        <v>452</v>
      </c>
      <c r="DM115" s="824"/>
      <c r="DN115" s="824"/>
      <c r="DO115" s="824"/>
      <c r="DP115" s="825"/>
      <c r="DQ115" s="826" t="s">
        <v>452</v>
      </c>
      <c r="DR115" s="824"/>
      <c r="DS115" s="824"/>
      <c r="DT115" s="824"/>
      <c r="DU115" s="825"/>
      <c r="DV115" s="871" t="s">
        <v>445</v>
      </c>
      <c r="DW115" s="872"/>
      <c r="DX115" s="872"/>
      <c r="DY115" s="872"/>
      <c r="DZ115" s="873"/>
    </row>
    <row r="116" spans="1:130" s="247" customFormat="1" ht="26.25" customHeight="1" x14ac:dyDescent="0.15">
      <c r="A116" s="967"/>
      <c r="B116" s="968"/>
      <c r="C116" s="927" t="s">
        <v>468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445</v>
      </c>
      <c r="AB116" s="824"/>
      <c r="AC116" s="824"/>
      <c r="AD116" s="824"/>
      <c r="AE116" s="825"/>
      <c r="AF116" s="826" t="s">
        <v>445</v>
      </c>
      <c r="AG116" s="824"/>
      <c r="AH116" s="824"/>
      <c r="AI116" s="824"/>
      <c r="AJ116" s="825"/>
      <c r="AK116" s="826" t="s">
        <v>448</v>
      </c>
      <c r="AL116" s="824"/>
      <c r="AM116" s="824"/>
      <c r="AN116" s="824"/>
      <c r="AO116" s="825"/>
      <c r="AP116" s="871" t="s">
        <v>130</v>
      </c>
      <c r="AQ116" s="872"/>
      <c r="AR116" s="872"/>
      <c r="AS116" s="872"/>
      <c r="AT116" s="873"/>
      <c r="AU116" s="983"/>
      <c r="AV116" s="984"/>
      <c r="AW116" s="984"/>
      <c r="AX116" s="984"/>
      <c r="AY116" s="984"/>
      <c r="AZ116" s="910" t="s">
        <v>469</v>
      </c>
      <c r="BA116" s="911"/>
      <c r="BB116" s="911"/>
      <c r="BC116" s="911"/>
      <c r="BD116" s="911"/>
      <c r="BE116" s="911"/>
      <c r="BF116" s="911"/>
      <c r="BG116" s="911"/>
      <c r="BH116" s="911"/>
      <c r="BI116" s="911"/>
      <c r="BJ116" s="911"/>
      <c r="BK116" s="911"/>
      <c r="BL116" s="911"/>
      <c r="BM116" s="911"/>
      <c r="BN116" s="911"/>
      <c r="BO116" s="911"/>
      <c r="BP116" s="912"/>
      <c r="BQ116" s="860" t="s">
        <v>453</v>
      </c>
      <c r="BR116" s="861"/>
      <c r="BS116" s="861"/>
      <c r="BT116" s="861"/>
      <c r="BU116" s="861"/>
      <c r="BV116" s="861" t="s">
        <v>130</v>
      </c>
      <c r="BW116" s="861"/>
      <c r="BX116" s="861"/>
      <c r="BY116" s="861"/>
      <c r="BZ116" s="861"/>
      <c r="CA116" s="861" t="s">
        <v>447</v>
      </c>
      <c r="CB116" s="861"/>
      <c r="CC116" s="861"/>
      <c r="CD116" s="861"/>
      <c r="CE116" s="861"/>
      <c r="CF116" s="922" t="s">
        <v>447</v>
      </c>
      <c r="CG116" s="923"/>
      <c r="CH116" s="923"/>
      <c r="CI116" s="923"/>
      <c r="CJ116" s="923"/>
      <c r="CK116" s="978"/>
      <c r="CL116" s="865"/>
      <c r="CM116" s="868" t="s">
        <v>470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59801</v>
      </c>
      <c r="DH116" s="824"/>
      <c r="DI116" s="824"/>
      <c r="DJ116" s="824"/>
      <c r="DK116" s="825"/>
      <c r="DL116" s="826">
        <v>40294</v>
      </c>
      <c r="DM116" s="824"/>
      <c r="DN116" s="824"/>
      <c r="DO116" s="824"/>
      <c r="DP116" s="825"/>
      <c r="DQ116" s="826">
        <v>30817</v>
      </c>
      <c r="DR116" s="824"/>
      <c r="DS116" s="824"/>
      <c r="DT116" s="824"/>
      <c r="DU116" s="825"/>
      <c r="DV116" s="871">
        <v>0.6</v>
      </c>
      <c r="DW116" s="872"/>
      <c r="DX116" s="872"/>
      <c r="DY116" s="872"/>
      <c r="DZ116" s="873"/>
    </row>
    <row r="117" spans="1:130" s="247" customFormat="1" ht="26.25" customHeight="1" x14ac:dyDescent="0.15">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471</v>
      </c>
      <c r="Z117" s="950"/>
      <c r="AA117" s="955">
        <v>2079449</v>
      </c>
      <c r="AB117" s="956"/>
      <c r="AC117" s="956"/>
      <c r="AD117" s="956"/>
      <c r="AE117" s="957"/>
      <c r="AF117" s="958">
        <v>2043521</v>
      </c>
      <c r="AG117" s="956"/>
      <c r="AH117" s="956"/>
      <c r="AI117" s="956"/>
      <c r="AJ117" s="957"/>
      <c r="AK117" s="958">
        <v>2015991</v>
      </c>
      <c r="AL117" s="956"/>
      <c r="AM117" s="956"/>
      <c r="AN117" s="956"/>
      <c r="AO117" s="957"/>
      <c r="AP117" s="959"/>
      <c r="AQ117" s="960"/>
      <c r="AR117" s="960"/>
      <c r="AS117" s="960"/>
      <c r="AT117" s="961"/>
      <c r="AU117" s="983"/>
      <c r="AV117" s="984"/>
      <c r="AW117" s="984"/>
      <c r="AX117" s="984"/>
      <c r="AY117" s="984"/>
      <c r="AZ117" s="910" t="s">
        <v>472</v>
      </c>
      <c r="BA117" s="911"/>
      <c r="BB117" s="911"/>
      <c r="BC117" s="911"/>
      <c r="BD117" s="911"/>
      <c r="BE117" s="911"/>
      <c r="BF117" s="911"/>
      <c r="BG117" s="911"/>
      <c r="BH117" s="911"/>
      <c r="BI117" s="911"/>
      <c r="BJ117" s="911"/>
      <c r="BK117" s="911"/>
      <c r="BL117" s="911"/>
      <c r="BM117" s="911"/>
      <c r="BN117" s="911"/>
      <c r="BO117" s="911"/>
      <c r="BP117" s="912"/>
      <c r="BQ117" s="860" t="s">
        <v>447</v>
      </c>
      <c r="BR117" s="861"/>
      <c r="BS117" s="861"/>
      <c r="BT117" s="861"/>
      <c r="BU117" s="861"/>
      <c r="BV117" s="861" t="s">
        <v>453</v>
      </c>
      <c r="BW117" s="861"/>
      <c r="BX117" s="861"/>
      <c r="BY117" s="861"/>
      <c r="BZ117" s="861"/>
      <c r="CA117" s="861" t="s">
        <v>447</v>
      </c>
      <c r="CB117" s="861"/>
      <c r="CC117" s="861"/>
      <c r="CD117" s="861"/>
      <c r="CE117" s="861"/>
      <c r="CF117" s="922" t="s">
        <v>452</v>
      </c>
      <c r="CG117" s="923"/>
      <c r="CH117" s="923"/>
      <c r="CI117" s="923"/>
      <c r="CJ117" s="923"/>
      <c r="CK117" s="978"/>
      <c r="CL117" s="865"/>
      <c r="CM117" s="868" t="s">
        <v>473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447</v>
      </c>
      <c r="DH117" s="824"/>
      <c r="DI117" s="824"/>
      <c r="DJ117" s="824"/>
      <c r="DK117" s="825"/>
      <c r="DL117" s="826" t="s">
        <v>452</v>
      </c>
      <c r="DM117" s="824"/>
      <c r="DN117" s="824"/>
      <c r="DO117" s="824"/>
      <c r="DP117" s="825"/>
      <c r="DQ117" s="826" t="s">
        <v>452</v>
      </c>
      <c r="DR117" s="824"/>
      <c r="DS117" s="824"/>
      <c r="DT117" s="824"/>
      <c r="DU117" s="825"/>
      <c r="DV117" s="871" t="s">
        <v>453</v>
      </c>
      <c r="DW117" s="872"/>
      <c r="DX117" s="872"/>
      <c r="DY117" s="872"/>
      <c r="DZ117" s="873"/>
    </row>
    <row r="118" spans="1:130" s="247" customFormat="1" ht="26.25" customHeight="1" x14ac:dyDescent="0.15">
      <c r="A118" s="948" t="s">
        <v>440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438</v>
      </c>
      <c r="AB118" s="949"/>
      <c r="AC118" s="949"/>
      <c r="AD118" s="949"/>
      <c r="AE118" s="950"/>
      <c r="AF118" s="951" t="s">
        <v>310</v>
      </c>
      <c r="AG118" s="949"/>
      <c r="AH118" s="949"/>
      <c r="AI118" s="949"/>
      <c r="AJ118" s="950"/>
      <c r="AK118" s="951" t="s">
        <v>309</v>
      </c>
      <c r="AL118" s="949"/>
      <c r="AM118" s="949"/>
      <c r="AN118" s="949"/>
      <c r="AO118" s="950"/>
      <c r="AP118" s="952" t="s">
        <v>439</v>
      </c>
      <c r="AQ118" s="953"/>
      <c r="AR118" s="953"/>
      <c r="AS118" s="953"/>
      <c r="AT118" s="954"/>
      <c r="AU118" s="983"/>
      <c r="AV118" s="984"/>
      <c r="AW118" s="984"/>
      <c r="AX118" s="984"/>
      <c r="AY118" s="984"/>
      <c r="AZ118" s="926" t="s">
        <v>474</v>
      </c>
      <c r="BA118" s="927"/>
      <c r="BB118" s="927"/>
      <c r="BC118" s="927"/>
      <c r="BD118" s="927"/>
      <c r="BE118" s="927"/>
      <c r="BF118" s="927"/>
      <c r="BG118" s="927"/>
      <c r="BH118" s="927"/>
      <c r="BI118" s="927"/>
      <c r="BJ118" s="927"/>
      <c r="BK118" s="927"/>
      <c r="BL118" s="927"/>
      <c r="BM118" s="927"/>
      <c r="BN118" s="927"/>
      <c r="BO118" s="927"/>
      <c r="BP118" s="928"/>
      <c r="BQ118" s="929" t="s">
        <v>453</v>
      </c>
      <c r="BR118" s="892"/>
      <c r="BS118" s="892"/>
      <c r="BT118" s="892"/>
      <c r="BU118" s="892"/>
      <c r="BV118" s="892" t="s">
        <v>453</v>
      </c>
      <c r="BW118" s="892"/>
      <c r="BX118" s="892"/>
      <c r="BY118" s="892"/>
      <c r="BZ118" s="892"/>
      <c r="CA118" s="892" t="s">
        <v>452</v>
      </c>
      <c r="CB118" s="892"/>
      <c r="CC118" s="892"/>
      <c r="CD118" s="892"/>
      <c r="CE118" s="892"/>
      <c r="CF118" s="922" t="s">
        <v>453</v>
      </c>
      <c r="CG118" s="923"/>
      <c r="CH118" s="923"/>
      <c r="CI118" s="923"/>
      <c r="CJ118" s="923"/>
      <c r="CK118" s="978"/>
      <c r="CL118" s="865"/>
      <c r="CM118" s="868" t="s">
        <v>475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453</v>
      </c>
      <c r="DH118" s="824"/>
      <c r="DI118" s="824"/>
      <c r="DJ118" s="824"/>
      <c r="DK118" s="825"/>
      <c r="DL118" s="826" t="s">
        <v>453</v>
      </c>
      <c r="DM118" s="824"/>
      <c r="DN118" s="824"/>
      <c r="DO118" s="824"/>
      <c r="DP118" s="825"/>
      <c r="DQ118" s="826" t="s">
        <v>445</v>
      </c>
      <c r="DR118" s="824"/>
      <c r="DS118" s="824"/>
      <c r="DT118" s="824"/>
      <c r="DU118" s="825"/>
      <c r="DV118" s="871" t="s">
        <v>453</v>
      </c>
      <c r="DW118" s="872"/>
      <c r="DX118" s="872"/>
      <c r="DY118" s="872"/>
      <c r="DZ118" s="873"/>
    </row>
    <row r="119" spans="1:130" s="247" customFormat="1" ht="26.25" customHeight="1" x14ac:dyDescent="0.15">
      <c r="A119" s="862" t="s">
        <v>443</v>
      </c>
      <c r="B119" s="863"/>
      <c r="C119" s="938" t="s">
        <v>444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453</v>
      </c>
      <c r="AB119" s="942"/>
      <c r="AC119" s="942"/>
      <c r="AD119" s="942"/>
      <c r="AE119" s="943"/>
      <c r="AF119" s="944" t="s">
        <v>452</v>
      </c>
      <c r="AG119" s="942"/>
      <c r="AH119" s="942"/>
      <c r="AI119" s="942"/>
      <c r="AJ119" s="943"/>
      <c r="AK119" s="944" t="s">
        <v>453</v>
      </c>
      <c r="AL119" s="942"/>
      <c r="AM119" s="942"/>
      <c r="AN119" s="942"/>
      <c r="AO119" s="943"/>
      <c r="AP119" s="945" t="s">
        <v>453</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24" t="s">
        <v>476</v>
      </c>
      <c r="BP119" s="925"/>
      <c r="BQ119" s="929">
        <v>22701754</v>
      </c>
      <c r="BR119" s="892"/>
      <c r="BS119" s="892"/>
      <c r="BT119" s="892"/>
      <c r="BU119" s="892"/>
      <c r="BV119" s="892">
        <v>21999906</v>
      </c>
      <c r="BW119" s="892"/>
      <c r="BX119" s="892"/>
      <c r="BY119" s="892"/>
      <c r="BZ119" s="892"/>
      <c r="CA119" s="892">
        <v>20960391</v>
      </c>
      <c r="CB119" s="892"/>
      <c r="CC119" s="892"/>
      <c r="CD119" s="892"/>
      <c r="CE119" s="892"/>
      <c r="CF119" s="790"/>
      <c r="CG119" s="791"/>
      <c r="CH119" s="791"/>
      <c r="CI119" s="791"/>
      <c r="CJ119" s="881"/>
      <c r="CK119" s="979"/>
      <c r="CL119" s="867"/>
      <c r="CM119" s="885" t="s">
        <v>477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9067</v>
      </c>
      <c r="DH119" s="807"/>
      <c r="DI119" s="807"/>
      <c r="DJ119" s="807"/>
      <c r="DK119" s="808"/>
      <c r="DL119" s="809">
        <v>4345</v>
      </c>
      <c r="DM119" s="807"/>
      <c r="DN119" s="807"/>
      <c r="DO119" s="807"/>
      <c r="DP119" s="808"/>
      <c r="DQ119" s="809">
        <v>1719</v>
      </c>
      <c r="DR119" s="807"/>
      <c r="DS119" s="807"/>
      <c r="DT119" s="807"/>
      <c r="DU119" s="808"/>
      <c r="DV119" s="895">
        <v>0</v>
      </c>
      <c r="DW119" s="896"/>
      <c r="DX119" s="896"/>
      <c r="DY119" s="896"/>
      <c r="DZ119" s="897"/>
    </row>
    <row r="120" spans="1:130" s="247" customFormat="1" ht="26.25" customHeight="1" x14ac:dyDescent="0.15">
      <c r="A120" s="864"/>
      <c r="B120" s="865"/>
      <c r="C120" s="868" t="s">
        <v>451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130</v>
      </c>
      <c r="AB120" s="824"/>
      <c r="AC120" s="824"/>
      <c r="AD120" s="824"/>
      <c r="AE120" s="825"/>
      <c r="AF120" s="826" t="s">
        <v>130</v>
      </c>
      <c r="AG120" s="824"/>
      <c r="AH120" s="824"/>
      <c r="AI120" s="824"/>
      <c r="AJ120" s="825"/>
      <c r="AK120" s="826" t="s">
        <v>130</v>
      </c>
      <c r="AL120" s="824"/>
      <c r="AM120" s="824"/>
      <c r="AN120" s="824"/>
      <c r="AO120" s="825"/>
      <c r="AP120" s="871" t="s">
        <v>445</v>
      </c>
      <c r="AQ120" s="872"/>
      <c r="AR120" s="872"/>
      <c r="AS120" s="872"/>
      <c r="AT120" s="873"/>
      <c r="AU120" s="930" t="s">
        <v>478</v>
      </c>
      <c r="AV120" s="931"/>
      <c r="AW120" s="931"/>
      <c r="AX120" s="931"/>
      <c r="AY120" s="932"/>
      <c r="AZ120" s="907" t="s">
        <v>479</v>
      </c>
      <c r="BA120" s="852"/>
      <c r="BB120" s="852"/>
      <c r="BC120" s="852"/>
      <c r="BD120" s="852"/>
      <c r="BE120" s="852"/>
      <c r="BF120" s="852"/>
      <c r="BG120" s="852"/>
      <c r="BH120" s="852"/>
      <c r="BI120" s="852"/>
      <c r="BJ120" s="852"/>
      <c r="BK120" s="852"/>
      <c r="BL120" s="852"/>
      <c r="BM120" s="852"/>
      <c r="BN120" s="852"/>
      <c r="BO120" s="852"/>
      <c r="BP120" s="853"/>
      <c r="BQ120" s="908">
        <v>2918859</v>
      </c>
      <c r="BR120" s="889"/>
      <c r="BS120" s="889"/>
      <c r="BT120" s="889"/>
      <c r="BU120" s="889"/>
      <c r="BV120" s="889">
        <v>3099849</v>
      </c>
      <c r="BW120" s="889"/>
      <c r="BX120" s="889"/>
      <c r="BY120" s="889"/>
      <c r="BZ120" s="889"/>
      <c r="CA120" s="889">
        <v>3080538</v>
      </c>
      <c r="CB120" s="889"/>
      <c r="CC120" s="889"/>
      <c r="CD120" s="889"/>
      <c r="CE120" s="889"/>
      <c r="CF120" s="913">
        <v>60.8</v>
      </c>
      <c r="CG120" s="914"/>
      <c r="CH120" s="914"/>
      <c r="CI120" s="914"/>
      <c r="CJ120" s="914"/>
      <c r="CK120" s="915" t="s">
        <v>480</v>
      </c>
      <c r="CL120" s="899"/>
      <c r="CM120" s="899"/>
      <c r="CN120" s="899"/>
      <c r="CO120" s="900"/>
      <c r="CP120" s="919" t="s">
        <v>481</v>
      </c>
      <c r="CQ120" s="920"/>
      <c r="CR120" s="920"/>
      <c r="CS120" s="920"/>
      <c r="CT120" s="920"/>
      <c r="CU120" s="920"/>
      <c r="CV120" s="920"/>
      <c r="CW120" s="920"/>
      <c r="CX120" s="920"/>
      <c r="CY120" s="920"/>
      <c r="CZ120" s="920"/>
      <c r="DA120" s="920"/>
      <c r="DB120" s="920"/>
      <c r="DC120" s="920"/>
      <c r="DD120" s="920"/>
      <c r="DE120" s="920"/>
      <c r="DF120" s="921"/>
      <c r="DG120" s="908">
        <v>2329684</v>
      </c>
      <c r="DH120" s="889"/>
      <c r="DI120" s="889"/>
      <c r="DJ120" s="889"/>
      <c r="DK120" s="889"/>
      <c r="DL120" s="889">
        <v>2102354</v>
      </c>
      <c r="DM120" s="889"/>
      <c r="DN120" s="889"/>
      <c r="DO120" s="889"/>
      <c r="DP120" s="889"/>
      <c r="DQ120" s="889">
        <v>1970370</v>
      </c>
      <c r="DR120" s="889"/>
      <c r="DS120" s="889"/>
      <c r="DT120" s="889"/>
      <c r="DU120" s="889"/>
      <c r="DV120" s="890">
        <v>38.9</v>
      </c>
      <c r="DW120" s="890"/>
      <c r="DX120" s="890"/>
      <c r="DY120" s="890"/>
      <c r="DZ120" s="891"/>
    </row>
    <row r="121" spans="1:130" s="247" customFormat="1" ht="26.25" customHeight="1" x14ac:dyDescent="0.15">
      <c r="A121" s="864"/>
      <c r="B121" s="865"/>
      <c r="C121" s="910" t="s">
        <v>482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453</v>
      </c>
      <c r="AB121" s="824"/>
      <c r="AC121" s="824"/>
      <c r="AD121" s="824"/>
      <c r="AE121" s="825"/>
      <c r="AF121" s="826" t="s">
        <v>483</v>
      </c>
      <c r="AG121" s="824"/>
      <c r="AH121" s="824"/>
      <c r="AI121" s="824"/>
      <c r="AJ121" s="825"/>
      <c r="AK121" s="826" t="s">
        <v>130</v>
      </c>
      <c r="AL121" s="824"/>
      <c r="AM121" s="824"/>
      <c r="AN121" s="824"/>
      <c r="AO121" s="825"/>
      <c r="AP121" s="871" t="s">
        <v>130</v>
      </c>
      <c r="AQ121" s="872"/>
      <c r="AR121" s="872"/>
      <c r="AS121" s="872"/>
      <c r="AT121" s="873"/>
      <c r="AU121" s="933"/>
      <c r="AV121" s="934"/>
      <c r="AW121" s="934"/>
      <c r="AX121" s="934"/>
      <c r="AY121" s="935"/>
      <c r="AZ121" s="859" t="s">
        <v>484</v>
      </c>
      <c r="BA121" s="794"/>
      <c r="BB121" s="794"/>
      <c r="BC121" s="794"/>
      <c r="BD121" s="794"/>
      <c r="BE121" s="794"/>
      <c r="BF121" s="794"/>
      <c r="BG121" s="794"/>
      <c r="BH121" s="794"/>
      <c r="BI121" s="794"/>
      <c r="BJ121" s="794"/>
      <c r="BK121" s="794"/>
      <c r="BL121" s="794"/>
      <c r="BM121" s="794"/>
      <c r="BN121" s="794"/>
      <c r="BO121" s="794"/>
      <c r="BP121" s="795"/>
      <c r="BQ121" s="860">
        <v>781024</v>
      </c>
      <c r="BR121" s="861"/>
      <c r="BS121" s="861"/>
      <c r="BT121" s="861"/>
      <c r="BU121" s="861"/>
      <c r="BV121" s="861">
        <v>889278</v>
      </c>
      <c r="BW121" s="861"/>
      <c r="BX121" s="861"/>
      <c r="BY121" s="861"/>
      <c r="BZ121" s="861"/>
      <c r="CA121" s="861">
        <v>777444</v>
      </c>
      <c r="CB121" s="861"/>
      <c r="CC121" s="861"/>
      <c r="CD121" s="861"/>
      <c r="CE121" s="861"/>
      <c r="CF121" s="922">
        <v>15.3</v>
      </c>
      <c r="CG121" s="923"/>
      <c r="CH121" s="923"/>
      <c r="CI121" s="923"/>
      <c r="CJ121" s="923"/>
      <c r="CK121" s="916"/>
      <c r="CL121" s="902"/>
      <c r="CM121" s="902"/>
      <c r="CN121" s="902"/>
      <c r="CO121" s="903"/>
      <c r="CP121" s="882" t="s">
        <v>485</v>
      </c>
      <c r="CQ121" s="883"/>
      <c r="CR121" s="883"/>
      <c r="CS121" s="883"/>
      <c r="CT121" s="883"/>
      <c r="CU121" s="883"/>
      <c r="CV121" s="883"/>
      <c r="CW121" s="883"/>
      <c r="CX121" s="883"/>
      <c r="CY121" s="883"/>
      <c r="CZ121" s="883"/>
      <c r="DA121" s="883"/>
      <c r="DB121" s="883"/>
      <c r="DC121" s="883"/>
      <c r="DD121" s="883"/>
      <c r="DE121" s="883"/>
      <c r="DF121" s="884"/>
      <c r="DG121" s="860">
        <v>1890054</v>
      </c>
      <c r="DH121" s="861"/>
      <c r="DI121" s="861"/>
      <c r="DJ121" s="861"/>
      <c r="DK121" s="861"/>
      <c r="DL121" s="861">
        <v>1887620</v>
      </c>
      <c r="DM121" s="861"/>
      <c r="DN121" s="861"/>
      <c r="DO121" s="861"/>
      <c r="DP121" s="861"/>
      <c r="DQ121" s="861">
        <v>1824494</v>
      </c>
      <c r="DR121" s="861"/>
      <c r="DS121" s="861"/>
      <c r="DT121" s="861"/>
      <c r="DU121" s="861"/>
      <c r="DV121" s="838">
        <v>36</v>
      </c>
      <c r="DW121" s="838"/>
      <c r="DX121" s="838"/>
      <c r="DY121" s="838"/>
      <c r="DZ121" s="839"/>
    </row>
    <row r="122" spans="1:130" s="247" customFormat="1" ht="26.25" customHeight="1" x14ac:dyDescent="0.15">
      <c r="A122" s="864"/>
      <c r="B122" s="865"/>
      <c r="C122" s="868" t="s">
        <v>464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130</v>
      </c>
      <c r="AB122" s="824"/>
      <c r="AC122" s="824"/>
      <c r="AD122" s="824"/>
      <c r="AE122" s="825"/>
      <c r="AF122" s="826" t="s">
        <v>130</v>
      </c>
      <c r="AG122" s="824"/>
      <c r="AH122" s="824"/>
      <c r="AI122" s="824"/>
      <c r="AJ122" s="825"/>
      <c r="AK122" s="826" t="s">
        <v>130</v>
      </c>
      <c r="AL122" s="824"/>
      <c r="AM122" s="824"/>
      <c r="AN122" s="824"/>
      <c r="AO122" s="825"/>
      <c r="AP122" s="871" t="s">
        <v>130</v>
      </c>
      <c r="AQ122" s="872"/>
      <c r="AR122" s="872"/>
      <c r="AS122" s="872"/>
      <c r="AT122" s="873"/>
      <c r="AU122" s="933"/>
      <c r="AV122" s="934"/>
      <c r="AW122" s="934"/>
      <c r="AX122" s="934"/>
      <c r="AY122" s="935"/>
      <c r="AZ122" s="926" t="s">
        <v>486</v>
      </c>
      <c r="BA122" s="927"/>
      <c r="BB122" s="927"/>
      <c r="BC122" s="927"/>
      <c r="BD122" s="927"/>
      <c r="BE122" s="927"/>
      <c r="BF122" s="927"/>
      <c r="BG122" s="927"/>
      <c r="BH122" s="927"/>
      <c r="BI122" s="927"/>
      <c r="BJ122" s="927"/>
      <c r="BK122" s="927"/>
      <c r="BL122" s="927"/>
      <c r="BM122" s="927"/>
      <c r="BN122" s="927"/>
      <c r="BO122" s="927"/>
      <c r="BP122" s="928"/>
      <c r="BQ122" s="929">
        <v>12928905</v>
      </c>
      <c r="BR122" s="892"/>
      <c r="BS122" s="892"/>
      <c r="BT122" s="892"/>
      <c r="BU122" s="892"/>
      <c r="BV122" s="892">
        <v>12465210</v>
      </c>
      <c r="BW122" s="892"/>
      <c r="BX122" s="892"/>
      <c r="BY122" s="892"/>
      <c r="BZ122" s="892"/>
      <c r="CA122" s="892">
        <v>11992628</v>
      </c>
      <c r="CB122" s="892"/>
      <c r="CC122" s="892"/>
      <c r="CD122" s="892"/>
      <c r="CE122" s="892"/>
      <c r="CF122" s="893">
        <v>236.7</v>
      </c>
      <c r="CG122" s="894"/>
      <c r="CH122" s="894"/>
      <c r="CI122" s="894"/>
      <c r="CJ122" s="894"/>
      <c r="CK122" s="916"/>
      <c r="CL122" s="902"/>
      <c r="CM122" s="902"/>
      <c r="CN122" s="902"/>
      <c r="CO122" s="903"/>
      <c r="CP122" s="882" t="s">
        <v>487</v>
      </c>
      <c r="CQ122" s="883"/>
      <c r="CR122" s="883"/>
      <c r="CS122" s="883"/>
      <c r="CT122" s="883"/>
      <c r="CU122" s="883"/>
      <c r="CV122" s="883"/>
      <c r="CW122" s="883"/>
      <c r="CX122" s="883"/>
      <c r="CY122" s="883"/>
      <c r="CZ122" s="883"/>
      <c r="DA122" s="883"/>
      <c r="DB122" s="883"/>
      <c r="DC122" s="883"/>
      <c r="DD122" s="883"/>
      <c r="DE122" s="883"/>
      <c r="DF122" s="884"/>
      <c r="DG122" s="860">
        <v>862270</v>
      </c>
      <c r="DH122" s="861"/>
      <c r="DI122" s="861"/>
      <c r="DJ122" s="861"/>
      <c r="DK122" s="861"/>
      <c r="DL122" s="861">
        <v>870705</v>
      </c>
      <c r="DM122" s="861"/>
      <c r="DN122" s="861"/>
      <c r="DO122" s="861"/>
      <c r="DP122" s="861"/>
      <c r="DQ122" s="861">
        <v>805439</v>
      </c>
      <c r="DR122" s="861"/>
      <c r="DS122" s="861"/>
      <c r="DT122" s="861"/>
      <c r="DU122" s="861"/>
      <c r="DV122" s="838">
        <v>15.9</v>
      </c>
      <c r="DW122" s="838"/>
      <c r="DX122" s="838"/>
      <c r="DY122" s="838"/>
      <c r="DZ122" s="839"/>
    </row>
    <row r="123" spans="1:130" s="247" customFormat="1" ht="26.25" customHeight="1" x14ac:dyDescent="0.15">
      <c r="A123" s="864"/>
      <c r="B123" s="865"/>
      <c r="C123" s="868" t="s">
        <v>470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19579</v>
      </c>
      <c r="AB123" s="824"/>
      <c r="AC123" s="824"/>
      <c r="AD123" s="824"/>
      <c r="AE123" s="825"/>
      <c r="AF123" s="826">
        <v>19507</v>
      </c>
      <c r="AG123" s="824"/>
      <c r="AH123" s="824"/>
      <c r="AI123" s="824"/>
      <c r="AJ123" s="825"/>
      <c r="AK123" s="826">
        <v>9477</v>
      </c>
      <c r="AL123" s="824"/>
      <c r="AM123" s="824"/>
      <c r="AN123" s="824"/>
      <c r="AO123" s="825"/>
      <c r="AP123" s="871">
        <v>0.2</v>
      </c>
      <c r="AQ123" s="872"/>
      <c r="AR123" s="872"/>
      <c r="AS123" s="872"/>
      <c r="AT123" s="873"/>
      <c r="AU123" s="936"/>
      <c r="AV123" s="937"/>
      <c r="AW123" s="937"/>
      <c r="AX123" s="937"/>
      <c r="AY123" s="937"/>
      <c r="AZ123" s="278" t="s">
        <v>190</v>
      </c>
      <c r="BA123" s="278"/>
      <c r="BB123" s="278"/>
      <c r="BC123" s="278"/>
      <c r="BD123" s="278"/>
      <c r="BE123" s="278"/>
      <c r="BF123" s="278"/>
      <c r="BG123" s="278"/>
      <c r="BH123" s="278"/>
      <c r="BI123" s="278"/>
      <c r="BJ123" s="278"/>
      <c r="BK123" s="278"/>
      <c r="BL123" s="278"/>
      <c r="BM123" s="278"/>
      <c r="BN123" s="278"/>
      <c r="BO123" s="924" t="s">
        <v>488</v>
      </c>
      <c r="BP123" s="925"/>
      <c r="BQ123" s="879">
        <v>16628788</v>
      </c>
      <c r="BR123" s="880"/>
      <c r="BS123" s="880"/>
      <c r="BT123" s="880"/>
      <c r="BU123" s="880"/>
      <c r="BV123" s="880">
        <v>16454337</v>
      </c>
      <c r="BW123" s="880"/>
      <c r="BX123" s="880"/>
      <c r="BY123" s="880"/>
      <c r="BZ123" s="880"/>
      <c r="CA123" s="880">
        <v>15850610</v>
      </c>
      <c r="CB123" s="880"/>
      <c r="CC123" s="880"/>
      <c r="CD123" s="880"/>
      <c r="CE123" s="880"/>
      <c r="CF123" s="790"/>
      <c r="CG123" s="791"/>
      <c r="CH123" s="791"/>
      <c r="CI123" s="791"/>
      <c r="CJ123" s="881"/>
      <c r="CK123" s="916"/>
      <c r="CL123" s="902"/>
      <c r="CM123" s="902"/>
      <c r="CN123" s="902"/>
      <c r="CO123" s="903"/>
      <c r="CP123" s="882" t="s">
        <v>489</v>
      </c>
      <c r="CQ123" s="883"/>
      <c r="CR123" s="883"/>
      <c r="CS123" s="883"/>
      <c r="CT123" s="883"/>
      <c r="CU123" s="883"/>
      <c r="CV123" s="883"/>
      <c r="CW123" s="883"/>
      <c r="CX123" s="883"/>
      <c r="CY123" s="883"/>
      <c r="CZ123" s="883"/>
      <c r="DA123" s="883"/>
      <c r="DB123" s="883"/>
      <c r="DC123" s="883"/>
      <c r="DD123" s="883"/>
      <c r="DE123" s="883"/>
      <c r="DF123" s="884"/>
      <c r="DG123" s="823">
        <v>130455</v>
      </c>
      <c r="DH123" s="824"/>
      <c r="DI123" s="824"/>
      <c r="DJ123" s="824"/>
      <c r="DK123" s="825"/>
      <c r="DL123" s="826">
        <v>114227</v>
      </c>
      <c r="DM123" s="824"/>
      <c r="DN123" s="824"/>
      <c r="DO123" s="824"/>
      <c r="DP123" s="825"/>
      <c r="DQ123" s="826">
        <v>99705</v>
      </c>
      <c r="DR123" s="824"/>
      <c r="DS123" s="824"/>
      <c r="DT123" s="824"/>
      <c r="DU123" s="825"/>
      <c r="DV123" s="871">
        <v>2</v>
      </c>
      <c r="DW123" s="872"/>
      <c r="DX123" s="872"/>
      <c r="DY123" s="872"/>
      <c r="DZ123" s="873"/>
    </row>
    <row r="124" spans="1:130" s="247" customFormat="1" ht="26.25" customHeight="1" thickBot="1" x14ac:dyDescent="0.2">
      <c r="A124" s="864"/>
      <c r="B124" s="865"/>
      <c r="C124" s="868" t="s">
        <v>473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130</v>
      </c>
      <c r="AB124" s="824"/>
      <c r="AC124" s="824"/>
      <c r="AD124" s="824"/>
      <c r="AE124" s="825"/>
      <c r="AF124" s="826" t="s">
        <v>483</v>
      </c>
      <c r="AG124" s="824"/>
      <c r="AH124" s="824"/>
      <c r="AI124" s="824"/>
      <c r="AJ124" s="825"/>
      <c r="AK124" s="826" t="s">
        <v>130</v>
      </c>
      <c r="AL124" s="824"/>
      <c r="AM124" s="824"/>
      <c r="AN124" s="824"/>
      <c r="AO124" s="825"/>
      <c r="AP124" s="871" t="s">
        <v>490</v>
      </c>
      <c r="AQ124" s="872"/>
      <c r="AR124" s="872"/>
      <c r="AS124" s="872"/>
      <c r="AT124" s="873"/>
      <c r="AU124" s="874" t="s">
        <v>491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118.6</v>
      </c>
      <c r="BR124" s="878"/>
      <c r="BS124" s="878"/>
      <c r="BT124" s="878"/>
      <c r="BU124" s="878"/>
      <c r="BV124" s="878">
        <v>110.4</v>
      </c>
      <c r="BW124" s="878"/>
      <c r="BX124" s="878"/>
      <c r="BY124" s="878"/>
      <c r="BZ124" s="878"/>
      <c r="CA124" s="878">
        <v>100.8</v>
      </c>
      <c r="CB124" s="878"/>
      <c r="CC124" s="878"/>
      <c r="CD124" s="878"/>
      <c r="CE124" s="878"/>
      <c r="CF124" s="768"/>
      <c r="CG124" s="769"/>
      <c r="CH124" s="769"/>
      <c r="CI124" s="769"/>
      <c r="CJ124" s="909"/>
      <c r="CK124" s="917"/>
      <c r="CL124" s="917"/>
      <c r="CM124" s="917"/>
      <c r="CN124" s="917"/>
      <c r="CO124" s="918"/>
      <c r="CP124" s="882" t="s">
        <v>492</v>
      </c>
      <c r="CQ124" s="883"/>
      <c r="CR124" s="883"/>
      <c r="CS124" s="883"/>
      <c r="CT124" s="883"/>
      <c r="CU124" s="883"/>
      <c r="CV124" s="883"/>
      <c r="CW124" s="883"/>
      <c r="CX124" s="883"/>
      <c r="CY124" s="883"/>
      <c r="CZ124" s="883"/>
      <c r="DA124" s="883"/>
      <c r="DB124" s="883"/>
      <c r="DC124" s="883"/>
      <c r="DD124" s="883"/>
      <c r="DE124" s="883"/>
      <c r="DF124" s="884"/>
      <c r="DG124" s="806" t="s">
        <v>420</v>
      </c>
      <c r="DH124" s="807"/>
      <c r="DI124" s="807"/>
      <c r="DJ124" s="807"/>
      <c r="DK124" s="808"/>
      <c r="DL124" s="809" t="s">
        <v>130</v>
      </c>
      <c r="DM124" s="807"/>
      <c r="DN124" s="807"/>
      <c r="DO124" s="807"/>
      <c r="DP124" s="808"/>
      <c r="DQ124" s="809" t="s">
        <v>420</v>
      </c>
      <c r="DR124" s="807"/>
      <c r="DS124" s="807"/>
      <c r="DT124" s="807"/>
      <c r="DU124" s="808"/>
      <c r="DV124" s="895" t="s">
        <v>453</v>
      </c>
      <c r="DW124" s="896"/>
      <c r="DX124" s="896"/>
      <c r="DY124" s="896"/>
      <c r="DZ124" s="897"/>
    </row>
    <row r="125" spans="1:130" s="247" customFormat="1" ht="26.25" customHeight="1" x14ac:dyDescent="0.15">
      <c r="A125" s="864"/>
      <c r="B125" s="865"/>
      <c r="C125" s="868" t="s">
        <v>475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483</v>
      </c>
      <c r="AB125" s="824"/>
      <c r="AC125" s="824"/>
      <c r="AD125" s="824"/>
      <c r="AE125" s="825"/>
      <c r="AF125" s="826" t="s">
        <v>490</v>
      </c>
      <c r="AG125" s="824"/>
      <c r="AH125" s="824"/>
      <c r="AI125" s="824"/>
      <c r="AJ125" s="825"/>
      <c r="AK125" s="826" t="s">
        <v>420</v>
      </c>
      <c r="AL125" s="824"/>
      <c r="AM125" s="824"/>
      <c r="AN125" s="824"/>
      <c r="AO125" s="825"/>
      <c r="AP125" s="871" t="s">
        <v>493</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494</v>
      </c>
      <c r="CL125" s="899"/>
      <c r="CM125" s="899"/>
      <c r="CN125" s="899"/>
      <c r="CO125" s="900"/>
      <c r="CP125" s="907" t="s">
        <v>495</v>
      </c>
      <c r="CQ125" s="852"/>
      <c r="CR125" s="852"/>
      <c r="CS125" s="852"/>
      <c r="CT125" s="852"/>
      <c r="CU125" s="852"/>
      <c r="CV125" s="852"/>
      <c r="CW125" s="852"/>
      <c r="CX125" s="852"/>
      <c r="CY125" s="852"/>
      <c r="CZ125" s="852"/>
      <c r="DA125" s="852"/>
      <c r="DB125" s="852"/>
      <c r="DC125" s="852"/>
      <c r="DD125" s="852"/>
      <c r="DE125" s="852"/>
      <c r="DF125" s="853"/>
      <c r="DG125" s="908" t="s">
        <v>483</v>
      </c>
      <c r="DH125" s="889"/>
      <c r="DI125" s="889"/>
      <c r="DJ125" s="889"/>
      <c r="DK125" s="889"/>
      <c r="DL125" s="889" t="s">
        <v>453</v>
      </c>
      <c r="DM125" s="889"/>
      <c r="DN125" s="889"/>
      <c r="DO125" s="889"/>
      <c r="DP125" s="889"/>
      <c r="DQ125" s="889" t="s">
        <v>490</v>
      </c>
      <c r="DR125" s="889"/>
      <c r="DS125" s="889"/>
      <c r="DT125" s="889"/>
      <c r="DU125" s="889"/>
      <c r="DV125" s="890" t="s">
        <v>496</v>
      </c>
      <c r="DW125" s="890"/>
      <c r="DX125" s="890"/>
      <c r="DY125" s="890"/>
      <c r="DZ125" s="891"/>
    </row>
    <row r="126" spans="1:130" s="247" customFormat="1" ht="26.25" customHeight="1" thickBot="1" x14ac:dyDescent="0.2">
      <c r="A126" s="864"/>
      <c r="B126" s="865"/>
      <c r="C126" s="868" t="s">
        <v>477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6999</v>
      </c>
      <c r="AB126" s="824"/>
      <c r="AC126" s="824"/>
      <c r="AD126" s="824"/>
      <c r="AE126" s="825"/>
      <c r="AF126" s="826">
        <v>4722</v>
      </c>
      <c r="AG126" s="824"/>
      <c r="AH126" s="824"/>
      <c r="AI126" s="824"/>
      <c r="AJ126" s="825"/>
      <c r="AK126" s="826">
        <v>2626</v>
      </c>
      <c r="AL126" s="824"/>
      <c r="AM126" s="824"/>
      <c r="AN126" s="824"/>
      <c r="AO126" s="825"/>
      <c r="AP126" s="871">
        <v>0.1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497</v>
      </c>
      <c r="CQ126" s="794"/>
      <c r="CR126" s="794"/>
      <c r="CS126" s="794"/>
      <c r="CT126" s="794"/>
      <c r="CU126" s="794"/>
      <c r="CV126" s="794"/>
      <c r="CW126" s="794"/>
      <c r="CX126" s="794"/>
      <c r="CY126" s="794"/>
      <c r="CZ126" s="794"/>
      <c r="DA126" s="794"/>
      <c r="DB126" s="794"/>
      <c r="DC126" s="794"/>
      <c r="DD126" s="794"/>
      <c r="DE126" s="794"/>
      <c r="DF126" s="795"/>
      <c r="DG126" s="860" t="s">
        <v>498</v>
      </c>
      <c r="DH126" s="861"/>
      <c r="DI126" s="861"/>
      <c r="DJ126" s="861"/>
      <c r="DK126" s="861"/>
      <c r="DL126" s="861" t="s">
        <v>490</v>
      </c>
      <c r="DM126" s="861"/>
      <c r="DN126" s="861"/>
      <c r="DO126" s="861"/>
      <c r="DP126" s="861"/>
      <c r="DQ126" s="861" t="s">
        <v>483</v>
      </c>
      <c r="DR126" s="861"/>
      <c r="DS126" s="861"/>
      <c r="DT126" s="861"/>
      <c r="DU126" s="861"/>
      <c r="DV126" s="838" t="s">
        <v>458</v>
      </c>
      <c r="DW126" s="838"/>
      <c r="DX126" s="838"/>
      <c r="DY126" s="838"/>
      <c r="DZ126" s="839"/>
    </row>
    <row r="127" spans="1:130" s="247" customFormat="1" ht="26.25" customHeight="1" x14ac:dyDescent="0.15">
      <c r="A127" s="866"/>
      <c r="B127" s="867"/>
      <c r="C127" s="885" t="s">
        <v>499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898</v>
      </c>
      <c r="AB127" s="824"/>
      <c r="AC127" s="824"/>
      <c r="AD127" s="824"/>
      <c r="AE127" s="825"/>
      <c r="AF127" s="826">
        <v>674</v>
      </c>
      <c r="AG127" s="824"/>
      <c r="AH127" s="824"/>
      <c r="AI127" s="824"/>
      <c r="AJ127" s="825"/>
      <c r="AK127" s="826">
        <v>500</v>
      </c>
      <c r="AL127" s="824"/>
      <c r="AM127" s="824"/>
      <c r="AN127" s="824"/>
      <c r="AO127" s="825"/>
      <c r="AP127" s="871">
        <v>0</v>
      </c>
      <c r="AQ127" s="872"/>
      <c r="AR127" s="872"/>
      <c r="AS127" s="872"/>
      <c r="AT127" s="873"/>
      <c r="AU127" s="283"/>
      <c r="AV127" s="283"/>
      <c r="AW127" s="283"/>
      <c r="AX127" s="888" t="s">
        <v>500</v>
      </c>
      <c r="AY127" s="856"/>
      <c r="AZ127" s="856"/>
      <c r="BA127" s="856"/>
      <c r="BB127" s="856"/>
      <c r="BC127" s="856"/>
      <c r="BD127" s="856"/>
      <c r="BE127" s="857"/>
      <c r="BF127" s="855" t="s">
        <v>501</v>
      </c>
      <c r="BG127" s="856"/>
      <c r="BH127" s="856"/>
      <c r="BI127" s="856"/>
      <c r="BJ127" s="856"/>
      <c r="BK127" s="856"/>
      <c r="BL127" s="857"/>
      <c r="BM127" s="855" t="s">
        <v>502</v>
      </c>
      <c r="BN127" s="856"/>
      <c r="BO127" s="856"/>
      <c r="BP127" s="856"/>
      <c r="BQ127" s="856"/>
      <c r="BR127" s="856"/>
      <c r="BS127" s="857"/>
      <c r="BT127" s="855" t="s">
        <v>503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504</v>
      </c>
      <c r="CQ127" s="794"/>
      <c r="CR127" s="794"/>
      <c r="CS127" s="794"/>
      <c r="CT127" s="794"/>
      <c r="CU127" s="794"/>
      <c r="CV127" s="794"/>
      <c r="CW127" s="794"/>
      <c r="CX127" s="794"/>
      <c r="CY127" s="794"/>
      <c r="CZ127" s="794"/>
      <c r="DA127" s="794"/>
      <c r="DB127" s="794"/>
      <c r="DC127" s="794"/>
      <c r="DD127" s="794"/>
      <c r="DE127" s="794"/>
      <c r="DF127" s="795"/>
      <c r="DG127" s="860" t="s">
        <v>420</v>
      </c>
      <c r="DH127" s="861"/>
      <c r="DI127" s="861"/>
      <c r="DJ127" s="861"/>
      <c r="DK127" s="861"/>
      <c r="DL127" s="861" t="s">
        <v>420</v>
      </c>
      <c r="DM127" s="861"/>
      <c r="DN127" s="861"/>
      <c r="DO127" s="861"/>
      <c r="DP127" s="861"/>
      <c r="DQ127" s="861" t="s">
        <v>130</v>
      </c>
      <c r="DR127" s="861"/>
      <c r="DS127" s="861"/>
      <c r="DT127" s="861"/>
      <c r="DU127" s="861"/>
      <c r="DV127" s="838" t="s">
        <v>490</v>
      </c>
      <c r="DW127" s="838"/>
      <c r="DX127" s="838"/>
      <c r="DY127" s="838"/>
      <c r="DZ127" s="839"/>
    </row>
    <row r="128" spans="1:130" s="247" customFormat="1" ht="26.25" customHeight="1" thickBot="1" x14ac:dyDescent="0.2">
      <c r="A128" s="840" t="s">
        <v>505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506</v>
      </c>
      <c r="X128" s="842"/>
      <c r="Y128" s="842"/>
      <c r="Z128" s="843"/>
      <c r="AA128" s="844">
        <v>74720</v>
      </c>
      <c r="AB128" s="845"/>
      <c r="AC128" s="845"/>
      <c r="AD128" s="845"/>
      <c r="AE128" s="846"/>
      <c r="AF128" s="847">
        <v>81756</v>
      </c>
      <c r="AG128" s="845"/>
      <c r="AH128" s="845"/>
      <c r="AI128" s="845"/>
      <c r="AJ128" s="846"/>
      <c r="AK128" s="847">
        <v>89612</v>
      </c>
      <c r="AL128" s="845"/>
      <c r="AM128" s="845"/>
      <c r="AN128" s="845"/>
      <c r="AO128" s="846"/>
      <c r="AP128" s="848"/>
      <c r="AQ128" s="849"/>
      <c r="AR128" s="849"/>
      <c r="AS128" s="849"/>
      <c r="AT128" s="850"/>
      <c r="AU128" s="283"/>
      <c r="AV128" s="283"/>
      <c r="AW128" s="283"/>
      <c r="AX128" s="851" t="s">
        <v>507</v>
      </c>
      <c r="AY128" s="852"/>
      <c r="AZ128" s="852"/>
      <c r="BA128" s="852"/>
      <c r="BB128" s="852"/>
      <c r="BC128" s="852"/>
      <c r="BD128" s="852"/>
      <c r="BE128" s="853"/>
      <c r="BF128" s="830" t="s">
        <v>453</v>
      </c>
      <c r="BG128" s="831"/>
      <c r="BH128" s="831"/>
      <c r="BI128" s="831"/>
      <c r="BJ128" s="831"/>
      <c r="BK128" s="831"/>
      <c r="BL128" s="854"/>
      <c r="BM128" s="830">
        <v>14.34</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508</v>
      </c>
      <c r="CQ128" s="772"/>
      <c r="CR128" s="772"/>
      <c r="CS128" s="772"/>
      <c r="CT128" s="772"/>
      <c r="CU128" s="772"/>
      <c r="CV128" s="772"/>
      <c r="CW128" s="772"/>
      <c r="CX128" s="772"/>
      <c r="CY128" s="772"/>
      <c r="CZ128" s="772"/>
      <c r="DA128" s="772"/>
      <c r="DB128" s="772"/>
      <c r="DC128" s="772"/>
      <c r="DD128" s="772"/>
      <c r="DE128" s="772"/>
      <c r="DF128" s="773"/>
      <c r="DG128" s="834" t="s">
        <v>458</v>
      </c>
      <c r="DH128" s="835"/>
      <c r="DI128" s="835"/>
      <c r="DJ128" s="835"/>
      <c r="DK128" s="835"/>
      <c r="DL128" s="835" t="s">
        <v>458</v>
      </c>
      <c r="DM128" s="835"/>
      <c r="DN128" s="835"/>
      <c r="DO128" s="835"/>
      <c r="DP128" s="835"/>
      <c r="DQ128" s="835" t="s">
        <v>458</v>
      </c>
      <c r="DR128" s="835"/>
      <c r="DS128" s="835"/>
      <c r="DT128" s="835"/>
      <c r="DU128" s="835"/>
      <c r="DV128" s="836" t="s">
        <v>130</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509</v>
      </c>
      <c r="X129" s="821"/>
      <c r="Y129" s="821"/>
      <c r="Z129" s="822"/>
      <c r="AA129" s="823">
        <v>6294634</v>
      </c>
      <c r="AB129" s="824"/>
      <c r="AC129" s="824"/>
      <c r="AD129" s="824"/>
      <c r="AE129" s="825"/>
      <c r="AF129" s="826">
        <v>6189209</v>
      </c>
      <c r="AG129" s="824"/>
      <c r="AH129" s="824"/>
      <c r="AI129" s="824"/>
      <c r="AJ129" s="825"/>
      <c r="AK129" s="826">
        <v>6224306</v>
      </c>
      <c r="AL129" s="824"/>
      <c r="AM129" s="824"/>
      <c r="AN129" s="824"/>
      <c r="AO129" s="825"/>
      <c r="AP129" s="827"/>
      <c r="AQ129" s="828"/>
      <c r="AR129" s="828"/>
      <c r="AS129" s="828"/>
      <c r="AT129" s="829"/>
      <c r="AU129" s="285"/>
      <c r="AV129" s="285"/>
      <c r="AW129" s="285"/>
      <c r="AX129" s="793" t="s">
        <v>510</v>
      </c>
      <c r="AY129" s="794"/>
      <c r="AZ129" s="794"/>
      <c r="BA129" s="794"/>
      <c r="BB129" s="794"/>
      <c r="BC129" s="794"/>
      <c r="BD129" s="794"/>
      <c r="BE129" s="795"/>
      <c r="BF129" s="813" t="s">
        <v>458</v>
      </c>
      <c r="BG129" s="814"/>
      <c r="BH129" s="814"/>
      <c r="BI129" s="814"/>
      <c r="BJ129" s="814"/>
      <c r="BK129" s="814"/>
      <c r="BL129" s="815"/>
      <c r="BM129" s="813">
        <v>19.34</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511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512</v>
      </c>
      <c r="X130" s="821"/>
      <c r="Y130" s="821"/>
      <c r="Z130" s="822"/>
      <c r="AA130" s="823">
        <v>1177152</v>
      </c>
      <c r="AB130" s="824"/>
      <c r="AC130" s="824"/>
      <c r="AD130" s="824"/>
      <c r="AE130" s="825"/>
      <c r="AF130" s="826">
        <v>1167886</v>
      </c>
      <c r="AG130" s="824"/>
      <c r="AH130" s="824"/>
      <c r="AI130" s="824"/>
      <c r="AJ130" s="825"/>
      <c r="AK130" s="826">
        <v>1157967</v>
      </c>
      <c r="AL130" s="824"/>
      <c r="AM130" s="824"/>
      <c r="AN130" s="824"/>
      <c r="AO130" s="825"/>
      <c r="AP130" s="827"/>
      <c r="AQ130" s="828"/>
      <c r="AR130" s="828"/>
      <c r="AS130" s="828"/>
      <c r="AT130" s="829"/>
      <c r="AU130" s="285"/>
      <c r="AV130" s="285"/>
      <c r="AW130" s="285"/>
      <c r="AX130" s="793" t="s">
        <v>513</v>
      </c>
      <c r="AY130" s="794"/>
      <c r="AZ130" s="794"/>
      <c r="BA130" s="794"/>
      <c r="BB130" s="794"/>
      <c r="BC130" s="794"/>
      <c r="BD130" s="794"/>
      <c r="BE130" s="795"/>
      <c r="BF130" s="796">
        <v>15.7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514</v>
      </c>
      <c r="X131" s="804"/>
      <c r="Y131" s="804"/>
      <c r="Z131" s="805"/>
      <c r="AA131" s="806">
        <v>5117482</v>
      </c>
      <c r="AB131" s="807"/>
      <c r="AC131" s="807"/>
      <c r="AD131" s="807"/>
      <c r="AE131" s="808"/>
      <c r="AF131" s="809">
        <v>5021323</v>
      </c>
      <c r="AG131" s="807"/>
      <c r="AH131" s="807"/>
      <c r="AI131" s="807"/>
      <c r="AJ131" s="808"/>
      <c r="AK131" s="809">
        <v>5066339</v>
      </c>
      <c r="AL131" s="807"/>
      <c r="AM131" s="807"/>
      <c r="AN131" s="807"/>
      <c r="AO131" s="808"/>
      <c r="AP131" s="810"/>
      <c r="AQ131" s="811"/>
      <c r="AR131" s="811"/>
      <c r="AS131" s="811"/>
      <c r="AT131" s="812"/>
      <c r="AU131" s="285"/>
      <c r="AV131" s="285"/>
      <c r="AW131" s="285"/>
      <c r="AX131" s="771" t="s">
        <v>515</v>
      </c>
      <c r="AY131" s="772"/>
      <c r="AZ131" s="772"/>
      <c r="BA131" s="772"/>
      <c r="BB131" s="772"/>
      <c r="BC131" s="772"/>
      <c r="BD131" s="772"/>
      <c r="BE131" s="773"/>
      <c r="BF131" s="774">
        <v>100.8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517</v>
      </c>
      <c r="W132" s="784"/>
      <c r="X132" s="784"/>
      <c r="Y132" s="784"/>
      <c r="Z132" s="785"/>
      <c r="AA132" s="786">
        <v>16.171566410000001</v>
      </c>
      <c r="AB132" s="787"/>
      <c r="AC132" s="787"/>
      <c r="AD132" s="787"/>
      <c r="AE132" s="788"/>
      <c r="AF132" s="789">
        <v>15.81015601</v>
      </c>
      <c r="AG132" s="787"/>
      <c r="AH132" s="787"/>
      <c r="AI132" s="787"/>
      <c r="AJ132" s="788"/>
      <c r="AK132" s="789">
        <v>15.167007180000001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518</v>
      </c>
      <c r="W133" s="763"/>
      <c r="X133" s="763"/>
      <c r="Y133" s="763"/>
      <c r="Z133" s="764"/>
      <c r="AA133" s="765">
        <v>15.1</v>
      </c>
      <c r="AB133" s="766"/>
      <c r="AC133" s="766"/>
      <c r="AD133" s="766"/>
      <c r="AE133" s="767"/>
      <c r="AF133" s="765">
        <v>15.6</v>
      </c>
      <c r="AG133" s="766"/>
      <c r="AH133" s="766"/>
      <c r="AI133" s="766"/>
      <c r="AJ133" s="767"/>
      <c r="AK133" s="765">
        <v>15.7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SwdilNIX+W/fZEdNTA/Y/5taBG7OrzQ6MfCiS4v8NOfWs2uB/9QIH1d2UuTJMDq9wHs7zG6w/dCl/QAoNJ2rQ==" saltValue="q+vfwKKt/8XrTlNab4mL6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LllivlnwALcV43FGHgjVHEZ2/zRji96oZhCeEovRXmkKqj59VncHK9my65OVt/tGFRgsEO/+RGgpxLiFq+Sbw==" saltValue="ILLpr3HP6IhYm9C8bUF2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pFKpdX+KtLPRMH65p9ViPd1UgVj8u1Eepr8fkkIUiTXcRsEnN0sI3wf25wPEuV16MEH0F9EOolYwhEEPuU/Ww==" saltValue="+nW8pB6sUdQOW7gNS4Sv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522</v>
      </c>
      <c r="AP7" s="304"/>
      <c r="AQ7" s="305" t="s">
        <v>523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524</v>
      </c>
      <c r="AQ8" s="311" t="s">
        <v>525</v>
      </c>
      <c r="AR8" s="312" t="s">
        <v>526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527</v>
      </c>
      <c r="AL9" s="1193"/>
      <c r="AM9" s="1193"/>
      <c r="AN9" s="1194"/>
      <c r="AO9" s="313">
        <v>1196744</v>
      </c>
      <c r="AP9" s="313">
        <v>58854</v>
      </c>
      <c r="AQ9" s="314">
        <v>62963</v>
      </c>
      <c r="AR9" s="315">
        <v>-6.5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528</v>
      </c>
      <c r="AL10" s="1193"/>
      <c r="AM10" s="1193"/>
      <c r="AN10" s="1194"/>
      <c r="AO10" s="316">
        <v>209486</v>
      </c>
      <c r="AP10" s="316">
        <v>10302</v>
      </c>
      <c r="AQ10" s="317">
        <v>6807</v>
      </c>
      <c r="AR10" s="318">
        <v>51.3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529</v>
      </c>
      <c r="AL11" s="1193"/>
      <c r="AM11" s="1193"/>
      <c r="AN11" s="1194"/>
      <c r="AO11" s="316">
        <v>234492</v>
      </c>
      <c r="AP11" s="316">
        <v>11532</v>
      </c>
      <c r="AQ11" s="317">
        <v>9161</v>
      </c>
      <c r="AR11" s="318">
        <v>25.9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530</v>
      </c>
      <c r="AL12" s="1193"/>
      <c r="AM12" s="1193"/>
      <c r="AN12" s="1194"/>
      <c r="AO12" s="316" t="s">
        <v>531</v>
      </c>
      <c r="AP12" s="316" t="s">
        <v>531</v>
      </c>
      <c r="AQ12" s="317">
        <v>469</v>
      </c>
      <c r="AR12" s="318" t="s">
        <v>531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532</v>
      </c>
      <c r="AL13" s="1193"/>
      <c r="AM13" s="1193"/>
      <c r="AN13" s="1194"/>
      <c r="AO13" s="316" t="s">
        <v>531</v>
      </c>
      <c r="AP13" s="316" t="s">
        <v>531</v>
      </c>
      <c r="AQ13" s="317" t="s">
        <v>531</v>
      </c>
      <c r="AR13" s="318" t="s">
        <v>531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533</v>
      </c>
      <c r="AL14" s="1193"/>
      <c r="AM14" s="1193"/>
      <c r="AN14" s="1194"/>
      <c r="AO14" s="316">
        <v>85550</v>
      </c>
      <c r="AP14" s="316">
        <v>4207</v>
      </c>
      <c r="AQ14" s="317">
        <v>2905</v>
      </c>
      <c r="AR14" s="318">
        <v>44.8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534</v>
      </c>
      <c r="AL15" s="1193"/>
      <c r="AM15" s="1193"/>
      <c r="AN15" s="1194"/>
      <c r="AO15" s="316">
        <v>10929</v>
      </c>
      <c r="AP15" s="316">
        <v>537</v>
      </c>
      <c r="AQ15" s="317">
        <v>1486</v>
      </c>
      <c r="AR15" s="318">
        <v>-63.9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535</v>
      </c>
      <c r="AL16" s="1196"/>
      <c r="AM16" s="1196"/>
      <c r="AN16" s="1197"/>
      <c r="AO16" s="316">
        <v>-136744</v>
      </c>
      <c r="AP16" s="316">
        <v>-6725</v>
      </c>
      <c r="AQ16" s="317">
        <v>-5107</v>
      </c>
      <c r="AR16" s="318">
        <v>31.7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190</v>
      </c>
      <c r="AL17" s="1196"/>
      <c r="AM17" s="1196"/>
      <c r="AN17" s="1197"/>
      <c r="AO17" s="316">
        <v>1600457</v>
      </c>
      <c r="AP17" s="316">
        <v>78708</v>
      </c>
      <c r="AQ17" s="317">
        <v>78684</v>
      </c>
      <c r="AR17" s="318">
        <v>0</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540</v>
      </c>
      <c r="AL21" s="1190"/>
      <c r="AM21" s="1190"/>
      <c r="AN21" s="1191"/>
      <c r="AO21" s="328">
        <v>6.74</v>
      </c>
      <c r="AP21" s="329">
        <v>7.53</v>
      </c>
      <c r="AQ21" s="330">
        <v>-0.79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541</v>
      </c>
      <c r="AL22" s="1190"/>
      <c r="AM22" s="1190"/>
      <c r="AN22" s="1191"/>
      <c r="AO22" s="333">
        <v>94.4</v>
      </c>
      <c r="AP22" s="334">
        <v>97.4</v>
      </c>
      <c r="AQ22" s="335">
        <v>-3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522</v>
      </c>
      <c r="AP30" s="304"/>
      <c r="AQ30" s="305" t="s">
        <v>523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524</v>
      </c>
      <c r="AQ31" s="311" t="s">
        <v>525</v>
      </c>
      <c r="AR31" s="312" t="s">
        <v>526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545</v>
      </c>
      <c r="AL32" s="1181"/>
      <c r="AM32" s="1181"/>
      <c r="AN32" s="1182"/>
      <c r="AO32" s="343">
        <v>975138</v>
      </c>
      <c r="AP32" s="343">
        <v>47956</v>
      </c>
      <c r="AQ32" s="344">
        <v>34297</v>
      </c>
      <c r="AR32" s="345">
        <v>39.799999999999997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546</v>
      </c>
      <c r="AL33" s="1181"/>
      <c r="AM33" s="1181"/>
      <c r="AN33" s="1182"/>
      <c r="AO33" s="343" t="s">
        <v>531</v>
      </c>
      <c r="AP33" s="343" t="s">
        <v>531</v>
      </c>
      <c r="AQ33" s="344" t="s">
        <v>531</v>
      </c>
      <c r="AR33" s="345" t="s">
        <v>531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547</v>
      </c>
      <c r="AL34" s="1181"/>
      <c r="AM34" s="1181"/>
      <c r="AN34" s="1182"/>
      <c r="AO34" s="343" t="s">
        <v>531</v>
      </c>
      <c r="AP34" s="343" t="s">
        <v>531</v>
      </c>
      <c r="AQ34" s="344" t="s">
        <v>531</v>
      </c>
      <c r="AR34" s="345" t="s">
        <v>531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548</v>
      </c>
      <c r="AL35" s="1181"/>
      <c r="AM35" s="1181"/>
      <c r="AN35" s="1182"/>
      <c r="AO35" s="343">
        <v>495691</v>
      </c>
      <c r="AP35" s="343">
        <v>24377</v>
      </c>
      <c r="AQ35" s="344">
        <v>14866</v>
      </c>
      <c r="AR35" s="345">
        <v>64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549</v>
      </c>
      <c r="AL36" s="1181"/>
      <c r="AM36" s="1181"/>
      <c r="AN36" s="1182"/>
      <c r="AO36" s="343">
        <v>532559</v>
      </c>
      <c r="AP36" s="343">
        <v>26191</v>
      </c>
      <c r="AQ36" s="344">
        <v>2278</v>
      </c>
      <c r="AR36" s="345">
        <v>1049.7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550</v>
      </c>
      <c r="AL37" s="1181"/>
      <c r="AM37" s="1181"/>
      <c r="AN37" s="1182"/>
      <c r="AO37" s="343">
        <v>12603</v>
      </c>
      <c r="AP37" s="343">
        <v>620</v>
      </c>
      <c r="AQ37" s="344">
        <v>453</v>
      </c>
      <c r="AR37" s="345">
        <v>36.9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551</v>
      </c>
      <c r="AL38" s="1184"/>
      <c r="AM38" s="1184"/>
      <c r="AN38" s="1185"/>
      <c r="AO38" s="346" t="s">
        <v>531</v>
      </c>
      <c r="AP38" s="346" t="s">
        <v>531</v>
      </c>
      <c r="AQ38" s="347">
        <v>1</v>
      </c>
      <c r="AR38" s="335" t="s">
        <v>531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552</v>
      </c>
      <c r="AL39" s="1184"/>
      <c r="AM39" s="1184"/>
      <c r="AN39" s="1185"/>
      <c r="AO39" s="343">
        <v>-89612</v>
      </c>
      <c r="AP39" s="343">
        <v>-4407</v>
      </c>
      <c r="AQ39" s="344">
        <v>-3000</v>
      </c>
      <c r="AR39" s="345">
        <v>46.9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553</v>
      </c>
      <c r="AL40" s="1181"/>
      <c r="AM40" s="1181"/>
      <c r="AN40" s="1182"/>
      <c r="AO40" s="343">
        <v>-1157967</v>
      </c>
      <c r="AP40" s="343">
        <v>-56947</v>
      </c>
      <c r="AQ40" s="344">
        <v>-34641</v>
      </c>
      <c r="AR40" s="345">
        <v>64.400000000000006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302</v>
      </c>
      <c r="AL41" s="1187"/>
      <c r="AM41" s="1187"/>
      <c r="AN41" s="1188"/>
      <c r="AO41" s="343">
        <v>768412</v>
      </c>
      <c r="AP41" s="343">
        <v>37790</v>
      </c>
      <c r="AQ41" s="344">
        <v>14254</v>
      </c>
      <c r="AR41" s="345">
        <v>165.1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522</v>
      </c>
      <c r="AN49" s="1175" t="s">
        <v>557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558</v>
      </c>
      <c r="AO50" s="360" t="s">
        <v>559</v>
      </c>
      <c r="AP50" s="361" t="s">
        <v>560</v>
      </c>
      <c r="AQ50" s="362" t="s">
        <v>561</v>
      </c>
      <c r="AR50" s="363" t="s">
        <v>562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965953</v>
      </c>
      <c r="AN51" s="365">
        <v>44880</v>
      </c>
      <c r="AO51" s="366">
        <v>-7.8</v>
      </c>
      <c r="AP51" s="367">
        <v>56894</v>
      </c>
      <c r="AQ51" s="368">
        <v>6.8</v>
      </c>
      <c r="AR51" s="369">
        <v>-14.6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380624</v>
      </c>
      <c r="AN52" s="373">
        <v>17685</v>
      </c>
      <c r="AO52" s="374">
        <v>-26</v>
      </c>
      <c r="AP52" s="375">
        <v>32548</v>
      </c>
      <c r="AQ52" s="376">
        <v>12.6</v>
      </c>
      <c r="AR52" s="377">
        <v>-38.6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750830</v>
      </c>
      <c r="AN53" s="365">
        <v>35292</v>
      </c>
      <c r="AO53" s="366">
        <v>-21.4</v>
      </c>
      <c r="AP53" s="367">
        <v>57122</v>
      </c>
      <c r="AQ53" s="368">
        <v>0.4</v>
      </c>
      <c r="AR53" s="369">
        <v>-21.8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445751</v>
      </c>
      <c r="AN54" s="373">
        <v>20952</v>
      </c>
      <c r="AO54" s="374">
        <v>18.5</v>
      </c>
      <c r="AP54" s="375">
        <v>36191</v>
      </c>
      <c r="AQ54" s="376">
        <v>11.2</v>
      </c>
      <c r="AR54" s="377">
        <v>7.3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770968</v>
      </c>
      <c r="AN55" s="365">
        <v>36788</v>
      </c>
      <c r="AO55" s="366">
        <v>4.2</v>
      </c>
      <c r="AP55" s="367">
        <v>53655</v>
      </c>
      <c r="AQ55" s="368">
        <v>-6.1</v>
      </c>
      <c r="AR55" s="369">
        <v>10.3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483142</v>
      </c>
      <c r="AN56" s="373">
        <v>23054</v>
      </c>
      <c r="AO56" s="374">
        <v>10</v>
      </c>
      <c r="AP56" s="375">
        <v>32719</v>
      </c>
      <c r="AQ56" s="376">
        <v>-9.6</v>
      </c>
      <c r="AR56" s="377">
        <v>19.600000000000001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979842</v>
      </c>
      <c r="AN57" s="365">
        <v>47308</v>
      </c>
      <c r="AO57" s="366">
        <v>28.6</v>
      </c>
      <c r="AP57" s="367">
        <v>53869</v>
      </c>
      <c r="AQ57" s="368">
        <v>0.4</v>
      </c>
      <c r="AR57" s="369">
        <v>28.2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379812</v>
      </c>
      <c r="AN58" s="373">
        <v>18338</v>
      </c>
      <c r="AO58" s="374">
        <v>-20.5</v>
      </c>
      <c r="AP58" s="375">
        <v>35046</v>
      </c>
      <c r="AQ58" s="376">
        <v>7.1</v>
      </c>
      <c r="AR58" s="377">
        <v>-27.6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907533</v>
      </c>
      <c r="AN59" s="365">
        <v>44631</v>
      </c>
      <c r="AO59" s="366">
        <v>-5.7</v>
      </c>
      <c r="AP59" s="367">
        <v>59119</v>
      </c>
      <c r="AQ59" s="368">
        <v>9.6999999999999993</v>
      </c>
      <c r="AR59" s="369">
        <v>-15.4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472475</v>
      </c>
      <c r="AN60" s="373">
        <v>23236</v>
      </c>
      <c r="AO60" s="374">
        <v>26.7</v>
      </c>
      <c r="AP60" s="375">
        <v>29900</v>
      </c>
      <c r="AQ60" s="376">
        <v>-14.7</v>
      </c>
      <c r="AR60" s="377">
        <v>41.4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875025</v>
      </c>
      <c r="AN61" s="380">
        <v>41780</v>
      </c>
      <c r="AO61" s="381">
        <v>-0.4</v>
      </c>
      <c r="AP61" s="382">
        <v>56132</v>
      </c>
      <c r="AQ61" s="383">
        <v>2.2000000000000002</v>
      </c>
      <c r="AR61" s="369">
        <v>-2.6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432361</v>
      </c>
      <c r="AN62" s="373">
        <v>20653</v>
      </c>
      <c r="AO62" s="374">
        <v>1.7</v>
      </c>
      <c r="AP62" s="375">
        <v>33281</v>
      </c>
      <c r="AQ62" s="376">
        <v>1.3</v>
      </c>
      <c r="AR62" s="377">
        <v>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xPnJmAUOauCxf3wq5FhogmvTTrRy1lR+AV+8HDdBiTJIYPB84OfvR3+b5xVxX7VQdjtiSbGFBpQxuZNyGiuYA==" saltValue="XEvKETfniAp1oiMfz6XMQ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20" spans="125:125" ht="13.5" hidden="1" customHeight="1" x14ac:dyDescent="0.15"/>
    <row r="121" spans="125:125" ht="13.5" hidden="1" customHeight="1" x14ac:dyDescent="0.15">
      <c r="DU121" s="291"/>
    </row>
  </sheetData>
  <sheetProtection algorithmName="SHA-512" hashValue="geaBTkBpqokPrcFhB2hhawWQRzSQuYZlemdzS6HbP1viJo4HGTUA+Pml2/u/bf23Sx3e837k+sn6fCyumLZpvw==" saltValue="jpy5hN96hDGKemmF1vyU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sheetData>
  <sheetProtection algorithmName="SHA-512" hashValue="FXDC1lq48lwVUvdXh6J/DUd/3dO9YU/RisFQsaPmXBMf7uVRzGvIJgKnUBTjo08PhyLG9cwZgpzm9AZ1SdmfOQ==" saltValue="Dv2ZlBDunVZHmv8QQZRS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98" t="s">
        <v>3</v>
      </c>
      <c r="D47" s="1198"/>
      <c r="E47" s="1199"/>
      <c r="F47" s="11">
        <v>19.11</v>
      </c>
      <c r="G47" s="12">
        <v>20.05</v>
      </c>
      <c r="H47" s="12">
        <v>20.29</v>
      </c>
      <c r="I47" s="12">
        <v>20.66</v>
      </c>
      <c r="J47" s="13">
        <v>20.56</v>
      </c>
    </row>
    <row r="48" spans="2:10" ht="57.75" customHeight="1" x14ac:dyDescent="0.15">
      <c r="B48" s="14"/>
      <c r="C48" s="1200" t="s">
        <v>4</v>
      </c>
      <c r="D48" s="1200"/>
      <c r="E48" s="1201"/>
      <c r="F48" s="15">
        <v>3.76</v>
      </c>
      <c r="G48" s="16">
        <v>5.35</v>
      </c>
      <c r="H48" s="16">
        <v>3.6</v>
      </c>
      <c r="I48" s="16">
        <v>4.0999999999999996</v>
      </c>
      <c r="J48" s="17">
        <v>4.1500000000000004</v>
      </c>
    </row>
    <row r="49" spans="2:10" ht="57.75" customHeight="1" thickBot="1" x14ac:dyDescent="0.2">
      <c r="B49" s="18"/>
      <c r="C49" s="1202" t="s">
        <v>5</v>
      </c>
      <c r="D49" s="1202"/>
      <c r="E49" s="1203"/>
      <c r="F49" s="19">
        <v>2.57</v>
      </c>
      <c r="G49" s="20">
        <v>2.37</v>
      </c>
      <c r="H49" s="20" t="s">
        <v>578</v>
      </c>
      <c r="I49" s="20">
        <v>0.47</v>
      </c>
      <c r="J49" s="21">
        <v>0.08</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715xeQv2C2iyptiRH2YLAiWKFsFu6jXtDA6fOQtT4O4FUJtDS142y1gBPJgikUnQxKUajXxwwBG5AxFj/6QH4A==" saltValue="qTMgkdRXZQPKiQgGUgla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2021-03-10T23:26:18Z</cp:lastPrinted>
  <dcterms:created xsi:type="dcterms:W3CDTF">2021-02-05T02:18:51Z</dcterms:created>
  <dcterms:modified xsi:type="dcterms:W3CDTF">2021-10-27T04:12:48Z</dcterms:modified>
  <cp:category/>
</cp:coreProperties>
</file>