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移行データ\財政係\03　決算統計（地方財政状況調査）\01普通会計\★R01決算統計（R02）\210913 財政状況資料集の作成について（2回目）\04HP掲載用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AM38" i="10"/>
  <c r="U38" i="10"/>
  <c r="C38" i="10"/>
  <c r="AM37" i="10"/>
  <c r="U37" i="10"/>
  <c r="C37" i="10"/>
  <c r="U36" i="10"/>
  <c r="C36" i="10"/>
  <c r="C35"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c r="BE35" i="10" s="1"/>
  <c r="BE36" i="10" s="1"/>
  <c r="BE37" i="10" s="1"/>
  <c r="BE38" i="10" s="1"/>
  <c r="BW34" i="10" l="1"/>
  <c r="BW35" i="10" l="1"/>
  <c r="BW36" i="10" s="1"/>
  <c r="BW37" i="10" s="1"/>
  <c r="BW38" i="10" s="1"/>
  <c r="BW39" i="10" s="1"/>
  <c r="BW40" i="10" s="1"/>
  <c r="BW41" i="10" s="1"/>
  <c r="BW42" i="10" s="1"/>
  <c r="BW43" i="10" s="1"/>
  <c r="CO34" i="10" l="1"/>
  <c r="CO35" i="10" s="1"/>
  <c r="CO36" i="10" s="1"/>
  <c r="CO37" i="10" s="1"/>
  <c r="CO38" i="10" s="1"/>
  <c r="CO39" i="10" s="1"/>
</calcChain>
</file>

<file path=xl/sharedStrings.xml><?xml version="1.0" encoding="utf-8"?>
<sst xmlns="http://schemas.openxmlformats.org/spreadsheetml/2006/main" count="1105" uniqueCount="637">
  <si>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</si>
  <si>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</si>
  <si>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</si>
  <si>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</si>
  <si>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</si>
  <si>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</si>
  <si>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</si>
  <si>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</si>
  <si>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</si>
  <si>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</si>
  <si>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</si>
  <si>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</si>
  <si>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</si>
  <si>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</si>
  <si>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</si>
  <si>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</si>
  <si>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</si>
  <si>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</si>
  <si>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</si>
  <si>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</si>
  <si>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</si>
  <si>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</si>
  <si>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</si>
  <si>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</si>
  <si>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</si>
  <si>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</si>
  <si>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</si>
  <si>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</si>
  <si>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</si>
  <si>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</si>
  <si>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</si>
  <si>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</si>
  <si>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</si>
  <si>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</si>
  <si>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</si>
  <si>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</si>
  <si>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</si>
  <si>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</si>
  <si>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</si>
  <si>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</si>
  <si>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</si>
  <si>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</si>
  <si>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</si>
  <si>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</si>
  <si>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</si>
  <si>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</si>
  <si>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</si>
  <si>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</si>
  <si>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</si>
  <si>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</si>
  <si>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</si>
  <si>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</si>
  <si>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</si>
  <si>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</si>
  <si>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</si>
  <si>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</si>
  <si>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</si>
  <si>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</si>
  <si>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</si>
  <si>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</si>
  <si>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</si>
  <si>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</si>
  <si>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</si>
  <si>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</si>
  <si>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</si>
  <si>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</si>
  <si>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</si>
  <si>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</si>
  <si>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</si>
  <si>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</si>
  <si>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</si>
  <si>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</si>
  <si>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</si>
  <si>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</si>
  <si>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</si>
  <si>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</si>
  <si>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</si>
  <si>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</si>
  <si>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</si>
  <si>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</si>
  <si>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</si>
  <si>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</si>
  <si>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</si>
  <si>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</si>
  <si>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</si>
  <si>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</si>
  <si>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</si>
  <si>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</si>
  <si>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</si>
  <si>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</si>
  <si>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</si>
  <si>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</si>
  <si>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</si>
  <si>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</si>
  <si>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</si>
  <si>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</si>
  <si>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</si>
  <si>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黒部市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</si>
  <si>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</si>
  <si>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</si>
  <si>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</si>
  <si>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</si>
  <si>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</si>
  <si>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</si>
  <si>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</si>
  <si>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</si>
  <si>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</si>
  <si>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</si>
  <si>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</si>
  <si>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</si>
  <si>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</si>
  <si>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</si>
  <si>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</si>
  <si>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</si>
  <si>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</si>
  <si>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</si>
  <si>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</si>
  <si>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</si>
  <si>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</si>
  <si>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</si>
  <si>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</si>
  <si>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</si>
  <si>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</si>
  <si>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</si>
  <si>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</si>
  <si>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</si>
  <si>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</si>
  <si>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</si>
  <si>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</si>
  <si>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</si>
  <si>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</si>
  <si>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</si>
  <si>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</si>
  <si>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</si>
  <si>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</si>
  <si>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</si>
  <si>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</si>
  <si>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</si>
  <si>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</si>
  <si>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</si>
  <si>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</si>
  <si>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</si>
  <si>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</si>
  <si>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</si>
  <si>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</si>
  <si>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</si>
  <si>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</si>
  <si>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</si>
  <si>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</si>
  <si>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</si>
  <si>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</si>
  <si>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</si>
  <si>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</si>
  <si>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</si>
  <si>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</si>
  <si>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</si>
  <si>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</si>
  <si>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</si>
  <si>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</si>
  <si>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</si>
  <si>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</si>
  <si>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</si>
  <si>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</si>
  <si>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</si>
  <si>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</si>
  <si>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</si>
  <si>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</si>
  <si>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</si>
  <si>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</si>
  <si>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</si>
  <si>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</si>
  <si>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</si>
  <si>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</si>
  <si>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</si>
  <si>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</si>
  <si>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</si>
  <si>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</si>
  <si>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</si>
  <si>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</si>
  <si>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</si>
  <si>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</si>
  <si>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</si>
  <si>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</si>
  <si>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</si>
  <si>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</si>
  <si>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</si>
  <si>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</si>
  <si>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</si>
  <si>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</si>
  <si>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</si>
  <si>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</si>
  <si>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</si>
  <si>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</si>
  <si>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</si>
  <si>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</si>
  <si>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</si>
  <si>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</si>
  <si>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</si>
  <si>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</si>
  <si>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</si>
  <si>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</si>
  <si>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</si>
  <si>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</si>
  <si>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</si>
  <si>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</si>
  <si>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</si>
  <si>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</si>
  <si>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</si>
  <si>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</si>
  <si>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</si>
  <si>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</si>
  <si>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</si>
  <si>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</si>
  <si>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</si>
  <si>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</si>
  <si>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富山県黒部市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</si>
  <si>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</si>
  <si>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</si>
  <si>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</si>
  <si>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</si>
  <si>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</si>
  <si>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</si>
  <si>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</si>
  <si>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</si>
  <si>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</si>
  <si>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</si>
  <si>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</si>
  <si>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</si>
  <si>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</si>
  <si>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</si>
  <si>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</si>
  <si>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</si>
  <si>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</si>
  <si>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</si>
  <si>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</si>
  <si>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</si>
  <si>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</si>
  <si>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</si>
  <si>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</si>
  <si>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</si>
  <si>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</si>
  <si>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</si>
  <si>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</si>
  <si>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</si>
  <si>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</si>
  <si>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</si>
  <si>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</si>
  <si>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</si>
  <si>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</si>
  <si>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</si>
  <si>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</si>
  <si>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</si>
  <si>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</si>
  <si>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</si>
  <si>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</si>
  <si>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</si>
  <si>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</si>
  <si>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</si>
  <si>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</si>
  <si>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</si>
  <si>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</si>
  <si>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</si>
  <si>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</si>
  <si>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</si>
  <si>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</si>
  <si>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</si>
  <si>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</si>
  <si>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</si>
  <si>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</si>
  <si>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</si>
  <si>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</si>
  <si>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</si>
  <si>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</si>
  <si>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</si>
  <si>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</si>
  <si>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</si>
  <si>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</si>
  <si>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</si>
  <si>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</si>
  <si>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</si>
  <si>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</si>
  <si>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</si>
  <si>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</si>
  <si>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</si>
  <si>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</si>
  <si>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</si>
  <si>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</si>
  <si>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</si>
  <si>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</si>
  <si>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</si>
  <si>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</si>
  <si>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</si>
  <si>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</si>
  <si>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</si>
  <si>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</si>
  <si>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</si>
  <si>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</si>
  <si>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</si>
  <si>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</si>
  <si>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</si>
  <si>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</si>
  <si>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</si>
  <si>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</si>
  <si>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</si>
  <si>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</si>
  <si>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</si>
  <si>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</si>
  <si>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</si>
  <si>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</si>
  <si>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</si>
  <si>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</si>
  <si>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</si>
  <si>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</si>
  <si>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</si>
  <si>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</si>
  <si>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</si>
  <si>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</si>
  <si>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</si>
  <si>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</si>
  <si>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</si>
  <si>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</si>
  <si>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</si>
  <si>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</si>
  <si>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</si>
  <si>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</si>
  <si>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</si>
  <si>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</si>
  <si>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</si>
  <si>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</si>
  <si>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</si>
  <si>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</si>
  <si>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</si>
  <si>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</si>
  <si>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</si>
  <si>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</si>
  <si>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</si>
  <si>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</si>
  <si>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</si>
  <si>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</si>
  <si>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</si>
  <si>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</si>
  <si>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</si>
  <si>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</si>
  <si>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</si>
  <si>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</si>
  <si>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</si>
  <si>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</si>
  <si>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</si>
  <si>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</si>
  <si>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</si>
  <si>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</si>
  <si>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</si>
  <si>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</si>
  <si>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</si>
  <si>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</si>
  <si>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</si>
  <si>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</si>
  <si>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</si>
  <si>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</si>
  <si>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</si>
  <si>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</si>
  <si>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</si>
  <si>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</si>
  <si>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</si>
  <si>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</si>
  <si>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</si>
  <si>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</si>
  <si>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</si>
  <si>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</si>
  <si>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富山県黒部市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</si>
  <si>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</si>
  <si>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</si>
  <si>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</si>
  <si>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</si>
  <si>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</si>
  <si>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</si>
  <si>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</si>
  <si>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</si>
  <si>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</si>
  <si>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</si>
  <si>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</si>
  <si>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</si>
  <si>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</si>
  <si>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</si>
  <si>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</si>
  <si>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</si>
  <si>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</si>
  <si>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</si>
  <si>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</si>
  <si>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</si>
  <si>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</si>
  <si>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</si>
  <si>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</si>
  <si>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</si>
  <si>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</si>
  <si>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</si>
  <si>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</si>
  <si>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</si>
  <si>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</si>
  <si>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</si>
  <si>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</si>
  <si>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</si>
  <si>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</si>
  <si>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</si>
  <si>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</si>
  <si>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後期高齢者医療事業</t>
    <phoneticPr fontId="5"/>
  </si>
  <si>
    <t>病院事業会計</t>
    <phoneticPr fontId="5"/>
  </si>
  <si>
    <t>法適用企業</t>
    <phoneticPr fontId="5"/>
  </si>
  <si>
    <t>水道事業会計</t>
    <phoneticPr fontId="5"/>
  </si>
  <si>
    <t>法適用企業</t>
    <phoneticPr fontId="5"/>
  </si>
  <si>
    <t>下水道事業会計</t>
    <phoneticPr fontId="5"/>
  </si>
  <si>
    <t>法適用企業</t>
    <phoneticPr fontId="5"/>
  </si>
  <si>
    <t>発電事業特別会計</t>
    <phoneticPr fontId="5"/>
  </si>
  <si>
    <t>-</t>
    <phoneticPr fontId="5"/>
  </si>
  <si>
    <t>法非適用企業</t>
    <phoneticPr fontId="5"/>
  </si>
  <si>
    <t>簡易水道事業特別会計</t>
    <phoneticPr fontId="5"/>
  </si>
  <si>
    <t>法非適用企業</t>
    <phoneticPr fontId="5"/>
  </si>
  <si>
    <t>牧場事業特別会計</t>
    <phoneticPr fontId="5"/>
  </si>
  <si>
    <t>-</t>
    <phoneticPr fontId="5"/>
  </si>
  <si>
    <t>フィッシャリーナ事業特別会計</t>
    <phoneticPr fontId="5"/>
  </si>
  <si>
    <t>法非適用企業</t>
    <phoneticPr fontId="5"/>
  </si>
  <si>
    <t>地域開発事業特別会計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</si>
  <si>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</si>
  <si>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</si>
  <si>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</si>
  <si>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</si>
  <si>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</si>
  <si>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</si>
  <si>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</si>
  <si>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</si>
  <si>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</si>
  <si>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</si>
  <si>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</si>
  <si>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</si>
  <si>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</si>
  <si>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</si>
  <si>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</si>
  <si>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</si>
  <si>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</si>
  <si>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</si>
  <si>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</si>
  <si>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</si>
  <si>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</si>
  <si>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</si>
  <si>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</si>
  <si>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</si>
  <si>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</si>
  <si>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</si>
  <si>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</si>
  <si>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</si>
  <si>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</si>
  <si>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</si>
  <si>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</si>
  <si>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</si>
  <si>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</si>
  <si>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</si>
  <si>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</si>
  <si>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</si>
  <si>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</si>
  <si>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</si>
  <si>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</si>
  <si>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</si>
  <si>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</si>
  <si>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</si>
  <si>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</si>
  <si>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</si>
  <si>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</si>
  <si>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</si>
  <si>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</si>
  <si>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</si>
  <si>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</si>
  <si>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</si>
  <si>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</si>
  <si>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</si>
  <si>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</si>
  <si>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</si>
  <si>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</si>
  <si>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</si>
  <si>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</si>
  <si>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</si>
  <si>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</si>
  <si>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</si>
  <si>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</si>
  <si>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</si>
  <si>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</si>
  <si>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</si>
  <si>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</si>
  <si>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</si>
  <si>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</si>
  <si>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</si>
  <si>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</si>
  <si>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</si>
  <si>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簡易水道事業特別会計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</si>
  <si>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</si>
  <si>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</si>
  <si>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</si>
  <si>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</si>
  <si>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</si>
  <si>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</si>
  <si>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</si>
  <si>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</si>
  <si>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</si>
  <si>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</si>
  <si>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</si>
  <si>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</si>
  <si>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</si>
  <si>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</si>
  <si>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</si>
  <si>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</si>
  <si>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</si>
  <si>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</si>
  <si>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</si>
  <si>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</si>
  <si>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</si>
  <si>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</si>
  <si>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</si>
  <si>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</si>
  <si>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</si>
  <si>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</si>
  <si>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</si>
  <si>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</si>
  <si>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</si>
  <si>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</si>
  <si>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</si>
  <si>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</si>
  <si>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</si>
  <si>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</si>
  <si>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</si>
  <si>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</si>
  <si>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</si>
  <si>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</si>
  <si>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</si>
  <si>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</si>
  <si>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</si>
  <si>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</si>
  <si>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</si>
  <si>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</si>
  <si>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</si>
  <si>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</si>
  <si>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</si>
  <si>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</si>
  <si>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</si>
  <si>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</si>
  <si>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</si>
  <si>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</si>
  <si>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</si>
  <si>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</si>
  <si>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</si>
  <si>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</si>
  <si>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</si>
  <si>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</si>
  <si>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</si>
  <si>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</si>
  <si>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</si>
  <si>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</si>
  <si>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</si>
  <si>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</si>
  <si>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</si>
  <si>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</si>
  <si>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</si>
  <si>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</si>
  <si>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</si>
  <si>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</si>
  <si>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</si>
  <si>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</si>
  <si>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</si>
  <si>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</si>
  <si>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</si>
  <si>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</si>
  <si>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</si>
  <si>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</si>
  <si>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</si>
  <si>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</si>
  <si>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</si>
  <si>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</si>
  <si>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</si>
  <si>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</si>
  <si>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</si>
  <si>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</si>
  <si>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</si>
  <si>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</si>
  <si>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0.46</t>
  </si>
  <si>
    <t>▲ 0.39</t>
  </si>
  <si>
    <t>病院事業会計</t>
  </si>
  <si>
    <t>一般会計</t>
  </si>
  <si>
    <t>水道事業会計</t>
  </si>
  <si>
    <t>下水道事業会計</t>
  </si>
  <si>
    <t>国民健康保険事業</t>
  </si>
  <si>
    <t>簡易水道事業特別会計</t>
  </si>
  <si>
    <t>後期高齢者医療事業</t>
  </si>
  <si>
    <t>発電事業特別会計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</si>
  <si>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</si>
  <si>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</si>
  <si>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</si>
  <si>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</si>
  <si>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</si>
  <si>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</si>
  <si>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</si>
  <si>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</si>
  <si>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合併地域振興基金</t>
    <rPh sb="0" eb="2">
      <t>ガッペイ</t>
    </rPh>
    <rPh sb="2" eb="4">
      <t>チイキ</t>
    </rPh>
    <rPh sb="4" eb="8">
      <t>シンコウキキン</t>
    </rPh>
    <phoneticPr fontId="2"/>
  </si>
  <si>
    <t>社会福祉振興事業基金</t>
    <rPh sb="0" eb="4">
      <t>シャカイフクシ</t>
    </rPh>
    <rPh sb="4" eb="6">
      <t>シンコウ</t>
    </rPh>
    <rPh sb="6" eb="8">
      <t>ジギョウ</t>
    </rPh>
    <rPh sb="8" eb="10">
      <t>キキン</t>
    </rPh>
    <phoneticPr fontId="2"/>
  </si>
  <si>
    <t>公共施設維持補修基金</t>
    <rPh sb="0" eb="10">
      <t>コウキョウシセツイジホシュウキキン</t>
    </rPh>
    <phoneticPr fontId="2"/>
  </si>
  <si>
    <t>納骨堂事業基金</t>
    <rPh sb="0" eb="3">
      <t>ノウコツドウ</t>
    </rPh>
    <rPh sb="3" eb="5">
      <t>ジギョウ</t>
    </rPh>
    <rPh sb="5" eb="7">
      <t>キキン</t>
    </rPh>
    <phoneticPr fontId="2"/>
  </si>
  <si>
    <t>ふれあい交流館施設整備基金</t>
    <rPh sb="4" eb="9">
      <t>コウリュウカンシセツ</t>
    </rPh>
    <rPh sb="9" eb="11">
      <t>セイビ</t>
    </rPh>
    <rPh sb="11" eb="13">
      <t>キキン</t>
    </rPh>
    <phoneticPr fontId="2"/>
  </si>
  <si>
    <t>-</t>
    <phoneticPr fontId="2"/>
  </si>
  <si>
    <t>-</t>
    <phoneticPr fontId="2"/>
  </si>
  <si>
    <t>新川広域圏事務組合</t>
    <rPh sb="0" eb="2">
      <t>ニイカワ</t>
    </rPh>
    <rPh sb="2" eb="5">
      <t>コウイキケン</t>
    </rPh>
    <rPh sb="5" eb="7">
      <t>ジム</t>
    </rPh>
    <rPh sb="7" eb="9">
      <t>クミアイ</t>
    </rPh>
    <phoneticPr fontId="2"/>
  </si>
  <si>
    <t>新川地域消防組合</t>
    <rPh sb="0" eb="2">
      <t>ニイカワ</t>
    </rPh>
    <rPh sb="2" eb="4">
      <t>チイキ</t>
    </rPh>
    <rPh sb="4" eb="6">
      <t>ショウボウ</t>
    </rPh>
    <rPh sb="6" eb="8">
      <t>クミアイ</t>
    </rPh>
    <phoneticPr fontId="2"/>
  </si>
  <si>
    <t>新川地域介護保険・ケーブルテレビ事業組合</t>
    <rPh sb="0" eb="2">
      <t>ニイカワ</t>
    </rPh>
    <rPh sb="2" eb="4">
      <t>チイキ</t>
    </rPh>
    <rPh sb="4" eb="6">
      <t>カイゴ</t>
    </rPh>
    <rPh sb="6" eb="8">
      <t>ホケン</t>
    </rPh>
    <rPh sb="16" eb="18">
      <t>ジギョウ</t>
    </rPh>
    <rPh sb="18" eb="20">
      <t>クミアイ</t>
    </rPh>
    <phoneticPr fontId="2"/>
  </si>
  <si>
    <t>　　一般会計分</t>
    <rPh sb="2" eb="4">
      <t>イッパン</t>
    </rPh>
    <rPh sb="4" eb="6">
      <t>カイケイ</t>
    </rPh>
    <rPh sb="6" eb="7">
      <t>ブン</t>
    </rPh>
    <phoneticPr fontId="2"/>
  </si>
  <si>
    <t>　　介護保険事業特別会計</t>
    <rPh sb="2" eb="4">
      <t>カイゴ</t>
    </rPh>
    <rPh sb="4" eb="6">
      <t>ホケン</t>
    </rPh>
    <rPh sb="6" eb="8">
      <t>ジギョウ</t>
    </rPh>
    <rPh sb="8" eb="10">
      <t>トクベツ</t>
    </rPh>
    <rPh sb="10" eb="12">
      <t>カイケイ</t>
    </rPh>
    <phoneticPr fontId="2"/>
  </si>
  <si>
    <t>　　CATV事業特別会計</t>
    <rPh sb="6" eb="8">
      <t>ジギョウ</t>
    </rPh>
    <rPh sb="8" eb="10">
      <t>トクベツ</t>
    </rPh>
    <rPh sb="10" eb="12">
      <t>カイケイ</t>
    </rPh>
    <phoneticPr fontId="2"/>
  </si>
  <si>
    <t>富山県市町村総合事務組合</t>
    <rPh sb="0" eb="3">
      <t>トヤマケン</t>
    </rPh>
    <rPh sb="3" eb="6">
      <t>シチョウソン</t>
    </rPh>
    <rPh sb="6" eb="8">
      <t>ソウゴウ</t>
    </rPh>
    <rPh sb="8" eb="10">
      <t>ジム</t>
    </rPh>
    <rPh sb="10" eb="12">
      <t>クミアイ</t>
    </rPh>
    <phoneticPr fontId="2"/>
  </si>
  <si>
    <t>富山県市町村管理組合</t>
    <rPh sb="0" eb="3">
      <t>トヤマケン</t>
    </rPh>
    <rPh sb="3" eb="6">
      <t>シチョウソン</t>
    </rPh>
    <rPh sb="6" eb="8">
      <t>カンリ</t>
    </rPh>
    <rPh sb="8" eb="10">
      <t>クミアイ</t>
    </rPh>
    <phoneticPr fontId="2"/>
  </si>
  <si>
    <t>富山県後期高齢者医療広域連合</t>
    <rPh sb="0" eb="3">
      <t>トヤマケン</t>
    </rPh>
    <rPh sb="3" eb="5">
      <t>コウキ</t>
    </rPh>
    <rPh sb="5" eb="7">
      <t>コウレイ</t>
    </rPh>
    <rPh sb="7" eb="8">
      <t>シャ</t>
    </rPh>
    <rPh sb="8" eb="10">
      <t>イリョウ</t>
    </rPh>
    <rPh sb="10" eb="12">
      <t>コウイキ</t>
    </rPh>
    <rPh sb="12" eb="14">
      <t>レンゴウ</t>
    </rPh>
    <phoneticPr fontId="2"/>
  </si>
  <si>
    <t>　　特別会計</t>
    <rPh sb="2" eb="4">
      <t>トクベツ</t>
    </rPh>
    <rPh sb="4" eb="6">
      <t>カイケイ</t>
    </rPh>
    <phoneticPr fontId="2"/>
  </si>
  <si>
    <t>-</t>
    <phoneticPr fontId="2"/>
  </si>
  <si>
    <t>黒部市体育協会</t>
    <rPh sb="0" eb="3">
      <t>クロベシ</t>
    </rPh>
    <rPh sb="3" eb="5">
      <t>タイイク</t>
    </rPh>
    <rPh sb="5" eb="7">
      <t>キョウカイ</t>
    </rPh>
    <phoneticPr fontId="2"/>
  </si>
  <si>
    <t>-</t>
    <phoneticPr fontId="2"/>
  </si>
  <si>
    <t>黒部市国際文化センター</t>
    <rPh sb="0" eb="3">
      <t>クロベシ</t>
    </rPh>
    <rPh sb="3" eb="5">
      <t>コクサイ</t>
    </rPh>
    <rPh sb="5" eb="7">
      <t>ブンカ</t>
    </rPh>
    <phoneticPr fontId="2"/>
  </si>
  <si>
    <t>黒部市吉田科学館振興協会</t>
    <rPh sb="0" eb="3">
      <t>クロベシ</t>
    </rPh>
    <rPh sb="3" eb="5">
      <t>ヨシダ</t>
    </rPh>
    <rPh sb="5" eb="8">
      <t>カガクカン</t>
    </rPh>
    <rPh sb="8" eb="10">
      <t>シンコウ</t>
    </rPh>
    <rPh sb="10" eb="12">
      <t>キョウカイ</t>
    </rPh>
    <phoneticPr fontId="2"/>
  </si>
  <si>
    <t>黒部市施設管理公社</t>
    <rPh sb="0" eb="3">
      <t>クロベシ</t>
    </rPh>
    <rPh sb="3" eb="5">
      <t>シセツ</t>
    </rPh>
    <rPh sb="5" eb="7">
      <t>カンリ</t>
    </rPh>
    <rPh sb="7" eb="9">
      <t>コウシャ</t>
    </rPh>
    <phoneticPr fontId="2"/>
  </si>
  <si>
    <t>新川コミュニティ放送</t>
    <rPh sb="0" eb="2">
      <t>ニイカワ</t>
    </rPh>
    <rPh sb="8" eb="10">
      <t>ホウソウ</t>
    </rPh>
    <phoneticPr fontId="2"/>
  </si>
  <si>
    <t>宇奈月ビール</t>
    <rPh sb="0" eb="3">
      <t>ウナヅキ</t>
    </rPh>
    <phoneticPr fontId="2"/>
  </si>
  <si>
    <t>〇</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</si>
  <si>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</si>
  <si>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</si>
  <si>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</si>
  <si>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増加傾向で、類似団体と比べて高い水準にあり、有形固定資産減価償却率は横ばいで類似団体と近似している状況にある。今後も道の駅整備事業など新たな施設の建設に係る起債額が増加し、将来負担が増加していく見込みであるため、「黒部市公共施設の再編に関する基本計画」に基づき、老朽化した施設について、点検・診断や計画的な予防保全による長寿命化を進めていくなど、公共施設等の適正管理に努め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</si>
  <si>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</si>
  <si>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</si>
  <si>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</si>
  <si>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</si>
  <si>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</si>
  <si>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</si>
  <si>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将来負担比率ともに類似団体と比較して高い水準にある。実質公債費比率は臨時財政対策債を除く新規発行債の抑制に努めるとともに、高利債の繰上償還や受益者負担の見直しに努め、18％未満を維持しているところであるが、今後は近年実施した大型建設事業の起債償還がピークを迎える見込みである。公共施設の見直し等による維持管理費の縮減と併せ、中長期的な計画に基づく借入及び繰上償還に努めて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</si>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</sst>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c:ext xmlns:c16="http://schemas.microsoft.com/office/drawing/2014/chart" uri="{C3380CC4-5D6E-409C-BE32-E72D297353CC}">
              <c16:uniqueId val="{00000000-C9A9-4AC4-BB1F-FF538022C9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148064</c:v>
                </c:pt>
                <c:pt idx="1">
                  <c:v>77947</c:v>
                </c:pt>
                <c:pt idx="2">
                  <c:v>98588</c:v>
                </c:pt>
                <c:pt idx="3">
                  <c:v>96997</c:v>
                </c:pt>
                <c:pt idx="4">
                  <c:v>74248</c:v>
                </c:pt>
              </c:numCache>
            </c:numRef>
          </c:val>
          <c:smooth val="0"/>
          <c:extLst>
            <c:ext xmlns:c16="http://schemas.microsoft.com/office/drawing/2014/chart" uri="{C3380CC4-5D6E-409C-BE32-E72D297353CC}">
              <c16:uniqueId val="{00000001-C9A9-4AC4-BB1F-FF538022C9FF}"/>
            </c:ext>
          </c:extLst>
        </c:ser>
        <c:dLbls>
          <c:showLegendKey val="0"/>
          <c:showVal val="0"/>
          <c:showCatName val="0"/>
          <c:showSerName val="0"/>
          <c:showPercent val="0"/>
          <c:showBubbleSize val="0"/>
        </c:dLbls>
        <c:marker val="1"/>
        <c:smooth val="0"/>
        <c:axId val="481176800"/>
        <c:axId val="480628088"/>
      </c:lineChart>
      <c:catAx>
        <c:axId val="4811768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0628088"/>
        <c:crosses val="autoZero"/>
        <c:auto val="1"/>
        <c:lblAlgn val="ctr"/>
        <c:lblOffset val="100"/>
        <c:tickLblSkip val="1"/>
        <c:tickMarkSkip val="1"/>
        <c:noMultiLvlLbl val="0"/>
      </c:catAx>
      <c:valAx>
        <c:axId val="48062808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1176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4.42</c:v>
                </c:pt>
                <c:pt idx="1">
                  <c:v>4.1900000000000004</c:v>
                </c:pt>
                <c:pt idx="2">
                  <c:v>4.4800000000000004</c:v>
                </c:pt>
                <c:pt idx="3">
                  <c:v>5.0199999999999996</c:v>
                </c:pt>
                <c:pt idx="4">
                  <c:v>4.6100000000000003</c:v>
                </c:pt>
              </c:numCache>
            </c:numRef>
          </c:val>
          <c:extLst>
            <c:ext xmlns:c16="http://schemas.microsoft.com/office/drawing/2014/chart" uri="{C3380CC4-5D6E-409C-BE32-E72D297353CC}">
              <c16:uniqueId val="{00000000-A0E9-41AE-8C01-F7507C95629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13.17</c:v>
                </c:pt>
                <c:pt idx="1">
                  <c:v>13.31</c:v>
                </c:pt>
                <c:pt idx="2">
                  <c:v>12.36</c:v>
                </c:pt>
                <c:pt idx="3">
                  <c:v>12.45</c:v>
                </c:pt>
                <c:pt idx="4">
                  <c:v>12.42</c:v>
                </c:pt>
              </c:numCache>
            </c:numRef>
          </c:val>
          <c:extLst>
            <c:ext xmlns:c16="http://schemas.microsoft.com/office/drawing/2014/chart" uri="{C3380CC4-5D6E-409C-BE32-E72D297353CC}">
              <c16:uniqueId val="{00000001-A0E9-41AE-8C01-F7507C956291}"/>
            </c:ext>
          </c:extLst>
        </c:ser>
        <c:dLbls>
          <c:showLegendKey val="0"/>
          <c:showVal val="0"/>
          <c:showCatName val="0"/>
          <c:showSerName val="0"/>
          <c:showPercent val="0"/>
          <c:showBubbleSize val="0"/>
        </c:dLbls>
        <c:gapWidth val="250"/>
        <c:overlap val="100"/>
        <c:axId val="485376832"/>
        <c:axId val="485381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1.1200000000000001</c:v>
                </c:pt>
                <c:pt idx="1">
                  <c:v>1.38</c:v>
                </c:pt>
                <c:pt idx="2">
                  <c:v>-0.46</c:v>
                </c:pt>
                <c:pt idx="3">
                  <c:v>0.53</c:v>
                </c:pt>
                <c:pt idx="4">
                  <c:v>-0.39</c:v>
                </c:pt>
              </c:numCache>
            </c:numRef>
          </c:val>
          <c:smooth val="0"/>
          <c:extLst>
            <c:ext xmlns:c16="http://schemas.microsoft.com/office/drawing/2014/chart" uri="{C3380CC4-5D6E-409C-BE32-E72D297353CC}">
              <c16:uniqueId val="{00000002-A0E9-41AE-8C01-F7507C956291}"/>
            </c:ext>
          </c:extLst>
        </c:ser>
        <c:dLbls>
          <c:showLegendKey val="0"/>
          <c:showVal val="0"/>
          <c:showCatName val="0"/>
          <c:showSerName val="0"/>
          <c:showPercent val="0"/>
          <c:showBubbleSize val="0"/>
        </c:dLbls>
        <c:marker val="1"/>
        <c:smooth val="0"/>
        <c:axId val="485376832"/>
        <c:axId val="485381320"/>
      </c:lineChart>
      <c:catAx>
        <c:axId val="485376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5381320"/>
        <c:crosses val="autoZero"/>
        <c:auto val="1"/>
        <c:lblAlgn val="ctr"/>
        <c:lblOffset val="100"/>
        <c:tickLblSkip val="1"/>
        <c:tickMarkSkip val="1"/>
        <c:noMultiLvlLbl val="0"/>
      </c:catAx>
      <c:valAx>
        <c:axId val="485381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376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0.06</c:v>
                </c:pt>
                <c:pt idx="4">
                  <c:v>#N/A</c:v>
                </c:pt>
                <c:pt idx="5">
                  <c:v>0.03</c:v>
                </c:pt>
                <c:pt idx="6">
                  <c:v>#N/A</c:v>
                </c:pt>
                <c:pt idx="7">
                  <c:v>0</c:v>
                </c:pt>
                <c:pt idx="8">
                  <c:v>#N/A</c:v>
                </c:pt>
                <c:pt idx="9">
                  <c:v>0</c:v>
                </c:pt>
              </c:numCache>
            </c:numRef>
          </c:val>
          <c:extLst>
            <c:ext xmlns:c16="http://schemas.microsoft.com/office/drawing/2014/chart" uri="{C3380CC4-5D6E-409C-BE32-E72D297353CC}">
              <c16:uniqueId val="{00000000-C48D-4DC5-8D74-F0A335E2592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48D-4DC5-8D74-F0A335E25928}"/>
            </c:ext>
          </c:extLst>
        </c:ser>
        <c:ser>
          <c:idx val="2"/>
          <c:order val="2"/>
          <c:tx>
            <c:strRef>
              <c:f>データシート!$A$29</c:f>
              <c:strCache>
                <c:ptCount val="1"/>
                <c:pt idx="0">
                  <c:v>発電事業特別会計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0.05</c:v>
                </c:pt>
                <c:pt idx="8">
                  <c:v>#N/A</c:v>
                </c:pt>
                <c:pt idx="9">
                  <c:v>0</c:v>
                </c:pt>
              </c:numCache>
            </c:numRef>
          </c:val>
          <c:extLst>
            <c:ext xmlns:c16="http://schemas.microsoft.com/office/drawing/2014/chart" uri="{C3380CC4-5D6E-409C-BE32-E72D297353CC}">
              <c16:uniqueId val="{00000002-C48D-4DC5-8D74-F0A335E25928}"/>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48D-4DC5-8D74-F0A335E25928}"/>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0.12</c:v>
                </c:pt>
              </c:numCache>
            </c:numRef>
          </c:val>
          <c:extLst>
            <c:ext xmlns:c16="http://schemas.microsoft.com/office/drawing/2014/chart" uri="{C3380CC4-5D6E-409C-BE32-E72D297353CC}">
              <c16:uniqueId val="{00000004-C48D-4DC5-8D74-F0A335E25928}"/>
            </c:ext>
          </c:extLst>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2.02</c:v>
                </c:pt>
                <c:pt idx="2">
                  <c:v>#N/A</c:v>
                </c:pt>
                <c:pt idx="3">
                  <c:v>2.36</c:v>
                </c:pt>
                <c:pt idx="4">
                  <c:v>#N/A</c:v>
                </c:pt>
                <c:pt idx="5">
                  <c:v>1.08</c:v>
                </c:pt>
                <c:pt idx="6">
                  <c:v>#N/A</c:v>
                </c:pt>
                <c:pt idx="7">
                  <c:v>0.95</c:v>
                </c:pt>
                <c:pt idx="8">
                  <c:v>#N/A</c:v>
                </c:pt>
                <c:pt idx="9">
                  <c:v>0.76</c:v>
                </c:pt>
              </c:numCache>
            </c:numRef>
          </c:val>
          <c:extLst>
            <c:ext xmlns:c16="http://schemas.microsoft.com/office/drawing/2014/chart" uri="{C3380CC4-5D6E-409C-BE32-E72D297353CC}">
              <c16:uniqueId val="{00000005-C48D-4DC5-8D74-F0A335E25928}"/>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2.71</c:v>
                </c:pt>
                <c:pt idx="2">
                  <c:v>#N/A</c:v>
                </c:pt>
                <c:pt idx="3">
                  <c:v>2.48</c:v>
                </c:pt>
                <c:pt idx="4">
                  <c:v>#N/A</c:v>
                </c:pt>
                <c:pt idx="5">
                  <c:v>2.5499999999999998</c:v>
                </c:pt>
                <c:pt idx="6">
                  <c:v>#N/A</c:v>
                </c:pt>
                <c:pt idx="7">
                  <c:v>2.1800000000000002</c:v>
                </c:pt>
                <c:pt idx="8">
                  <c:v>#N/A</c:v>
                </c:pt>
                <c:pt idx="9">
                  <c:v>2.34</c:v>
                </c:pt>
              </c:numCache>
            </c:numRef>
          </c:val>
          <c:extLst>
            <c:ext xmlns:c16="http://schemas.microsoft.com/office/drawing/2014/chart" uri="{C3380CC4-5D6E-409C-BE32-E72D297353CC}">
              <c16:uniqueId val="{00000006-C48D-4DC5-8D74-F0A335E25928}"/>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1.6</c:v>
                </c:pt>
                <c:pt idx="2">
                  <c:v>#N/A</c:v>
                </c:pt>
                <c:pt idx="3">
                  <c:v>1.75</c:v>
                </c:pt>
                <c:pt idx="4">
                  <c:v>#N/A</c:v>
                </c:pt>
                <c:pt idx="5">
                  <c:v>2.15</c:v>
                </c:pt>
                <c:pt idx="6">
                  <c:v>#N/A</c:v>
                </c:pt>
                <c:pt idx="7">
                  <c:v>2.38</c:v>
                </c:pt>
                <c:pt idx="8">
                  <c:v>#N/A</c:v>
                </c:pt>
                <c:pt idx="9">
                  <c:v>2.61</c:v>
                </c:pt>
              </c:numCache>
            </c:numRef>
          </c:val>
          <c:extLst>
            <c:ext xmlns:c16="http://schemas.microsoft.com/office/drawing/2014/chart" uri="{C3380CC4-5D6E-409C-BE32-E72D297353CC}">
              <c16:uniqueId val="{00000007-C48D-4DC5-8D74-F0A335E2592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4.42</c:v>
                </c:pt>
                <c:pt idx="2">
                  <c:v>#N/A</c:v>
                </c:pt>
                <c:pt idx="3">
                  <c:v>4.1900000000000004</c:v>
                </c:pt>
                <c:pt idx="4">
                  <c:v>#N/A</c:v>
                </c:pt>
                <c:pt idx="5">
                  <c:v>4.47</c:v>
                </c:pt>
                <c:pt idx="6">
                  <c:v>#N/A</c:v>
                </c:pt>
                <c:pt idx="7">
                  <c:v>5.0199999999999996</c:v>
                </c:pt>
                <c:pt idx="8">
                  <c:v>#N/A</c:v>
                </c:pt>
                <c:pt idx="9">
                  <c:v>4.5999999999999996</c:v>
                </c:pt>
              </c:numCache>
            </c:numRef>
          </c:val>
          <c:extLst>
            <c:ext xmlns:c16="http://schemas.microsoft.com/office/drawing/2014/chart" uri="{C3380CC4-5D6E-409C-BE32-E72D297353CC}">
              <c16:uniqueId val="{00000008-C48D-4DC5-8D74-F0A335E25928}"/>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26.58</c:v>
                </c:pt>
                <c:pt idx="2">
                  <c:v>#N/A</c:v>
                </c:pt>
                <c:pt idx="3">
                  <c:v>21.6</c:v>
                </c:pt>
                <c:pt idx="4">
                  <c:v>#N/A</c:v>
                </c:pt>
                <c:pt idx="5">
                  <c:v>17.78</c:v>
                </c:pt>
                <c:pt idx="6">
                  <c:v>#N/A</c:v>
                </c:pt>
                <c:pt idx="7">
                  <c:v>17.32</c:v>
                </c:pt>
                <c:pt idx="8">
                  <c:v>#N/A</c:v>
                </c:pt>
                <c:pt idx="9">
                  <c:v>18.28</c:v>
                </c:pt>
              </c:numCache>
            </c:numRef>
          </c:val>
          <c:extLst>
            <c:ext xmlns:c16="http://schemas.microsoft.com/office/drawing/2014/chart" uri="{C3380CC4-5D6E-409C-BE32-E72D297353CC}">
              <c16:uniqueId val="{00000009-C48D-4DC5-8D74-F0A335E25928}"/>
            </c:ext>
          </c:extLst>
        </c:ser>
        <c:dLbls>
          <c:showLegendKey val="0"/>
          <c:showVal val="0"/>
          <c:showCatName val="0"/>
          <c:showSerName val="0"/>
          <c:showPercent val="0"/>
          <c:showBubbleSize val="0"/>
        </c:dLbls>
        <c:gapWidth val="150"/>
        <c:overlap val="100"/>
        <c:axId val="481471144"/>
        <c:axId val="481471528"/>
      </c:barChart>
      <c:catAx>
        <c:axId val="481471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1471528"/>
        <c:crosses val="autoZero"/>
        <c:auto val="1"/>
        <c:lblAlgn val="ctr"/>
        <c:lblOffset val="100"/>
        <c:tickLblSkip val="1"/>
        <c:tickMarkSkip val="1"/>
        <c:noMultiLvlLbl val="0"/>
      </c:catAx>
      <c:valAx>
        <c:axId val="481471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1471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2276</c:v>
                </c:pt>
                <c:pt idx="5">
                  <c:v>2306</c:v>
                </c:pt>
                <c:pt idx="8">
                  <c:v>2416</c:v>
                </c:pt>
                <c:pt idx="11">
                  <c:v>2455</c:v>
                </c:pt>
                <c:pt idx="14">
                  <c:v>2470</c:v>
                </c:pt>
              </c:numCache>
            </c:numRef>
          </c:val>
          <c:extLst>
            <c:ext xmlns:c16="http://schemas.microsoft.com/office/drawing/2014/chart" uri="{C3380CC4-5D6E-409C-BE32-E72D297353CC}">
              <c16:uniqueId val="{00000000-97EF-42E3-9198-3CCA41E7EDA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7EF-42E3-9198-3CCA41E7EDA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117</c:v>
                </c:pt>
                <c:pt idx="3">
                  <c:v>99</c:v>
                </c:pt>
                <c:pt idx="6">
                  <c:v>98</c:v>
                </c:pt>
                <c:pt idx="9">
                  <c:v>96</c:v>
                </c:pt>
                <c:pt idx="12">
                  <c:v>88</c:v>
                </c:pt>
              </c:numCache>
            </c:numRef>
          </c:val>
          <c:extLst>
            <c:ext xmlns:c16="http://schemas.microsoft.com/office/drawing/2014/chart" uri="{C3380CC4-5D6E-409C-BE32-E72D297353CC}">
              <c16:uniqueId val="{00000002-97EF-42E3-9198-3CCA41E7EDA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44</c:v>
                </c:pt>
                <c:pt idx="3">
                  <c:v>91</c:v>
                </c:pt>
                <c:pt idx="6">
                  <c:v>132</c:v>
                </c:pt>
                <c:pt idx="9">
                  <c:v>164</c:v>
                </c:pt>
                <c:pt idx="12">
                  <c:v>151</c:v>
                </c:pt>
              </c:numCache>
            </c:numRef>
          </c:val>
          <c:extLst>
            <c:ext xmlns:c16="http://schemas.microsoft.com/office/drawing/2014/chart" uri="{C3380CC4-5D6E-409C-BE32-E72D297353CC}">
              <c16:uniqueId val="{00000003-97EF-42E3-9198-3CCA41E7EDA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1022</c:v>
                </c:pt>
                <c:pt idx="3">
                  <c:v>1065</c:v>
                </c:pt>
                <c:pt idx="6">
                  <c:v>1022</c:v>
                </c:pt>
                <c:pt idx="9">
                  <c:v>1007</c:v>
                </c:pt>
                <c:pt idx="12">
                  <c:v>1099</c:v>
                </c:pt>
              </c:numCache>
            </c:numRef>
          </c:val>
          <c:extLst>
            <c:ext xmlns:c16="http://schemas.microsoft.com/office/drawing/2014/chart" uri="{C3380CC4-5D6E-409C-BE32-E72D297353CC}">
              <c16:uniqueId val="{00000004-97EF-42E3-9198-3CCA41E7EDA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7EF-42E3-9198-3CCA41E7EDA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7EF-42E3-9198-3CCA41E7EDA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2428</c:v>
                </c:pt>
                <c:pt idx="3">
                  <c:v>2256</c:v>
                </c:pt>
                <c:pt idx="6">
                  <c:v>2283</c:v>
                </c:pt>
                <c:pt idx="9">
                  <c:v>2289</c:v>
                </c:pt>
                <c:pt idx="12">
                  <c:v>2379</c:v>
                </c:pt>
              </c:numCache>
            </c:numRef>
          </c:val>
          <c:extLst>
            <c:ext xmlns:c16="http://schemas.microsoft.com/office/drawing/2014/chart" uri="{C3380CC4-5D6E-409C-BE32-E72D297353CC}">
              <c16:uniqueId val="{00000007-97EF-42E3-9198-3CCA41E7EDA9}"/>
            </c:ext>
          </c:extLst>
        </c:ser>
        <c:dLbls>
          <c:showLegendKey val="0"/>
          <c:showVal val="0"/>
          <c:showCatName val="0"/>
          <c:showSerName val="0"/>
          <c:showPercent val="0"/>
          <c:showBubbleSize val="0"/>
        </c:dLbls>
        <c:gapWidth val="100"/>
        <c:overlap val="100"/>
        <c:axId val="481585496"/>
        <c:axId val="489313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1335</c:v>
                </c:pt>
                <c:pt idx="2">
                  <c:v>#N/A</c:v>
                </c:pt>
                <c:pt idx="3">
                  <c:v>#N/A</c:v>
                </c:pt>
                <c:pt idx="4">
                  <c:v>1205</c:v>
                </c:pt>
                <c:pt idx="5">
                  <c:v>#N/A</c:v>
                </c:pt>
                <c:pt idx="6">
                  <c:v>#N/A</c:v>
                </c:pt>
                <c:pt idx="7">
                  <c:v>1119</c:v>
                </c:pt>
                <c:pt idx="8">
                  <c:v>#N/A</c:v>
                </c:pt>
                <c:pt idx="9">
                  <c:v>#N/A</c:v>
                </c:pt>
                <c:pt idx="10">
                  <c:v>1101</c:v>
                </c:pt>
                <c:pt idx="11">
                  <c:v>#N/A</c:v>
                </c:pt>
                <c:pt idx="12">
                  <c:v>#N/A</c:v>
                </c:pt>
                <c:pt idx="13">
                  <c:v>1247</c:v>
                </c:pt>
                <c:pt idx="14">
                  <c:v>#N/A</c:v>
                </c:pt>
              </c:numCache>
            </c:numRef>
          </c:val>
          <c:smooth val="0"/>
          <c:extLst>
            <c:ext xmlns:c16="http://schemas.microsoft.com/office/drawing/2014/chart" uri="{C3380CC4-5D6E-409C-BE32-E72D297353CC}">
              <c16:uniqueId val="{00000008-97EF-42E3-9198-3CCA41E7EDA9}"/>
            </c:ext>
          </c:extLst>
        </c:ser>
        <c:dLbls>
          <c:showLegendKey val="0"/>
          <c:showVal val="0"/>
          <c:showCatName val="0"/>
          <c:showSerName val="0"/>
          <c:showPercent val="0"/>
          <c:showBubbleSize val="0"/>
        </c:dLbls>
        <c:marker val="1"/>
        <c:smooth val="0"/>
        <c:axId val="481585496"/>
        <c:axId val="489313128"/>
      </c:lineChart>
      <c:catAx>
        <c:axId val="481585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9313128"/>
        <c:crosses val="autoZero"/>
        <c:auto val="1"/>
        <c:lblAlgn val="ctr"/>
        <c:lblOffset val="100"/>
        <c:tickLblSkip val="1"/>
        <c:tickMarkSkip val="1"/>
        <c:noMultiLvlLbl val="0"/>
      </c:catAx>
      <c:valAx>
        <c:axId val="489313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1585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31620</c:v>
                </c:pt>
                <c:pt idx="5">
                  <c:v>32565</c:v>
                </c:pt>
                <c:pt idx="8">
                  <c:v>32258</c:v>
                </c:pt>
                <c:pt idx="11">
                  <c:v>31723</c:v>
                </c:pt>
                <c:pt idx="14">
                  <c:v>30613</c:v>
                </c:pt>
              </c:numCache>
            </c:numRef>
          </c:val>
          <c:extLst>
            <c:ext xmlns:c16="http://schemas.microsoft.com/office/drawing/2014/chart" uri="{C3380CC4-5D6E-409C-BE32-E72D297353CC}">
              <c16:uniqueId val="{00000000-C4F8-49D0-A573-1B0018F3DA5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290</c:v>
                </c:pt>
                <c:pt idx="5">
                  <c:v>248</c:v>
                </c:pt>
                <c:pt idx="8">
                  <c:v>216</c:v>
                </c:pt>
                <c:pt idx="11">
                  <c:v>194</c:v>
                </c:pt>
                <c:pt idx="14">
                  <c:v>180</c:v>
                </c:pt>
              </c:numCache>
            </c:numRef>
          </c:val>
          <c:extLst>
            <c:ext xmlns:c16="http://schemas.microsoft.com/office/drawing/2014/chart" uri="{C3380CC4-5D6E-409C-BE32-E72D297353CC}">
              <c16:uniqueId val="{00000001-C4F8-49D0-A573-1B0018F3DA5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3716</c:v>
                </c:pt>
                <c:pt idx="5">
                  <c:v>3720</c:v>
                </c:pt>
                <c:pt idx="8">
                  <c:v>3272</c:v>
                </c:pt>
                <c:pt idx="11">
                  <c:v>2985</c:v>
                </c:pt>
                <c:pt idx="14">
                  <c:v>2808</c:v>
                </c:pt>
              </c:numCache>
            </c:numRef>
          </c:val>
          <c:extLst>
            <c:ext xmlns:c16="http://schemas.microsoft.com/office/drawing/2014/chart" uri="{C3380CC4-5D6E-409C-BE32-E72D297353CC}">
              <c16:uniqueId val="{00000002-C4F8-49D0-A573-1B0018F3DA5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4F8-49D0-A573-1B0018F3DA5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4F8-49D0-A573-1B0018F3DA5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28</c:v>
                </c:pt>
                <c:pt idx="6">
                  <c:v>28</c:v>
                </c:pt>
                <c:pt idx="9">
                  <c:v>27</c:v>
                </c:pt>
                <c:pt idx="12">
                  <c:v>27</c:v>
                </c:pt>
              </c:numCache>
            </c:numRef>
          </c:val>
          <c:extLst>
            <c:ext xmlns:c16="http://schemas.microsoft.com/office/drawing/2014/chart" uri="{C3380CC4-5D6E-409C-BE32-E72D297353CC}">
              <c16:uniqueId val="{00000005-C4F8-49D0-A573-1B0018F3DA5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920</c:v>
                </c:pt>
                <c:pt idx="3">
                  <c:v>851</c:v>
                </c:pt>
                <c:pt idx="6">
                  <c:v>638</c:v>
                </c:pt>
                <c:pt idx="9">
                  <c:v>648</c:v>
                </c:pt>
                <c:pt idx="12">
                  <c:v>660</c:v>
                </c:pt>
              </c:numCache>
            </c:numRef>
          </c:val>
          <c:extLst>
            <c:ext xmlns:c16="http://schemas.microsoft.com/office/drawing/2014/chart" uri="{C3380CC4-5D6E-409C-BE32-E72D297353CC}">
              <c16:uniqueId val="{00000006-C4F8-49D0-A573-1B0018F3DA5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1198</c:v>
                </c:pt>
                <c:pt idx="3">
                  <c:v>1159</c:v>
                </c:pt>
                <c:pt idx="6">
                  <c:v>1222</c:v>
                </c:pt>
                <c:pt idx="9">
                  <c:v>1160</c:v>
                </c:pt>
                <c:pt idx="12">
                  <c:v>1017</c:v>
                </c:pt>
              </c:numCache>
            </c:numRef>
          </c:val>
          <c:extLst>
            <c:ext xmlns:c16="http://schemas.microsoft.com/office/drawing/2014/chart" uri="{C3380CC4-5D6E-409C-BE32-E72D297353CC}">
              <c16:uniqueId val="{00000007-C4F8-49D0-A573-1B0018F3DA5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14694</c:v>
                </c:pt>
                <c:pt idx="3">
                  <c:v>14651</c:v>
                </c:pt>
                <c:pt idx="6">
                  <c:v>13875</c:v>
                </c:pt>
                <c:pt idx="9">
                  <c:v>12700</c:v>
                </c:pt>
                <c:pt idx="12">
                  <c:v>12138</c:v>
                </c:pt>
              </c:numCache>
            </c:numRef>
          </c:val>
          <c:extLst>
            <c:ext xmlns:c16="http://schemas.microsoft.com/office/drawing/2014/chart" uri="{C3380CC4-5D6E-409C-BE32-E72D297353CC}">
              <c16:uniqueId val="{00000008-C4F8-49D0-A573-1B0018F3DA5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668</c:v>
                </c:pt>
                <c:pt idx="3">
                  <c:v>713</c:v>
                </c:pt>
                <c:pt idx="6">
                  <c:v>826</c:v>
                </c:pt>
                <c:pt idx="9">
                  <c:v>659</c:v>
                </c:pt>
                <c:pt idx="12">
                  <c:v>774</c:v>
                </c:pt>
              </c:numCache>
            </c:numRef>
          </c:val>
          <c:extLst>
            <c:ext xmlns:c16="http://schemas.microsoft.com/office/drawing/2014/chart" uri="{C3380CC4-5D6E-409C-BE32-E72D297353CC}">
              <c16:uniqueId val="{00000009-C4F8-49D0-A573-1B0018F3DA5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30629</c:v>
                </c:pt>
                <c:pt idx="3">
                  <c:v>30233</c:v>
                </c:pt>
                <c:pt idx="6">
                  <c:v>30438</c:v>
                </c:pt>
                <c:pt idx="9">
                  <c:v>30852</c:v>
                </c:pt>
                <c:pt idx="12">
                  <c:v>30514</c:v>
                </c:pt>
              </c:numCache>
            </c:numRef>
          </c:val>
          <c:extLst>
            <c:ext xmlns:c16="http://schemas.microsoft.com/office/drawing/2014/chart" uri="{C3380CC4-5D6E-409C-BE32-E72D297353CC}">
              <c16:uniqueId val="{0000000A-C4F8-49D0-A573-1B0018F3DA57}"/>
            </c:ext>
          </c:extLst>
        </c:ser>
        <c:dLbls>
          <c:showLegendKey val="0"/>
          <c:showVal val="0"/>
          <c:showCatName val="0"/>
          <c:showSerName val="0"/>
          <c:showPercent val="0"/>
          <c:showBubbleSize val="0"/>
        </c:dLbls>
        <c:gapWidth val="100"/>
        <c:overlap val="100"/>
        <c:axId val="481587464"/>
        <c:axId val="481589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12483</c:v>
                </c:pt>
                <c:pt idx="2">
                  <c:v>#N/A</c:v>
                </c:pt>
                <c:pt idx="3">
                  <c:v>#N/A</c:v>
                </c:pt>
                <c:pt idx="4">
                  <c:v>11102</c:v>
                </c:pt>
                <c:pt idx="5">
                  <c:v>#N/A</c:v>
                </c:pt>
                <c:pt idx="6">
                  <c:v>#N/A</c:v>
                </c:pt>
                <c:pt idx="7">
                  <c:v>11282</c:v>
                </c:pt>
                <c:pt idx="8">
                  <c:v>#N/A</c:v>
                </c:pt>
                <c:pt idx="9">
                  <c:v>#N/A</c:v>
                </c:pt>
                <c:pt idx="10">
                  <c:v>11143</c:v>
                </c:pt>
                <c:pt idx="11">
                  <c:v>#N/A</c:v>
                </c:pt>
                <c:pt idx="12">
                  <c:v>#N/A</c:v>
                </c:pt>
                <c:pt idx="13">
                  <c:v>11528</c:v>
                </c:pt>
                <c:pt idx="14">
                  <c:v>#N/A</c:v>
                </c:pt>
              </c:numCache>
            </c:numRef>
          </c:val>
          <c:smooth val="0"/>
          <c:extLst>
            <c:ext xmlns:c16="http://schemas.microsoft.com/office/drawing/2014/chart" uri="{C3380CC4-5D6E-409C-BE32-E72D297353CC}">
              <c16:uniqueId val="{0000000B-C4F8-49D0-A573-1B0018F3DA57}"/>
            </c:ext>
          </c:extLst>
        </c:ser>
        <c:dLbls>
          <c:showLegendKey val="0"/>
          <c:showVal val="0"/>
          <c:showCatName val="0"/>
          <c:showSerName val="0"/>
          <c:showPercent val="0"/>
          <c:showBubbleSize val="0"/>
        </c:dLbls>
        <c:marker val="1"/>
        <c:smooth val="0"/>
        <c:axId val="481587464"/>
        <c:axId val="481589816"/>
      </c:lineChart>
      <c:catAx>
        <c:axId val="481587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1589816"/>
        <c:crosses val="autoZero"/>
        <c:auto val="1"/>
        <c:lblAlgn val="ctr"/>
        <c:lblOffset val="100"/>
        <c:tickLblSkip val="1"/>
        <c:tickMarkSkip val="1"/>
        <c:noMultiLvlLbl val="0"/>
      </c:catAx>
      <c:valAx>
        <c:axId val="481589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1587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1543</c:v>
                </c:pt>
                <c:pt idx="1">
                  <c:v>1545</c:v>
                </c:pt>
                <c:pt idx="2">
                  <c:v>1547</c:v>
                </c:pt>
              </c:numCache>
            </c:numRef>
          </c:val>
          <c:extLst>
            <c:ext xmlns:c16="http://schemas.microsoft.com/office/drawing/2014/chart" uri="{C3380CC4-5D6E-409C-BE32-E72D297353CC}">
              <c16:uniqueId val="{00000000-42E8-4361-AD94-CC070BD11B2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537</c:v>
                </c:pt>
                <c:pt idx="1">
                  <c:v>537</c:v>
                </c:pt>
                <c:pt idx="2">
                  <c:v>537</c:v>
                </c:pt>
              </c:numCache>
            </c:numRef>
          </c:val>
          <c:extLst>
            <c:ext xmlns:c16="http://schemas.microsoft.com/office/drawing/2014/chart" uri="{C3380CC4-5D6E-409C-BE32-E72D297353CC}">
              <c16:uniqueId val="{00000001-42E8-4361-AD94-CC070BD11B2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2384</c:v>
                </c:pt>
                <c:pt idx="1">
                  <c:v>1912</c:v>
                </c:pt>
                <c:pt idx="2">
                  <c:v>1531</c:v>
                </c:pt>
              </c:numCache>
            </c:numRef>
          </c:val>
          <c:extLst>
            <c:ext xmlns:c16="http://schemas.microsoft.com/office/drawing/2014/chart" uri="{C3380CC4-5D6E-409C-BE32-E72D297353CC}">
              <c16:uniqueId val="{00000002-42E8-4361-AD94-CC070BD11B2C}"/>
            </c:ext>
          </c:extLst>
        </c:ser>
        <c:dLbls>
          <c:showLegendKey val="0"/>
          <c:showVal val="0"/>
          <c:showCatName val="0"/>
          <c:showSerName val="0"/>
          <c:showPercent val="0"/>
          <c:showBubbleSize val="0"/>
        </c:dLbls>
        <c:gapWidth val="120"/>
        <c:overlap val="100"/>
        <c:axId val="481589424"/>
        <c:axId val="481586680"/>
      </c:barChart>
      <c:catAx>
        <c:axId val="481589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1586680"/>
        <c:crosses val="autoZero"/>
        <c:auto val="1"/>
        <c:lblAlgn val="ctr"/>
        <c:lblOffset val="100"/>
        <c:tickLblSkip val="1"/>
        <c:tickMarkSkip val="1"/>
        <c:noMultiLvlLbl val="0"/>
      </c:catAx>
      <c:valAx>
        <c:axId val="4815866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1589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{AA723390-C14C-4A5B-8931-83BCD445F7C0}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FB8-49BF-B787-D3C0D760AD5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{9568BD41-86B5-4BD2-B031-B4F1C0A3FD11}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FB8-49BF-B787-D3C0D760AD5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{64195C0F-4AAE-48BE-A07F-871FCCFDA172}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FB8-49BF-B787-D3C0D760AD5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{640EC79D-96ED-4111-91AF-970EC83A2206}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FB8-49BF-B787-D3C0D760AD5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{87B0F9FC-C26A-4C78-B59C-D99E9BD5AF1F}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FB8-49BF-B787-D3C0D760AD5A}"/>
                </c:ext>
              </c:extLst>
            </c:dLbl>
            <c:dLbl>
              <c:idx val="8"/>
              <c:layout>
                <c:manualLayout>
                  <c:x val="-3.8403058102728711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{ABA670B7-C9C2-45C3-8C08-62E5BF423767}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FB8-49BF-B787-D3C0D760AD5A}"/>
                </c:ext>
              </c:extLst>
            </c:dLbl>
            <c:dLbl>
              <c:idx val="16"/>
              <c:layout>
                <c:manualLayout>
                  <c:x val="-2.5887342836415944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{77DD7974-1E0B-40C9-8B6C-B343EED8C9F6}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FB8-49BF-B787-D3C0D760AD5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{E8D7E2AA-1803-4B53-B82A-F77EBB87678E}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FB8-49BF-B787-D3C0D760AD5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{094CE270-1F96-4C8B-AB62-17E9627FF2B6}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FB8-49BF-B787-D3C0D760AD5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55.6</c:v>
                </c:pt>
                <c:pt idx="16">
                  <c:v>55.7</c:v>
                </c:pt>
                <c:pt idx="24">
                  <c:v>57.7</c:v>
                </c:pt>
                <c:pt idx="32">
                  <c:v>59.3</c:v>
                </c:pt>
              </c:numCache>
            </c:numRef>
          </c:xVal>
          <c:yVal>
            <c:numRef>
              <c:f>公会計指標分析・財政指標組合せ分析表!$BP$51:$DC$51</c:f>
              <c:numCache>
                <c:formatCode>#,##0.0;"▲ "#,##0.0</c:formatCode>
                <c:ptCount val="40"/>
                <c:pt idx="8">
                  <c:v>110.3</c:v>
                </c:pt>
                <c:pt idx="16">
                  <c:v>111.6</c:v>
                </c:pt>
                <c:pt idx="24">
                  <c:v>111.4</c:v>
                </c:pt>
                <c:pt idx="32">
                  <c:v>115</c:v>
                </c:pt>
              </c:numCache>
            </c:numRef>
          </c:yVal>
          <c:smooth val="0"/>
          <c:extLst>
            <c:ext xmlns:c16="http://schemas.microsoft.com/office/drawing/2014/chart" uri="{C3380CC4-5D6E-409C-BE32-E72D297353CC}">
              <c16:uniqueId val="{00000009-9FB8-49BF-B787-D3C0D760AD5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{B9C451BC-0BD3-41F4-926B-5613E45FBD22}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FB8-49BF-B787-D3C0D760AD5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{2D77F694-927C-452E-9D2C-F2EC986D7BAA}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FB8-49BF-B787-D3C0D760AD5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{246F3A0C-4A79-43B1-BCF1-B0DB7737D316}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FB8-49BF-B787-D3C0D760AD5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{F8002EDB-ACEC-4D00-A1A5-D3D8CD97FF87}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FB8-49BF-B787-D3C0D760AD5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{B77BD7A4-0676-4952-B4D9-9E5BDCD3C3E4}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FB8-49BF-B787-D3C0D760AD5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{0B7D1BDD-35C3-4D61-A6BB-72C8CF071B73}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FB8-49BF-B787-D3C0D760AD5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{FB7A5780-FE62-4C03-97E7-E4E24F2C0136}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FB8-49BF-B787-D3C0D760AD5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{B5308E19-329C-441E-8AB0-6D5E89217CF6}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FB8-49BF-B787-D3C0D760AD5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{EEF7AB76-4F90-472A-937C-7D9526320710}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FB8-49BF-B787-D3C0D760AD5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58.7</c:v>
                </c:pt>
                <c:pt idx="24">
                  <c:v>59.9</c:v>
                </c:pt>
                <c:pt idx="32">
                  <c:v>60.6</c:v>
                </c:pt>
              </c:numCache>
            </c:numRef>
          </c:xVal>
          <c:yVal>
            <c:numRef>
              <c:f>公会計指標分析・財政指標組合せ分析表!$BP$55:$DC$55</c:f>
              <c:numCache>
                <c:formatCode>#,##0.0;"▲ "#,##0.0</c:formatCode>
                <c:ptCount val="40"/>
                <c:pt idx="8">
                  <c:v>52.3</c:v>
                </c:pt>
                <c:pt idx="16">
                  <c:v>55.4</c:v>
                </c:pt>
                <c:pt idx="24">
                  <c:v>52.7</c:v>
                </c:pt>
                <c:pt idx="32">
                  <c:v>49.7</c:v>
                </c:pt>
              </c:numCache>
            </c:numRef>
          </c:yVal>
          <c:smooth val="0"/>
          <c:extLst>
            <c:ext xmlns:c16="http://schemas.microsoft.com/office/drawing/2014/chart" uri="{C3380CC4-5D6E-409C-BE32-E72D297353CC}">
              <c16:uniqueId val="{00000013-9FB8-49BF-B787-D3C0D760AD5A}"/>
            </c:ext>
          </c:extLst>
        </c:ser>
        <c:dLbls>
          <c:showLegendKey val="0"/>
          <c:showVal val="1"/>
          <c:showCatName val="0"/>
          <c:showSerName val="0"/>
          <c:showPercent val="0"/>
          <c:showBubbleSize val="0"/>
        </c:dLbls>
        <c:axId val="46179840"/>
        <c:axId val="46181760"/>
      </c:scatterChart>
      <c:valAx>
        <c:axId val="46179840"/>
        <c:scaling>
          <c:orientation val="minMax"/>
          <c:max val="61.1"/>
          <c:min val="5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26"/>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{90BDCBF0-9A15-4DEC-A014-8C9674827C32}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AC5-4CF1-8965-371321A3EF7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{6ADD8A11-794A-40B8-BC40-733FF2F11DA3}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AC5-4CF1-8965-371321A3EF7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{B5EA507B-68EE-4711-8701-56FABD8059A8}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AC5-4CF1-8965-371321A3EF7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{3E01A77B-5892-40EF-822B-267AC54689CF}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AC5-4CF1-8965-371321A3EF7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{0A1ED53B-D25F-4C1B-8622-4A80B509FD9A}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AC5-4CF1-8965-371321A3EF7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{6DC92ED3-1EAF-4849-B24E-0C25ECF9F03A}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AC5-4CF1-8965-371321A3EF7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{35E90378-B75F-4856-B7FA-64753B26CE0F}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AC5-4CF1-8965-371321A3EF7D}"/>
                </c:ext>
              </c:extLst>
            </c:dLbl>
            <c:dLbl>
              <c:idx val="24"/>
              <c:layout>
                <c:manualLayout>
                  <c:x val="-3.2057533610858398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{5DD54817-2623-4896-8613-3FB0FEF5164F}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AC5-4CF1-8965-371321A3EF7D}"/>
                </c:ext>
              </c:extLst>
            </c:dLbl>
            <c:dLbl>
              <c:idx val="32"/>
              <c:layout>
                <c:manualLayout>
                  <c:x val="-3.1210800733327819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{37ED34CC-2623-4885-A981-50640BCB04A3}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AC5-4CF1-8965-371321A3EF7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14.8</c:v>
                </c:pt>
                <c:pt idx="8">
                  <c:v>13.4</c:v>
                </c:pt>
                <c:pt idx="16">
                  <c:v>12</c:v>
                </c:pt>
                <c:pt idx="24">
                  <c:v>11.3</c:v>
                </c:pt>
                <c:pt idx="32">
                  <c:v>11.5</c:v>
                </c:pt>
              </c:numCache>
            </c:numRef>
          </c:xVal>
          <c:yVal>
            <c:numRef>
              <c:f>公会計指標分析・財政指標組合せ分析表!$BP$73:$DC$73</c:f>
              <c:numCache>
                <c:formatCode>#,##0.0;"▲ "#,##0.0</c:formatCode>
                <c:ptCount val="40"/>
                <c:pt idx="0">
                  <c:v>122.1</c:v>
                </c:pt>
                <c:pt idx="8">
                  <c:v>110.3</c:v>
                </c:pt>
                <c:pt idx="16">
                  <c:v>111.6</c:v>
                </c:pt>
                <c:pt idx="24">
                  <c:v>111.4</c:v>
                </c:pt>
                <c:pt idx="32">
                  <c:v>115</c:v>
                </c:pt>
              </c:numCache>
            </c:numRef>
          </c:yVal>
          <c:smooth val="0"/>
          <c:extLst>
            <c:ext xmlns:c16="http://schemas.microsoft.com/office/drawing/2014/chart" uri="{C3380CC4-5D6E-409C-BE32-E72D297353CC}">
              <c16:uniqueId val="{00000009-DAC5-4CF1-8965-371321A3EF7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1274696973874049E-2"/>
                  <c:y val="-6.2416647087793951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{8647DFD6-50E7-4A45-9FF5-16B1B5916FEB}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AC5-4CF1-8965-371321A3EF7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{7D1B9BE6-E650-47D1-88F4-710DEE298596}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AC5-4CF1-8965-371321A3EF7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{ADA44187-1D6E-4A85-A76A-B6D402DDF61D}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AC5-4CF1-8965-371321A3EF7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{5E1B1921-D8BE-4A0E-9E62-934B12458E80}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AC5-4CF1-8965-371321A3EF7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{75F4E021-3E05-4427-9EA4-3E6C5A43653A}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AC5-4CF1-8965-371321A3EF7D}"/>
                </c:ext>
              </c:extLst>
            </c:dLbl>
            <c:dLbl>
              <c:idx val="8"/>
              <c:layout>
                <c:manualLayout>
                  <c:x val="-3.2121286264347182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{A54E1403-3944-433E-8AE0-1CD7F857C8D7}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AC5-4CF1-8965-371321A3EF7D}"/>
                </c:ext>
              </c:extLst>
            </c:dLbl>
            <c:dLbl>
              <c:idx val="16"/>
              <c:layout>
                <c:manualLayout>
                  <c:x val="-3.1274625180345378E-2"/>
                  <c:y val="-7.0147618992168675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{39D83710-2CE9-42DB-A19B-BA71BA773F41}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AC5-4CF1-8965-371321A3EF7D}"/>
                </c:ext>
              </c:extLst>
            </c:dLbl>
            <c:dLbl>
              <c:idx val="24"/>
              <c:layout>
                <c:manualLayout>
                  <c:x val="-3.2121358057875922E-2"/>
                  <c:y val="-5.468567518341929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{1823F8C6-F578-45C4-9D57-3856D1F4F59C}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AC5-4CF1-8965-371321A3EF7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{749D7790-CFD5-4697-B28A-E844629A1BB8}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AC5-4CF1-8965-371321A3EF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56.8</c:v>
                </c:pt>
                <c:pt idx="8">
                  <c:v>52.3</c:v>
                </c:pt>
                <c:pt idx="16">
                  <c:v>55.4</c:v>
                </c:pt>
                <c:pt idx="24">
                  <c:v>52.7</c:v>
                </c:pt>
                <c:pt idx="32">
                  <c:v>49.7</c:v>
                </c:pt>
              </c:numCache>
            </c:numRef>
          </c:yVal>
          <c:smooth val="0"/>
          <c:extLst>
            <c:ext xmlns:c16="http://schemas.microsoft.com/office/drawing/2014/chart" uri="{C3380CC4-5D6E-409C-BE32-E72D297353CC}">
              <c16:uniqueId val="{00000013-DAC5-4CF1-8965-371321A3EF7D}"/>
            </c:ext>
          </c:extLst>
        </c:ser>
        <c:dLbls>
          <c:showLegendKey val="0"/>
          <c:showVal val="1"/>
          <c:showCatName val="0"/>
          <c:showSerName val="0"/>
          <c:showPercent val="0"/>
          <c:showBubbleSize val="0"/>
        </c:dLbls>
        <c:axId val="84219776"/>
        <c:axId val="84234240"/>
      </c:scatterChart>
      <c:valAx>
        <c:axId val="84219776"/>
        <c:scaling>
          <c:orientation val="minMax"/>
          <c:max val="15.299999999999999"/>
          <c:min val="8.8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5"/>
          <c:min val="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富山県黒部市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元利償還金について、近年の大型建設事業に伴う公債費が令和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かけピークに達するため、今後も高い水準が続く見込みである。引き続き計画的な繰上償還の実施や利率見直しを行い、公債費の歳出抑制に努める。また、一部事務組合の償還金に対する負担金も増となっており、実質公債費比率の算定における分子の増要因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富山県黒部市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将来負担額について、地方債現在高は、中学校建設事業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や緊急防災・減災事業債の減により減少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した。債務負担行為支出予定額については、土地改良事業等により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公営企業債に係る繰入や退職手当負担見込額が減となり、全体で前年度より減少している。　充当可能財源等について、充当可能基金は中学校建設事業に伴う学校建設基金の取崩し等により、減少した。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充当可能財源の減少幅が大きいため、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将来負担比率の分子は前年度より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富山県黒部市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年度においては、中学校建設事業へ学校建設基金を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98,248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千円、地域振興等のソフト事業へ合併地域振興基金を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142,313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千円取り崩した。また平成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年度にかけて積立てた公共施設維持補修基金について、平成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年度より計画的に施設の補修事業へと充当している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基金全体として平成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3,994,067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千円あった現在高が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3,614,376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379,691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千円減少している。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毎年度の予算編成において、財政状況に応じて財源の調整を行っており、基金強化による財源の涵養を図りながら、計画的な財政運営に努める。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合併地域振興基金・・・・・合併特例債による積立。地域振興等のソフト事業へ充当する。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公共施設維持補修基金・・・電源立地地域対策交付金及び一般財源による積立。公共施設の維持補修経費へ充当する。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合併地域振興基金・・・・・自治振興会運営補助金、名水マラソン開催補助金等に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142,313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千円取崩し、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運用益積立と合わせて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142,119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公共施設維持補修基金・・・国際文化センター、総合体育センター、宇奈月国際会館等の施設補修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144,054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千円取崩し、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運用益積立と合わせて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143,922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合併地域振興基金・・・・・毎年度の予算編成において、原資となった合併特例債の償還額相当の範囲内で取り崩す。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公共施設維持補修基金・・・毎年度の予算編成において、財政状況に応じて積立、取崩をする。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年度においては取崩を行っておらず前年比横ばいの状況。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毎年度の予算編成において、財政状況に応じて積立、取崩を判断する。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令和元年度においては取崩を行っておらず前年比横ばいの状況。</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毎年度の予算編成において、財政状況に応じて積立、取崩を判断する。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41,116
40,705
426.31
21,004,135
20,119,597
573,658
12,455,028
30,513,657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5471160"/>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613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35832</xdr:rowOff>
    </xdr:from>
    <xdr:to>
      <xdr:col>7</xdr:col>
      <xdr:colOff>187325</xdr:colOff>
      <xdr:row>30</xdr:row>
      <xdr:rowOff>137432</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50726</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596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149951</xdr:rowOff>
    </xdr:from>
    <xdr:to>
      <xdr:col>19</xdr:col>
      <xdr:colOff>187325</xdr:colOff>
      <xdr:row>31</xdr:row>
      <xdr:rowOff>80101</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606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29301</xdr:rowOff>
    </xdr:from>
    <xdr:to>
      <xdr:col>23</xdr:col>
      <xdr:colOff>85725</xdr:colOff>
      <xdr:row>31</xdr:row>
      <xdr:rowOff>78649</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4051300" y="6115776"/>
          <a:ext cx="7112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88265</xdr:rowOff>
    </xdr:from>
    <xdr:to>
      <xdr:col>15</xdr:col>
      <xdr:colOff>187325</xdr:colOff>
      <xdr:row>31</xdr:row>
      <xdr:rowOff>18415</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3238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139065</xdr:rowOff>
    </xdr:from>
    <xdr:to>
      <xdr:col>19</xdr:col>
      <xdr:colOff>136525</xdr:colOff>
      <xdr:row>31</xdr:row>
      <xdr:rowOff>29301</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3289300" y="6054090"/>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85181</xdr:rowOff>
    </xdr:from>
    <xdr:to>
      <xdr:col>11</xdr:col>
      <xdr:colOff>187325</xdr:colOff>
      <xdr:row>31</xdr:row>
      <xdr:rowOff>15331</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2476500" y="600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135981</xdr:rowOff>
    </xdr:from>
    <xdr:to>
      <xdr:col>15</xdr:col>
      <xdr:colOff>136525</xdr:colOff>
      <xdr:row>30</xdr:row>
      <xdr:rowOff>139065</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2527300" y="6051006"/>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102071</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6188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52722</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153959</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96628</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31858</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324744" y="5775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の大型事業の集中による新規発行債増により将来負担額が増加傾向にあり、債務償還比率は類似団体平均を上回っている。公共施設の見直し等による維持管理費の縮減と併せ、中長期的な計画に基づく借入及び繰上償還に努めていく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0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flipV="1">
          <a:off x="14793595" y="5319430"/>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28" name="債務償還比率最小値テキスト">
          <a:extLst>
            <a:ext uri="{FF2B5EF4-FFF2-40B4-BE49-F238E27FC236}">
              <a16:creationId xmlns:a16="http://schemas.microsoft.com/office/drawing/2014/main" id="{00000000-0008-0000-0000-000080000000}"/>
            </a:ext>
          </a:extLst>
        </xdr:cNvPr>
        <xdr:cNvSpPr txBox="1"/>
      </xdr:nvSpPr>
      <xdr:spPr>
        <a:xfrm>
          <a:off x="14846300" y="66866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668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30" name="債務償還比率最大値テキスト">
          <a:extLst>
            <a:ext uri="{FF2B5EF4-FFF2-40B4-BE49-F238E27FC236}">
              <a16:creationId xmlns:a16="http://schemas.microsoft.com/office/drawing/2014/main" id="{00000000-0008-0000-0000-000082000000}"/>
            </a:ext>
          </a:extLst>
        </xdr:cNvPr>
        <xdr:cNvSpPr txBox="1"/>
      </xdr:nvSpPr>
      <xdr:spPr>
        <a:xfrm>
          <a:off x="14846300" y="50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531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31788</xdr:rowOff>
    </xdr:from>
    <xdr:ext cx="469744" cy="259045"/>
    <xdr:sp macro="" textlink="">
      <xdr:nvSpPr>
        <xdr:cNvPr id="132" name="債務償還比率平均値テキスト">
          <a:extLst>
            <a:ext uri="{FF2B5EF4-FFF2-40B4-BE49-F238E27FC236}">
              <a16:creationId xmlns:a16="http://schemas.microsoft.com/office/drawing/2014/main" id="{00000000-0008-0000-0000-000084000000}"/>
            </a:ext>
          </a:extLst>
        </xdr:cNvPr>
        <xdr:cNvSpPr txBox="1"/>
      </xdr:nvSpPr>
      <xdr:spPr>
        <a:xfrm>
          <a:off x="14846300" y="5603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744700" y="575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033500" y="57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3271500" y="575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2509500" y="57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108034</xdr:rowOff>
    </xdr:from>
    <xdr:to>
      <xdr:col>60</xdr:col>
      <xdr:colOff>123825</xdr:colOff>
      <xdr:row>29</xdr:row>
      <xdr:rowOff>38184</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1747500" y="568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155243</xdr:rowOff>
    </xdr:from>
    <xdr:to>
      <xdr:col>76</xdr:col>
      <xdr:colOff>73025</xdr:colOff>
      <xdr:row>30</xdr:row>
      <xdr:rowOff>85393</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744700" y="58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133670</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4846300" y="58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146128</xdr:rowOff>
    </xdr:from>
    <xdr:to>
      <xdr:col>72</xdr:col>
      <xdr:colOff>123825</xdr:colOff>
      <xdr:row>30</xdr:row>
      <xdr:rowOff>76278</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033500" y="588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25478</xdr:rowOff>
    </xdr:from>
    <xdr:to>
      <xdr:col>76</xdr:col>
      <xdr:colOff>22225</xdr:colOff>
      <xdr:row>30</xdr:row>
      <xdr:rowOff>34593</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a:off x="14084300" y="5940503"/>
          <a:ext cx="711200" cy="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163759</xdr:rowOff>
    </xdr:from>
    <xdr:to>
      <xdr:col>68</xdr:col>
      <xdr:colOff>123825</xdr:colOff>
      <xdr:row>30</xdr:row>
      <xdr:rowOff>93909</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3271500" y="590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25478</xdr:rowOff>
    </xdr:from>
    <xdr:to>
      <xdr:col>72</xdr:col>
      <xdr:colOff>73025</xdr:colOff>
      <xdr:row>30</xdr:row>
      <xdr:rowOff>43109</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3322300" y="5940503"/>
          <a:ext cx="762000" cy="1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104747</xdr:rowOff>
    </xdr:from>
    <xdr:to>
      <xdr:col>64</xdr:col>
      <xdr:colOff>123825</xdr:colOff>
      <xdr:row>30</xdr:row>
      <xdr:rowOff>34897</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2509500" y="584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155547</xdr:rowOff>
    </xdr:from>
    <xdr:to>
      <xdr:col>68</xdr:col>
      <xdr:colOff>73025</xdr:colOff>
      <xdr:row>30</xdr:row>
      <xdr:rowOff>43109</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2560300" y="5899122"/>
          <a:ext cx="762000" cy="5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103787</xdr:rowOff>
    </xdr:from>
    <xdr:to>
      <xdr:col>60</xdr:col>
      <xdr:colOff>123825</xdr:colOff>
      <xdr:row>30</xdr:row>
      <xdr:rowOff>33937</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1747500" y="584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154587</xdr:rowOff>
    </xdr:from>
    <xdr:to>
      <xdr:col>64</xdr:col>
      <xdr:colOff>73025</xdr:colOff>
      <xdr:row>29</xdr:row>
      <xdr:rowOff>155547</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1798300" y="5898162"/>
          <a:ext cx="762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123320</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3836727" y="552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129077</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3087427" y="552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94173</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2325427" y="549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54711</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1563427" y="545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67405</xdr:rowOff>
    </xdr:from>
    <xdr:ext cx="469744" cy="259045"/>
    <xdr:sp macro="" textlink="">
      <xdr:nvSpPr>
        <xdr:cNvPr id="157" name="n_1mainValue債務償還比率">
          <a:extLst>
            <a:ext uri="{FF2B5EF4-FFF2-40B4-BE49-F238E27FC236}">
              <a16:creationId xmlns:a16="http://schemas.microsoft.com/office/drawing/2014/main" id="{00000000-0008-0000-0000-00009D000000}"/>
            </a:ext>
          </a:extLst>
        </xdr:cNvPr>
        <xdr:cNvSpPr txBox="1"/>
      </xdr:nvSpPr>
      <xdr:spPr>
        <a:xfrm>
          <a:off x="13836727" y="5982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85036</xdr:rowOff>
    </xdr:from>
    <xdr:ext cx="469744" cy="259045"/>
    <xdr:sp macro="" textlink="">
      <xdr:nvSpPr>
        <xdr:cNvPr id="158" name="n_2mainValue債務償還比率">
          <a:extLst>
            <a:ext uri="{FF2B5EF4-FFF2-40B4-BE49-F238E27FC236}">
              <a16:creationId xmlns:a16="http://schemas.microsoft.com/office/drawing/2014/main" id="{00000000-0008-0000-0000-00009E000000}"/>
            </a:ext>
          </a:extLst>
        </xdr:cNvPr>
        <xdr:cNvSpPr txBox="1"/>
      </xdr:nvSpPr>
      <xdr:spPr>
        <a:xfrm>
          <a:off x="13087427" y="600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26024</xdr:rowOff>
    </xdr:from>
    <xdr:ext cx="469744" cy="259045"/>
    <xdr:sp macro="" textlink="">
      <xdr:nvSpPr>
        <xdr:cNvPr id="159" name="n_3mainValue債務償還比率">
          <a:extLst>
            <a:ext uri="{FF2B5EF4-FFF2-40B4-BE49-F238E27FC236}">
              <a16:creationId xmlns:a16="http://schemas.microsoft.com/office/drawing/2014/main" id="{00000000-0008-0000-0000-00009F000000}"/>
            </a:ext>
          </a:extLst>
        </xdr:cNvPr>
        <xdr:cNvSpPr txBox="1"/>
      </xdr:nvSpPr>
      <xdr:spPr>
        <a:xfrm>
          <a:off x="12325427" y="594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25064</xdr:rowOff>
    </xdr:from>
    <xdr:ext cx="469744" cy="259045"/>
    <xdr:sp macro="" textlink="">
      <xdr:nvSpPr>
        <xdr:cNvPr id="160" name="n_4mainValue債務償還比率">
          <a:extLst>
            <a:ext uri="{FF2B5EF4-FFF2-40B4-BE49-F238E27FC236}">
              <a16:creationId xmlns:a16="http://schemas.microsoft.com/office/drawing/2014/main" id="{00000000-0008-0000-0000-0000A0000000}"/>
            </a:ext>
          </a:extLst>
        </xdr:cNvPr>
        <xdr:cNvSpPr txBox="1"/>
      </xdr:nvSpPr>
      <xdr:spPr>
        <a:xfrm>
          <a:off x="11563427" y="5940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34925</xdr:colOff>
      <xdr:row>26</xdr:row>
      <xdr:rowOff>15875</xdr:rowOff>
    </xdr:from>
    <xdr:to>
      <xdr:col>53</xdr:col>
      <xdr:colOff>22225</xdr:colOff>
      <xdr:row>36</xdr:row>
      <xdr:rowOff>142875</xdr:rowOff>
    </xdr:to>
    <xdr:sp macro="" textlink="" fLocksText="0">
      <xdr:nvSpPr>
        <xdr:cNvPr id="167" name="テキスト ボックス 166">
          <a:extLst>
            <a:ext uri="{FF2B5EF4-FFF2-40B4-BE49-F238E27FC236}">
              <a16:creationId xmlns:a16="http://schemas.microsoft.com/office/drawing/2014/main" id="{DCBD80EF-0928-4ADC-BC4C-F529C31B63C3}"/>
            </a:ext>
          </a:extLst>
        </xdr:cNvPr>
        <xdr:cNvSpPr txBox="1"/>
      </xdr:nvSpPr>
      <xdr:spPr>
        <a:xfrm>
          <a:off x="5854700" y="5245100"/>
          <a:ext cx="4559300" cy="1841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前年比横ばいで類似団体と近似している状況であるが、更新時期を迎えている資産は増加しており、公共施設等の老朽化に伴い今後は上昇するものと思われる。「黒部市公共施設</a:t>
          </a:r>
          <a:r>
            <a:rPr kumimoji="1" lang="ja-JP" altLang="en-US" sz="1100">
              <a:solidFill>
                <a:schemeClr val="dk1"/>
              </a:solidFill>
              <a:effectLst/>
              <a:latin typeface="+mn-lt"/>
              <a:ea typeface="+mn-ea"/>
              <a:cs typeface="+mn-cs"/>
            </a:rPr>
            <a:t>等総合管理計画</a:t>
          </a:r>
          <a:r>
            <a:rPr kumimoji="1" lang="ja-JP" altLang="ja-JP" sz="1100">
              <a:solidFill>
                <a:schemeClr val="dk1"/>
              </a:solidFill>
              <a:effectLst/>
              <a:latin typeface="+mn-lt"/>
              <a:ea typeface="+mn-ea"/>
              <a:cs typeface="+mn-cs"/>
            </a:rPr>
            <a:t>」に基づき、老朽化した施設について、点検・診断や計画的な予防保全による長寿命化を進めていくなど、公共施設等の適正管理に努める。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41,116
40,705
426.31
21,004,135
20,119,597
573,658
12,455,028
30,513,657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3499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95267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114935</xdr:rowOff>
    </xdr:from>
    <xdr:to>
      <xdr:col>24</xdr:col>
      <xdr:colOff>114300</xdr:colOff>
      <xdr:row>37</xdr:row>
      <xdr:rowOff>45085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137812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63500</xdr:rowOff>
    </xdr:from>
    <xdr:to>
      <xdr:col>20</xdr:col>
      <xdr:colOff>38100</xdr:colOff>
      <xdr:row>36</xdr:row>
      <xdr:rowOff>165100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114300</xdr:rowOff>
    </xdr:from>
    <xdr:to>
      <xdr:col>24</xdr:col>
      <xdr:colOff>63500</xdr:colOff>
      <xdr:row>36</xdr:row>
      <xdr:rowOff>165735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28650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19685</xdr:rowOff>
    </xdr:from>
    <xdr:to>
      <xdr:col>15</xdr:col>
      <xdr:colOff>101600</xdr:colOff>
      <xdr:row>37</xdr:row>
      <xdr:rowOff>121285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114300</xdr:rowOff>
    </xdr:from>
    <xdr:to>
      <xdr:col>19</xdr:col>
      <xdr:colOff>177800</xdr:colOff>
      <xdr:row>37</xdr:row>
      <xdr:rowOff>70485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flipV="1">
          <a:off x="2908300" y="6286500"/>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160655</xdr:rowOff>
    </xdr:from>
    <xdr:to>
      <xdr:col>10</xdr:col>
      <xdr:colOff>165100</xdr:colOff>
      <xdr:row>37</xdr:row>
      <xdr:rowOff>90805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40005</xdr:rowOff>
    </xdr:from>
    <xdr:to>
      <xdr:col>15</xdr:col>
      <xdr:colOff>50800</xdr:colOff>
      <xdr:row>37</xdr:row>
      <xdr:rowOff>70485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3836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160037</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582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135272</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705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100982</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816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61612</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927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10177</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5820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137812</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705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107332</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816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00000000-0008-0000-0100-00006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flipV="1">
          <a:off x="10476865" y="5723915"/>
          <a:ext cx="0" cy="136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12" name="【道路】&#10;一人当たり延長最小値テキスト">
          <a:extLst>
            <a:ext uri="{FF2B5EF4-FFF2-40B4-BE49-F238E27FC236}">
              <a16:creationId xmlns:a16="http://schemas.microsoft.com/office/drawing/2014/main" id="{00000000-0008-0000-0100-000070000000}"/>
            </a:ext>
          </a:extLst>
        </xdr:cNvPr>
        <xdr:cNvSpPr txBox="1"/>
      </xdr:nvSpPr>
      <xdr:spPr>
        <a:xfrm>
          <a:off x="10515600" y="7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10388600" y="7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4" name="【道路】&#10;一人当たり延長最大値テキスト">
          <a:extLst>
            <a:ext uri="{FF2B5EF4-FFF2-40B4-BE49-F238E27FC236}">
              <a16:creationId xmlns:a16="http://schemas.microsoft.com/office/drawing/2014/main" id="{00000000-0008-0000-0100-000072000000}"/>
            </a:ext>
          </a:extLst>
        </xdr:cNvPr>
        <xdr:cNvSpPr txBox="1"/>
      </xdr:nvSpPr>
      <xdr:spPr>
        <a:xfrm>
          <a:off x="10515600" y="5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a:off x="10388600" y="5723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82338</xdr:rowOff>
    </xdr:from>
    <xdr:ext cx="534377" cy="259045"/>
    <xdr:sp macro="" textlink="">
      <xdr:nvSpPr>
        <xdr:cNvPr id="116" name="【道路】&#10;一人当たり延長平均値テキスト">
          <a:extLst>
            <a:ext uri="{FF2B5EF4-FFF2-40B4-BE49-F238E27FC236}">
              <a16:creationId xmlns:a16="http://schemas.microsoft.com/office/drawing/2014/main" id="{00000000-0008-0000-0100-000074000000}"/>
            </a:ext>
          </a:extLst>
        </xdr:cNvPr>
        <xdr:cNvSpPr txBox="1"/>
      </xdr:nvSpPr>
      <xdr:spPr>
        <a:xfrm>
          <a:off x="10515600" y="6425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10426700" y="657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9588500" y="65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8699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7810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40374</xdr:rowOff>
    </xdr:from>
    <xdr:to>
      <xdr:col>36</xdr:col>
      <xdr:colOff>165100</xdr:colOff>
      <xdr:row>38</xdr:row>
      <xdr:rowOff>141974</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6921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102933</xdr:rowOff>
    </xdr:from>
    <xdr:to>
      <xdr:col>55</xdr:col>
      <xdr:colOff>50800</xdr:colOff>
      <xdr:row>40</xdr:row>
      <xdr:rowOff>33083</xdr:rowOff>
    </xdr:to>
    <xdr:sp macro="" textlink="">
      <xdr:nvSpPr>
        <xdr:cNvPr id="127" name="楕円 126">
          <a:extLst>
            <a:ext uri="{FF2B5EF4-FFF2-40B4-BE49-F238E27FC236}">
              <a16:creationId xmlns:a16="http://schemas.microsoft.com/office/drawing/2014/main" id="{00000000-0008-0000-0100-00007F000000}"/>
            </a:ext>
          </a:extLst>
        </xdr:cNvPr>
        <xdr:cNvSpPr/>
      </xdr:nvSpPr>
      <xdr:spPr>
        <a:xfrm>
          <a:off x="10426700" y="678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81360</xdr:rowOff>
    </xdr:from>
    <xdr:ext cx="534377" cy="259045"/>
    <xdr:sp macro="" textlink="">
      <xdr:nvSpPr>
        <xdr:cNvPr id="128" name="【道路】&#10;一人当たり延長該当値テキスト">
          <a:extLst>
            <a:ext uri="{FF2B5EF4-FFF2-40B4-BE49-F238E27FC236}">
              <a16:creationId xmlns:a16="http://schemas.microsoft.com/office/drawing/2014/main" id="{00000000-0008-0000-0100-000080000000}"/>
            </a:ext>
          </a:extLst>
        </xdr:cNvPr>
        <xdr:cNvSpPr txBox="1"/>
      </xdr:nvSpPr>
      <xdr:spPr>
        <a:xfrm>
          <a:off x="10515600" y="676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110592</xdr:rowOff>
    </xdr:from>
    <xdr:to>
      <xdr:col>50</xdr:col>
      <xdr:colOff>165100</xdr:colOff>
      <xdr:row>40</xdr:row>
      <xdr:rowOff>40742</xdr:rowOff>
    </xdr:to>
    <xdr:sp macro="" textlink="">
      <xdr:nvSpPr>
        <xdr:cNvPr id="129" name="楕円 128">
          <a:extLst>
            <a:ext uri="{FF2B5EF4-FFF2-40B4-BE49-F238E27FC236}">
              <a16:creationId xmlns:a16="http://schemas.microsoft.com/office/drawing/2014/main" id="{00000000-0008-0000-0100-000081000000}"/>
            </a:ext>
          </a:extLst>
        </xdr:cNvPr>
        <xdr:cNvSpPr/>
      </xdr:nvSpPr>
      <xdr:spPr>
        <a:xfrm>
          <a:off x="9588500" y="67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153733</xdr:rowOff>
    </xdr:from>
    <xdr:to>
      <xdr:col>55</xdr:col>
      <xdr:colOff>0</xdr:colOff>
      <xdr:row>39</xdr:row>
      <xdr:rowOff>161392</xdr:rowOff>
    </xdr:to>
    <xdr:cxnSp macro="">
      <xdr:nvCxnSpPr>
        <xdr:cNvPr id="130" name="直線コネクタ 129">
          <a:extLst>
            <a:ext uri="{FF2B5EF4-FFF2-40B4-BE49-F238E27FC236}">
              <a16:creationId xmlns:a16="http://schemas.microsoft.com/office/drawing/2014/main" id="{00000000-0008-0000-0100-000082000000}"/>
            </a:ext>
          </a:extLst>
        </xdr:cNvPr>
        <xdr:cNvCxnSpPr/>
      </xdr:nvCxnSpPr>
      <xdr:spPr>
        <a:xfrm flipV="1">
          <a:off x="9639300" y="6840283"/>
          <a:ext cx="8382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118288</xdr:rowOff>
    </xdr:from>
    <xdr:to>
      <xdr:col>46</xdr:col>
      <xdr:colOff>38100</xdr:colOff>
      <xdr:row>40</xdr:row>
      <xdr:rowOff>48438</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8699500" y="680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161392</xdr:rowOff>
    </xdr:from>
    <xdr:to>
      <xdr:col>50</xdr:col>
      <xdr:colOff>114300</xdr:colOff>
      <xdr:row>39</xdr:row>
      <xdr:rowOff>169088</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flipV="1">
          <a:off x="8750300" y="6847942"/>
          <a:ext cx="8890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123813</xdr:rowOff>
    </xdr:from>
    <xdr:to>
      <xdr:col>41</xdr:col>
      <xdr:colOff>101600</xdr:colOff>
      <xdr:row>40</xdr:row>
      <xdr:rowOff>53963</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7810500" y="681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169088</xdr:rowOff>
    </xdr:from>
    <xdr:to>
      <xdr:col>45</xdr:col>
      <xdr:colOff>177800</xdr:colOff>
      <xdr:row>40</xdr:row>
      <xdr:rowOff>3163</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7861300" y="6855638"/>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6748</xdr:rowOff>
    </xdr:from>
    <xdr:ext cx="534377" cy="259045"/>
    <xdr:sp macro="" textlink="">
      <xdr:nvSpPr>
        <xdr:cNvPr id="135" name="n_1aveValue【道路】&#10;一人当たり延長">
          <a:extLst>
            <a:ext uri="{FF2B5EF4-FFF2-40B4-BE49-F238E27FC236}">
              <a16:creationId xmlns:a16="http://schemas.microsoft.com/office/drawing/2014/main" id="{00000000-0008-0000-0100-000087000000}"/>
            </a:ext>
          </a:extLst>
        </xdr:cNvPr>
        <xdr:cNvSpPr txBox="1"/>
      </xdr:nvSpPr>
      <xdr:spPr>
        <a:xfrm>
          <a:off x="9359411" y="635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881</xdr:rowOff>
    </xdr:from>
    <xdr:ext cx="534377" cy="259045"/>
    <xdr:sp macro="" textlink="">
      <xdr:nvSpPr>
        <xdr:cNvPr id="136" name="n_2aveValue【道路】&#10;一人当たり延長">
          <a:extLst>
            <a:ext uri="{FF2B5EF4-FFF2-40B4-BE49-F238E27FC236}">
              <a16:creationId xmlns:a16="http://schemas.microsoft.com/office/drawing/2014/main" id="{00000000-0008-0000-0100-000088000000}"/>
            </a:ext>
          </a:extLst>
        </xdr:cNvPr>
        <xdr:cNvSpPr txBox="1"/>
      </xdr:nvSpPr>
      <xdr:spPr>
        <a:xfrm>
          <a:off x="8483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162272</xdr:rowOff>
    </xdr:from>
    <xdr:ext cx="534377" cy="259045"/>
    <xdr:sp macro="" textlink="">
      <xdr:nvSpPr>
        <xdr:cNvPr id="137" name="n_3aveValue【道路】&#10;一人当たり延長">
          <a:extLst>
            <a:ext uri="{FF2B5EF4-FFF2-40B4-BE49-F238E27FC236}">
              <a16:creationId xmlns:a16="http://schemas.microsoft.com/office/drawing/2014/main" id="{00000000-0008-0000-0100-000089000000}"/>
            </a:ext>
          </a:extLst>
        </xdr:cNvPr>
        <xdr:cNvSpPr txBox="1"/>
      </xdr:nvSpPr>
      <xdr:spPr>
        <a:xfrm>
          <a:off x="7594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158500</xdr:rowOff>
    </xdr:from>
    <xdr:ext cx="534377" cy="259045"/>
    <xdr:sp macro="" textlink="">
      <xdr:nvSpPr>
        <xdr:cNvPr id="138" name="n_4aveValue【道路】&#10;一人当たり延長">
          <a:extLst>
            <a:ext uri="{FF2B5EF4-FFF2-40B4-BE49-F238E27FC236}">
              <a16:creationId xmlns:a16="http://schemas.microsoft.com/office/drawing/2014/main" id="{00000000-0008-0000-0100-00008A000000}"/>
            </a:ext>
          </a:extLst>
        </xdr:cNvPr>
        <xdr:cNvSpPr txBox="1"/>
      </xdr:nvSpPr>
      <xdr:spPr>
        <a:xfrm>
          <a:off x="6705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31869</xdr:rowOff>
    </xdr:from>
    <xdr:ext cx="534377" cy="259045"/>
    <xdr:sp macro="" textlink="">
      <xdr:nvSpPr>
        <xdr:cNvPr id="139" name="n_1mainValue【道路】&#10;一人当たり延長">
          <a:extLst>
            <a:ext uri="{FF2B5EF4-FFF2-40B4-BE49-F238E27FC236}">
              <a16:creationId xmlns:a16="http://schemas.microsoft.com/office/drawing/2014/main" id="{00000000-0008-0000-0100-00008B000000}"/>
            </a:ext>
          </a:extLst>
        </xdr:cNvPr>
        <xdr:cNvSpPr txBox="1"/>
      </xdr:nvSpPr>
      <xdr:spPr>
        <a:xfrm>
          <a:off x="9359411" y="688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39565</xdr:rowOff>
    </xdr:from>
    <xdr:ext cx="534377" cy="259045"/>
    <xdr:sp macro="" textlink="">
      <xdr:nvSpPr>
        <xdr:cNvPr id="140" name="n_2mainValue【道路】&#10;一人当たり延長">
          <a:extLst>
            <a:ext uri="{FF2B5EF4-FFF2-40B4-BE49-F238E27FC236}">
              <a16:creationId xmlns:a16="http://schemas.microsoft.com/office/drawing/2014/main" id="{00000000-0008-0000-0100-00008C000000}"/>
            </a:ext>
          </a:extLst>
        </xdr:cNvPr>
        <xdr:cNvSpPr txBox="1"/>
      </xdr:nvSpPr>
      <xdr:spPr>
        <a:xfrm>
          <a:off x="8483111" y="689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45090</xdr:rowOff>
    </xdr:from>
    <xdr:ext cx="469744" cy="259045"/>
    <xdr:sp macro="" textlink="">
      <xdr:nvSpPr>
        <xdr:cNvPr id="141" name="n_3mainValue【道路】&#10;一人当たり延長">
          <a:extLst>
            <a:ext uri="{FF2B5EF4-FFF2-40B4-BE49-F238E27FC236}">
              <a16:creationId xmlns:a16="http://schemas.microsoft.com/office/drawing/2014/main" id="{00000000-0008-0000-0100-00008D000000}"/>
            </a:ext>
          </a:extLst>
        </xdr:cNvPr>
        <xdr:cNvSpPr txBox="1"/>
      </xdr:nvSpPr>
      <xdr:spPr>
        <a:xfrm>
          <a:off x="7626427" y="690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a:extLst>
            <a:ext uri="{FF2B5EF4-FFF2-40B4-BE49-F238E27FC236}">
              <a16:creationId xmlns:a16="http://schemas.microsoft.com/office/drawing/2014/main" id="{00000000-0008-0000-0100-0000A5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flipV="1">
          <a:off x="4634865" y="94583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67" name="【橋りょう・トンネル】&#10;有形固定資産減価償却率最小値テキスト">
          <a:extLst>
            <a:ext uri="{FF2B5EF4-FFF2-40B4-BE49-F238E27FC236}">
              <a16:creationId xmlns:a16="http://schemas.microsoft.com/office/drawing/2014/main" id="{00000000-0008-0000-0100-0000A7000000}"/>
            </a:ext>
          </a:extLst>
        </xdr:cNvPr>
        <xdr:cNvSpPr txBox="1"/>
      </xdr:nvSpPr>
      <xdr:spPr>
        <a:xfrm>
          <a:off x="4673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4546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69" name="【橋りょう・トンネル】&#10;有形固定資産減価償却率最大値テキスト">
          <a:extLst>
            <a:ext uri="{FF2B5EF4-FFF2-40B4-BE49-F238E27FC236}">
              <a16:creationId xmlns:a16="http://schemas.microsoft.com/office/drawing/2014/main" id="{00000000-0008-0000-0100-0000A9000000}"/>
            </a:ext>
          </a:extLst>
        </xdr:cNvPr>
        <xdr:cNvSpPr txBox="1"/>
      </xdr:nvSpPr>
      <xdr:spPr>
        <a:xfrm>
          <a:off x="467360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4546600" y="945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71" name="【橋りょう・トンネル】&#10;有形固定資産減価償却率平均値テキスト">
          <a:extLst>
            <a:ext uri="{FF2B5EF4-FFF2-40B4-BE49-F238E27FC236}">
              <a16:creationId xmlns:a16="http://schemas.microsoft.com/office/drawing/2014/main" id="{00000000-0008-0000-0100-0000AB000000}"/>
            </a:ext>
          </a:extLst>
        </xdr:cNvPr>
        <xdr:cNvSpPr txBox="1"/>
      </xdr:nvSpPr>
      <xdr:spPr>
        <a:xfrm>
          <a:off x="4673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2" name="フローチャート: 判断 171">
          <a:extLst>
            <a:ext uri="{FF2B5EF4-FFF2-40B4-BE49-F238E27FC236}">
              <a16:creationId xmlns:a16="http://schemas.microsoft.com/office/drawing/2014/main" id="{00000000-0008-0000-0100-0000AC000000}"/>
            </a:ext>
          </a:extLst>
        </xdr:cNvPr>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73" name="フローチャート: 判断 172">
          <a:extLst>
            <a:ext uri="{FF2B5EF4-FFF2-40B4-BE49-F238E27FC236}">
              <a16:creationId xmlns:a16="http://schemas.microsoft.com/office/drawing/2014/main" id="{00000000-0008-0000-0100-0000AD000000}"/>
            </a:ext>
          </a:extLst>
        </xdr:cNvPr>
        <xdr:cNvSpPr/>
      </xdr:nvSpPr>
      <xdr:spPr>
        <a:xfrm>
          <a:off x="3746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74" name="フローチャート: 判断 173">
          <a:extLst>
            <a:ext uri="{FF2B5EF4-FFF2-40B4-BE49-F238E27FC236}">
              <a16:creationId xmlns:a16="http://schemas.microsoft.com/office/drawing/2014/main" id="{00000000-0008-0000-0100-0000AE000000}"/>
            </a:ext>
          </a:extLst>
        </xdr:cNvPr>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75" name="フローチャート: 判断 174">
          <a:extLst>
            <a:ext uri="{FF2B5EF4-FFF2-40B4-BE49-F238E27FC236}">
              <a16:creationId xmlns:a16="http://schemas.microsoft.com/office/drawing/2014/main" id="{00000000-0008-0000-0100-0000AF000000}"/>
            </a:ext>
          </a:extLst>
        </xdr:cNvPr>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44450</xdr:rowOff>
    </xdr:from>
    <xdr:to>
      <xdr:col>24</xdr:col>
      <xdr:colOff>114300</xdr:colOff>
      <xdr:row>59</xdr:row>
      <xdr:rowOff>146050</xdr:rowOff>
    </xdr:to>
    <xdr:sp macro="" textlink="">
      <xdr:nvSpPr>
        <xdr:cNvPr id="182" name="楕円 181">
          <a:extLst>
            <a:ext uri="{FF2B5EF4-FFF2-40B4-BE49-F238E27FC236}">
              <a16:creationId xmlns:a16="http://schemas.microsoft.com/office/drawing/2014/main" id="{00000000-0008-0000-0100-0000B6000000}"/>
            </a:ext>
          </a:extLst>
        </xdr:cNvPr>
        <xdr:cNvSpPr/>
      </xdr:nvSpPr>
      <xdr:spPr>
        <a:xfrm>
          <a:off x="4584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67327</xdr:rowOff>
    </xdr:from>
    <xdr:ext cx="405111" cy="259045"/>
    <xdr:sp macro="" textlink="">
      <xdr:nvSpPr>
        <xdr:cNvPr id="183" name="【橋りょう・トンネル】&#10;有形固定資産減価償却率該当値テキスト">
          <a:extLst>
            <a:ext uri="{FF2B5EF4-FFF2-40B4-BE49-F238E27FC236}">
              <a16:creationId xmlns:a16="http://schemas.microsoft.com/office/drawing/2014/main" id="{00000000-0008-0000-0100-0000B7000000}"/>
            </a:ext>
          </a:extLst>
        </xdr:cNvPr>
        <xdr:cNvSpPr txBox="1"/>
      </xdr:nvSpPr>
      <xdr:spPr>
        <a:xfrm>
          <a:off x="4673600"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15875</xdr:rowOff>
    </xdr:from>
    <xdr:to>
      <xdr:col>20</xdr:col>
      <xdr:colOff>38100</xdr:colOff>
      <xdr:row>59</xdr:row>
      <xdr:rowOff>117475</xdr:rowOff>
    </xdr:to>
    <xdr:sp macro="" textlink="">
      <xdr:nvSpPr>
        <xdr:cNvPr id="184" name="楕円 183">
          <a:extLst>
            <a:ext uri="{FF2B5EF4-FFF2-40B4-BE49-F238E27FC236}">
              <a16:creationId xmlns:a16="http://schemas.microsoft.com/office/drawing/2014/main" id="{00000000-0008-0000-0100-0000B8000000}"/>
            </a:ext>
          </a:extLst>
        </xdr:cNvPr>
        <xdr:cNvSpPr/>
      </xdr:nvSpPr>
      <xdr:spPr>
        <a:xfrm>
          <a:off x="37465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66675</xdr:rowOff>
    </xdr:from>
    <xdr:to>
      <xdr:col>24</xdr:col>
      <xdr:colOff>63500</xdr:colOff>
      <xdr:row>59</xdr:row>
      <xdr:rowOff>95250</xdr:rowOff>
    </xdr:to>
    <xdr:cxnSp macro="">
      <xdr:nvCxnSpPr>
        <xdr:cNvPr id="185" name="直線コネクタ 184">
          <a:extLst>
            <a:ext uri="{FF2B5EF4-FFF2-40B4-BE49-F238E27FC236}">
              <a16:creationId xmlns:a16="http://schemas.microsoft.com/office/drawing/2014/main" id="{00000000-0008-0000-0100-0000B9000000}"/>
            </a:ext>
          </a:extLst>
        </xdr:cNvPr>
        <xdr:cNvCxnSpPr/>
      </xdr:nvCxnSpPr>
      <xdr:spPr>
        <a:xfrm>
          <a:off x="3797300" y="101822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149225</xdr:rowOff>
    </xdr:from>
    <xdr:to>
      <xdr:col>15</xdr:col>
      <xdr:colOff>101600</xdr:colOff>
      <xdr:row>59</xdr:row>
      <xdr:rowOff>79375</xdr:rowOff>
    </xdr:to>
    <xdr:sp macro="" textlink="">
      <xdr:nvSpPr>
        <xdr:cNvPr id="186" name="楕円 185">
          <a:extLst>
            <a:ext uri="{FF2B5EF4-FFF2-40B4-BE49-F238E27FC236}">
              <a16:creationId xmlns:a16="http://schemas.microsoft.com/office/drawing/2014/main" id="{00000000-0008-0000-0100-0000BA000000}"/>
            </a:ext>
          </a:extLst>
        </xdr:cNvPr>
        <xdr:cNvSpPr/>
      </xdr:nvSpPr>
      <xdr:spPr>
        <a:xfrm>
          <a:off x="2857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28575</xdr:rowOff>
    </xdr:from>
    <xdr:to>
      <xdr:col>19</xdr:col>
      <xdr:colOff>177800</xdr:colOff>
      <xdr:row>59</xdr:row>
      <xdr:rowOff>66675</xdr:rowOff>
    </xdr:to>
    <xdr:cxnSp macro="">
      <xdr:nvCxnSpPr>
        <xdr:cNvPr id="187" name="直線コネクタ 186">
          <a:extLst>
            <a:ext uri="{FF2B5EF4-FFF2-40B4-BE49-F238E27FC236}">
              <a16:creationId xmlns:a16="http://schemas.microsoft.com/office/drawing/2014/main" id="{00000000-0008-0000-0100-0000BB000000}"/>
            </a:ext>
          </a:extLst>
        </xdr:cNvPr>
        <xdr:cNvCxnSpPr/>
      </xdr:nvCxnSpPr>
      <xdr:spPr>
        <a:xfrm>
          <a:off x="2908300" y="101441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120650</xdr:rowOff>
    </xdr:from>
    <xdr:to>
      <xdr:col>10</xdr:col>
      <xdr:colOff>165100</xdr:colOff>
      <xdr:row>59</xdr:row>
      <xdr:rowOff>50800</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1968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0</xdr:rowOff>
    </xdr:from>
    <xdr:to>
      <xdr:col>15</xdr:col>
      <xdr:colOff>50800</xdr:colOff>
      <xdr:row>59</xdr:row>
      <xdr:rowOff>28575</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2019300" y="101155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55262</xdr:rowOff>
    </xdr:from>
    <xdr:ext cx="405111" cy="259045"/>
    <xdr:sp macro="" textlink="">
      <xdr:nvSpPr>
        <xdr:cNvPr id="190" name="n_1aveValue【橋りょう・トンネル】&#10;有形固定資産減価償却率">
          <a:extLst>
            <a:ext uri="{FF2B5EF4-FFF2-40B4-BE49-F238E27FC236}">
              <a16:creationId xmlns:a16="http://schemas.microsoft.com/office/drawing/2014/main" id="{00000000-0008-0000-0100-0000BE000000}"/>
            </a:ext>
          </a:extLst>
        </xdr:cNvPr>
        <xdr:cNvSpPr txBox="1"/>
      </xdr:nvSpPr>
      <xdr:spPr>
        <a:xfrm>
          <a:off x="35820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28592</xdr:rowOff>
    </xdr:from>
    <xdr:ext cx="405111" cy="259045"/>
    <xdr:sp macro="" textlink="">
      <xdr:nvSpPr>
        <xdr:cNvPr id="191" name="n_2aveValue【橋りょう・トンネル】&#10;有形固定資産減価償却率">
          <a:extLst>
            <a:ext uri="{FF2B5EF4-FFF2-40B4-BE49-F238E27FC236}">
              <a16:creationId xmlns:a16="http://schemas.microsoft.com/office/drawing/2014/main" id="{00000000-0008-0000-0100-0000BF000000}"/>
            </a:ext>
          </a:extLst>
        </xdr:cNvPr>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165752</xdr:rowOff>
    </xdr:from>
    <xdr:ext cx="405111" cy="259045"/>
    <xdr:sp macro="" textlink="">
      <xdr:nvSpPr>
        <xdr:cNvPr id="192" name="n_3aveValue【橋りょう・トンネル】&#10;有形固定資産減価償却率">
          <a:extLst>
            <a:ext uri="{FF2B5EF4-FFF2-40B4-BE49-F238E27FC236}">
              <a16:creationId xmlns:a16="http://schemas.microsoft.com/office/drawing/2014/main" id="{00000000-0008-0000-0100-0000C0000000}"/>
            </a:ext>
          </a:extLst>
        </xdr:cNvPr>
        <xdr:cNvSpPr txBox="1"/>
      </xdr:nvSpPr>
      <xdr:spPr>
        <a:xfrm>
          <a:off x="1816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4462</xdr:rowOff>
    </xdr:from>
    <xdr:ext cx="405111" cy="259045"/>
    <xdr:sp macro="" textlink="">
      <xdr:nvSpPr>
        <xdr:cNvPr id="193" name="n_4aveValue【橋りょう・トンネル】&#10;有形固定資産減価償却率">
          <a:extLst>
            <a:ext uri="{FF2B5EF4-FFF2-40B4-BE49-F238E27FC236}">
              <a16:creationId xmlns:a16="http://schemas.microsoft.com/office/drawing/2014/main" id="{00000000-0008-0000-0100-0000C1000000}"/>
            </a:ext>
          </a:extLst>
        </xdr:cNvPr>
        <xdr:cNvSpPr txBox="1"/>
      </xdr:nvSpPr>
      <xdr:spPr>
        <a:xfrm>
          <a:off x="927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134002</xdr:rowOff>
    </xdr:from>
    <xdr:ext cx="405111" cy="259045"/>
    <xdr:sp macro="" textlink="">
      <xdr:nvSpPr>
        <xdr:cNvPr id="194" name="n_1mainValue【橋りょう・トンネル】&#10;有形固定資産減価償却率">
          <a:extLst>
            <a:ext uri="{FF2B5EF4-FFF2-40B4-BE49-F238E27FC236}">
              <a16:creationId xmlns:a16="http://schemas.microsoft.com/office/drawing/2014/main" id="{00000000-0008-0000-0100-0000C2000000}"/>
            </a:ext>
          </a:extLst>
        </xdr:cNvPr>
        <xdr:cNvSpPr txBox="1"/>
      </xdr:nvSpPr>
      <xdr:spPr>
        <a:xfrm>
          <a:off x="35820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95902</xdr:rowOff>
    </xdr:from>
    <xdr:ext cx="405111" cy="259045"/>
    <xdr:sp macro="" textlink="">
      <xdr:nvSpPr>
        <xdr:cNvPr id="195" name="n_2mainValue【橋りょう・トンネル】&#10;有形固定資産減価償却率">
          <a:extLst>
            <a:ext uri="{FF2B5EF4-FFF2-40B4-BE49-F238E27FC236}">
              <a16:creationId xmlns:a16="http://schemas.microsoft.com/office/drawing/2014/main" id="{00000000-0008-0000-0100-0000C3000000}"/>
            </a:ext>
          </a:extLst>
        </xdr:cNvPr>
        <xdr:cNvSpPr txBox="1"/>
      </xdr:nvSpPr>
      <xdr:spPr>
        <a:xfrm>
          <a:off x="27057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67327</xdr:rowOff>
    </xdr:from>
    <xdr:ext cx="405111" cy="259045"/>
    <xdr:sp macro="" textlink="">
      <xdr:nvSpPr>
        <xdr:cNvPr id="196" name="n_3main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1816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a:extLst>
            <a:ext uri="{FF2B5EF4-FFF2-40B4-BE49-F238E27FC236}">
              <a16:creationId xmlns:a16="http://schemas.microsoft.com/office/drawing/2014/main" id="{00000000-0008-0000-0100-0000C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a:extLst>
            <a:ext uri="{FF2B5EF4-FFF2-40B4-BE49-F238E27FC236}">
              <a16:creationId xmlns:a16="http://schemas.microsoft.com/office/drawing/2014/main" id="{00000000-0008-0000-0100-0000C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a:extLst>
            <a:ext uri="{FF2B5EF4-FFF2-40B4-BE49-F238E27FC236}">
              <a16:creationId xmlns:a16="http://schemas.microsoft.com/office/drawing/2014/main" id="{00000000-0008-0000-0100-0000C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a:extLst>
            <a:ext uri="{FF2B5EF4-FFF2-40B4-BE49-F238E27FC236}">
              <a16:creationId xmlns:a16="http://schemas.microsoft.com/office/drawing/2014/main" id="{00000000-0008-0000-0100-0000C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00000000-0008-0000-0100-0000D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flipV="1">
          <a:off x="10476865" y="9639895"/>
          <a:ext cx="0" cy="146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23" name="【橋りょう・トンネル】&#10;一人当たり有形固定資産（償却資産）額最小値テキスト">
          <a:extLst>
            <a:ext uri="{FF2B5EF4-FFF2-40B4-BE49-F238E27FC236}">
              <a16:creationId xmlns:a16="http://schemas.microsoft.com/office/drawing/2014/main" id="{00000000-0008-0000-0100-0000DF000000}"/>
            </a:ext>
          </a:extLst>
        </xdr:cNvPr>
        <xdr:cNvSpPr txBox="1"/>
      </xdr:nvSpPr>
      <xdr:spPr>
        <a:xfrm>
          <a:off x="10515600" y="11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10388600" y="1110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25" name="【橋りょう・トンネル】&#10;一人当たり有形固定資産（償却資産）額最大値テキスト">
          <a:extLst>
            <a:ext uri="{FF2B5EF4-FFF2-40B4-BE49-F238E27FC236}">
              <a16:creationId xmlns:a16="http://schemas.microsoft.com/office/drawing/2014/main" id="{00000000-0008-0000-0100-0000E1000000}"/>
            </a:ext>
          </a:extLst>
        </xdr:cNvPr>
        <xdr:cNvSpPr txBox="1"/>
      </xdr:nvSpPr>
      <xdr:spPr>
        <a:xfrm>
          <a:off x="10515600" y="94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10388600" y="963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5202</xdr:rowOff>
    </xdr:from>
    <xdr:ext cx="599010" cy="259045"/>
    <xdr:sp macro="" textlink="">
      <xdr:nvSpPr>
        <xdr:cNvPr id="227" name="【橋りょう・トンネル】&#10;一人当たり有形固定資産（償却資産）額平均値テキスト">
          <a:extLst>
            <a:ext uri="{FF2B5EF4-FFF2-40B4-BE49-F238E27FC236}">
              <a16:creationId xmlns:a16="http://schemas.microsoft.com/office/drawing/2014/main" id="{00000000-0008-0000-0100-0000E3000000}"/>
            </a:ext>
          </a:extLst>
        </xdr:cNvPr>
        <xdr:cNvSpPr txBox="1"/>
      </xdr:nvSpPr>
      <xdr:spPr>
        <a:xfrm>
          <a:off x="10515600" y="10635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28" name="フローチャート: 判断 227">
          <a:extLst>
            <a:ext uri="{FF2B5EF4-FFF2-40B4-BE49-F238E27FC236}">
              <a16:creationId xmlns:a16="http://schemas.microsoft.com/office/drawing/2014/main" id="{00000000-0008-0000-0100-0000E4000000}"/>
            </a:ext>
          </a:extLst>
        </xdr:cNvPr>
        <xdr:cNvSpPr/>
      </xdr:nvSpPr>
      <xdr:spPr>
        <a:xfrm>
          <a:off x="10426700" y="106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29" name="フローチャート: 判断 228">
          <a:extLst>
            <a:ext uri="{FF2B5EF4-FFF2-40B4-BE49-F238E27FC236}">
              <a16:creationId xmlns:a16="http://schemas.microsoft.com/office/drawing/2014/main" id="{00000000-0008-0000-0100-0000E5000000}"/>
            </a:ext>
          </a:extLst>
        </xdr:cNvPr>
        <xdr:cNvSpPr/>
      </xdr:nvSpPr>
      <xdr:spPr>
        <a:xfrm>
          <a:off x="9588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30" name="フローチャート: 判断 229">
          <a:extLst>
            <a:ext uri="{FF2B5EF4-FFF2-40B4-BE49-F238E27FC236}">
              <a16:creationId xmlns:a16="http://schemas.microsoft.com/office/drawing/2014/main" id="{00000000-0008-0000-0100-0000E6000000}"/>
            </a:ext>
          </a:extLst>
        </xdr:cNvPr>
        <xdr:cNvSpPr/>
      </xdr:nvSpPr>
      <xdr:spPr>
        <a:xfrm>
          <a:off x="8699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31" name="フローチャート: 判断 230">
          <a:extLst>
            <a:ext uri="{FF2B5EF4-FFF2-40B4-BE49-F238E27FC236}">
              <a16:creationId xmlns:a16="http://schemas.microsoft.com/office/drawing/2014/main" id="{00000000-0008-0000-0100-0000E7000000}"/>
            </a:ext>
          </a:extLst>
        </xdr:cNvPr>
        <xdr:cNvSpPr/>
      </xdr:nvSpPr>
      <xdr:spPr>
        <a:xfrm>
          <a:off x="7810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30456</xdr:rowOff>
    </xdr:from>
    <xdr:to>
      <xdr:col>36</xdr:col>
      <xdr:colOff>165100</xdr:colOff>
      <xdr:row>62</xdr:row>
      <xdr:rowOff>132056</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6921500" y="1066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12883</xdr:rowOff>
    </xdr:from>
    <xdr:to>
      <xdr:col>55</xdr:col>
      <xdr:colOff>50800</xdr:colOff>
      <xdr:row>61</xdr:row>
      <xdr:rowOff>114483</xdr:rowOff>
    </xdr:to>
    <xdr:sp macro="" textlink="">
      <xdr:nvSpPr>
        <xdr:cNvPr id="238" name="楕円 237">
          <a:extLst>
            <a:ext uri="{FF2B5EF4-FFF2-40B4-BE49-F238E27FC236}">
              <a16:creationId xmlns:a16="http://schemas.microsoft.com/office/drawing/2014/main" id="{00000000-0008-0000-0100-0000EE000000}"/>
            </a:ext>
          </a:extLst>
        </xdr:cNvPr>
        <xdr:cNvSpPr/>
      </xdr:nvSpPr>
      <xdr:spPr>
        <a:xfrm>
          <a:off x="10426700" y="1047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35760</xdr:rowOff>
    </xdr:from>
    <xdr:ext cx="599010" cy="259045"/>
    <xdr:sp macro="" textlink="">
      <xdr:nvSpPr>
        <xdr:cNvPr id="239" name="【橋りょう・トンネル】&#10;一人当たり有形固定資産（償却資産）額該当値テキスト">
          <a:extLst>
            <a:ext uri="{FF2B5EF4-FFF2-40B4-BE49-F238E27FC236}">
              <a16:creationId xmlns:a16="http://schemas.microsoft.com/office/drawing/2014/main" id="{00000000-0008-0000-0100-0000EF000000}"/>
            </a:ext>
          </a:extLst>
        </xdr:cNvPr>
        <xdr:cNvSpPr txBox="1"/>
      </xdr:nvSpPr>
      <xdr:spPr>
        <a:xfrm>
          <a:off x="10515600" y="1032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17600</xdr:rowOff>
    </xdr:from>
    <xdr:to>
      <xdr:col>50</xdr:col>
      <xdr:colOff>165100</xdr:colOff>
      <xdr:row>61</xdr:row>
      <xdr:rowOff>119200</xdr:rowOff>
    </xdr:to>
    <xdr:sp macro="" textlink="">
      <xdr:nvSpPr>
        <xdr:cNvPr id="240" name="楕円 239">
          <a:extLst>
            <a:ext uri="{FF2B5EF4-FFF2-40B4-BE49-F238E27FC236}">
              <a16:creationId xmlns:a16="http://schemas.microsoft.com/office/drawing/2014/main" id="{00000000-0008-0000-0100-0000F0000000}"/>
            </a:ext>
          </a:extLst>
        </xdr:cNvPr>
        <xdr:cNvSpPr/>
      </xdr:nvSpPr>
      <xdr:spPr>
        <a:xfrm>
          <a:off x="9588500" y="1047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63683</xdr:rowOff>
    </xdr:from>
    <xdr:to>
      <xdr:col>55</xdr:col>
      <xdr:colOff>0</xdr:colOff>
      <xdr:row>61</xdr:row>
      <xdr:rowOff>68400</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flipV="1">
          <a:off x="9639300" y="10522133"/>
          <a:ext cx="838200" cy="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2686</xdr:rowOff>
    </xdr:from>
    <xdr:to>
      <xdr:col>46</xdr:col>
      <xdr:colOff>38100</xdr:colOff>
      <xdr:row>61</xdr:row>
      <xdr:rowOff>104286</xdr:rowOff>
    </xdr:to>
    <xdr:sp macro="" textlink="">
      <xdr:nvSpPr>
        <xdr:cNvPr id="242" name="楕円 241">
          <a:extLst>
            <a:ext uri="{FF2B5EF4-FFF2-40B4-BE49-F238E27FC236}">
              <a16:creationId xmlns:a16="http://schemas.microsoft.com/office/drawing/2014/main" id="{00000000-0008-0000-0100-0000F2000000}"/>
            </a:ext>
          </a:extLst>
        </xdr:cNvPr>
        <xdr:cNvSpPr/>
      </xdr:nvSpPr>
      <xdr:spPr>
        <a:xfrm>
          <a:off x="8699500" y="1046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53486</xdr:rowOff>
    </xdr:from>
    <xdr:to>
      <xdr:col>50</xdr:col>
      <xdr:colOff>114300</xdr:colOff>
      <xdr:row>61</xdr:row>
      <xdr:rowOff>68400</xdr:rowOff>
    </xdr:to>
    <xdr:cxnSp macro="">
      <xdr:nvCxnSpPr>
        <xdr:cNvPr id="243" name="直線コネクタ 242">
          <a:extLst>
            <a:ext uri="{FF2B5EF4-FFF2-40B4-BE49-F238E27FC236}">
              <a16:creationId xmlns:a16="http://schemas.microsoft.com/office/drawing/2014/main" id="{00000000-0008-0000-0100-0000F3000000}"/>
            </a:ext>
          </a:extLst>
        </xdr:cNvPr>
        <xdr:cNvCxnSpPr/>
      </xdr:nvCxnSpPr>
      <xdr:spPr>
        <a:xfrm>
          <a:off x="8750300" y="10511936"/>
          <a:ext cx="889000" cy="1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5762</xdr:rowOff>
    </xdr:from>
    <xdr:to>
      <xdr:col>41</xdr:col>
      <xdr:colOff>101600</xdr:colOff>
      <xdr:row>61</xdr:row>
      <xdr:rowOff>107362</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7810500" y="10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53486</xdr:rowOff>
    </xdr:from>
    <xdr:to>
      <xdr:col>45</xdr:col>
      <xdr:colOff>177800</xdr:colOff>
      <xdr:row>61</xdr:row>
      <xdr:rowOff>56562</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flipV="1">
          <a:off x="7861300" y="10511936"/>
          <a:ext cx="889000" cy="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141811</xdr:rowOff>
    </xdr:from>
    <xdr:ext cx="599010" cy="259045"/>
    <xdr:sp macro="" textlink="">
      <xdr:nvSpPr>
        <xdr:cNvPr id="246" name="n_1aveValue【橋りょう・トンネル】&#10;一人当たり有形固定資産（償却資産）額">
          <a:extLst>
            <a:ext uri="{FF2B5EF4-FFF2-40B4-BE49-F238E27FC236}">
              <a16:creationId xmlns:a16="http://schemas.microsoft.com/office/drawing/2014/main" id="{00000000-0008-0000-0100-0000F6000000}"/>
            </a:ext>
          </a:extLst>
        </xdr:cNvPr>
        <xdr:cNvSpPr txBox="1"/>
      </xdr:nvSpPr>
      <xdr:spPr>
        <a:xfrm>
          <a:off x="93270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137173</xdr:rowOff>
    </xdr:from>
    <xdr:ext cx="599010" cy="259045"/>
    <xdr:sp macro="" textlink="">
      <xdr:nvSpPr>
        <xdr:cNvPr id="247" name="n_2aveValue【橋りょう・トンネル】&#10;一人当たり有形固定資産（償却資産）額">
          <a:extLst>
            <a:ext uri="{FF2B5EF4-FFF2-40B4-BE49-F238E27FC236}">
              <a16:creationId xmlns:a16="http://schemas.microsoft.com/office/drawing/2014/main" id="{00000000-0008-0000-0100-0000F7000000}"/>
            </a:ext>
          </a:extLst>
        </xdr:cNvPr>
        <xdr:cNvSpPr txBox="1"/>
      </xdr:nvSpPr>
      <xdr:spPr>
        <a:xfrm>
          <a:off x="8450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124135</xdr:rowOff>
    </xdr:from>
    <xdr:ext cx="599010" cy="259045"/>
    <xdr:sp macro="" textlink="">
      <xdr:nvSpPr>
        <xdr:cNvPr id="248" name="n_3aveValue【橋りょう・トンネル】&#10;一人当たり有形固定資産（償却資産）額">
          <a:extLst>
            <a:ext uri="{FF2B5EF4-FFF2-40B4-BE49-F238E27FC236}">
              <a16:creationId xmlns:a16="http://schemas.microsoft.com/office/drawing/2014/main" id="{00000000-0008-0000-0100-0000F8000000}"/>
            </a:ext>
          </a:extLst>
        </xdr:cNvPr>
        <xdr:cNvSpPr txBox="1"/>
      </xdr:nvSpPr>
      <xdr:spPr>
        <a:xfrm>
          <a:off x="7561795" y="107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148583</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00000000-0008-0000-0100-0000F9000000}"/>
            </a:ext>
          </a:extLst>
        </xdr:cNvPr>
        <xdr:cNvSpPr txBox="1"/>
      </xdr:nvSpPr>
      <xdr:spPr>
        <a:xfrm>
          <a:off x="6672795" y="104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135727</xdr:rowOff>
    </xdr:from>
    <xdr:ext cx="599010" cy="259045"/>
    <xdr:sp macro="" textlink="">
      <xdr:nvSpPr>
        <xdr:cNvPr id="250" name="n_1mainValue【橋りょう・トンネル】&#10;一人当たり有形固定資産（償却資産）額">
          <a:extLst>
            <a:ext uri="{FF2B5EF4-FFF2-40B4-BE49-F238E27FC236}">
              <a16:creationId xmlns:a16="http://schemas.microsoft.com/office/drawing/2014/main" id="{00000000-0008-0000-0100-0000FA000000}"/>
            </a:ext>
          </a:extLst>
        </xdr:cNvPr>
        <xdr:cNvSpPr txBox="1"/>
      </xdr:nvSpPr>
      <xdr:spPr>
        <a:xfrm>
          <a:off x="9327095" y="1025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120813</xdr:rowOff>
    </xdr:from>
    <xdr:ext cx="599010" cy="259045"/>
    <xdr:sp macro="" textlink="">
      <xdr:nvSpPr>
        <xdr:cNvPr id="251" name="n_2mainValue【橋りょう・トンネル】&#10;一人当たり有形固定資産（償却資産）額">
          <a:extLst>
            <a:ext uri="{FF2B5EF4-FFF2-40B4-BE49-F238E27FC236}">
              <a16:creationId xmlns:a16="http://schemas.microsoft.com/office/drawing/2014/main" id="{00000000-0008-0000-0100-0000FB000000}"/>
            </a:ext>
          </a:extLst>
        </xdr:cNvPr>
        <xdr:cNvSpPr txBox="1"/>
      </xdr:nvSpPr>
      <xdr:spPr>
        <a:xfrm>
          <a:off x="8450795" y="1023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123889</xdr:rowOff>
    </xdr:from>
    <xdr:ext cx="599010" cy="259045"/>
    <xdr:sp macro="" textlink="">
      <xdr:nvSpPr>
        <xdr:cNvPr id="252" name="n_3main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7561795" y="10239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00000000-0008-0000-0100-000014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flipV="1">
          <a:off x="4634865" y="1324165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78" name="【公営住宅】&#10;有形固定資産減価償却率最小値テキスト">
          <a:extLst>
            <a:ext uri="{FF2B5EF4-FFF2-40B4-BE49-F238E27FC236}">
              <a16:creationId xmlns:a16="http://schemas.microsoft.com/office/drawing/2014/main" id="{00000000-0008-0000-0100-000016010000}"/>
            </a:ext>
          </a:extLst>
        </xdr:cNvPr>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80" name="【公営住宅】&#10;有形固定資産減価償却率最大値テキスト">
          <a:extLst>
            <a:ext uri="{FF2B5EF4-FFF2-40B4-BE49-F238E27FC236}">
              <a16:creationId xmlns:a16="http://schemas.microsoft.com/office/drawing/2014/main" id="{00000000-0008-0000-0100-000018010000}"/>
            </a:ext>
          </a:extLst>
        </xdr:cNvPr>
        <xdr:cNvSpPr txBox="1"/>
      </xdr:nvSpPr>
      <xdr:spPr>
        <a:xfrm>
          <a:off x="4673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4546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74947</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00000000-0008-0000-0100-00001A010000}"/>
            </a:ext>
          </a:extLst>
        </xdr:cNvPr>
        <xdr:cNvSpPr txBox="1"/>
      </xdr:nvSpPr>
      <xdr:spPr>
        <a:xfrm>
          <a:off x="4673600" y="1396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83" name="フローチャート: 判断 282">
          <a:extLst>
            <a:ext uri="{FF2B5EF4-FFF2-40B4-BE49-F238E27FC236}">
              <a16:creationId xmlns:a16="http://schemas.microsoft.com/office/drawing/2014/main" id="{00000000-0008-0000-0100-00001B010000}"/>
            </a:ext>
          </a:extLst>
        </xdr:cNvPr>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84" name="フローチャート: 判断 283">
          <a:extLst>
            <a:ext uri="{FF2B5EF4-FFF2-40B4-BE49-F238E27FC236}">
              <a16:creationId xmlns:a16="http://schemas.microsoft.com/office/drawing/2014/main" id="{00000000-0008-0000-0100-00001C010000}"/>
            </a:ext>
          </a:extLst>
        </xdr:cNvPr>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85" name="フローチャート: 判断 284">
          <a:extLst>
            <a:ext uri="{FF2B5EF4-FFF2-40B4-BE49-F238E27FC236}">
              <a16:creationId xmlns:a16="http://schemas.microsoft.com/office/drawing/2014/main" id="{00000000-0008-0000-0100-00001D010000}"/>
            </a:ext>
          </a:extLst>
        </xdr:cNvPr>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86" name="フローチャート: 判断 285">
          <a:extLst>
            <a:ext uri="{FF2B5EF4-FFF2-40B4-BE49-F238E27FC236}">
              <a16:creationId xmlns:a16="http://schemas.microsoft.com/office/drawing/2014/main" id="{00000000-0008-0000-0100-00001E010000}"/>
            </a:ext>
          </a:extLst>
        </xdr:cNvPr>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31114</xdr:rowOff>
    </xdr:from>
    <xdr:to>
      <xdr:col>6</xdr:col>
      <xdr:colOff>38100</xdr:colOff>
      <xdr:row>82</xdr:row>
      <xdr:rowOff>132714</xdr:rowOff>
    </xdr:to>
    <xdr:sp macro="" textlink="">
      <xdr:nvSpPr>
        <xdr:cNvPr id="287" name="フローチャート: 判断 286">
          <a:extLst>
            <a:ext uri="{FF2B5EF4-FFF2-40B4-BE49-F238E27FC236}">
              <a16:creationId xmlns:a16="http://schemas.microsoft.com/office/drawing/2014/main" id="{00000000-0008-0000-0100-00001F010000}"/>
            </a:ext>
          </a:extLst>
        </xdr:cNvPr>
        <xdr:cNvSpPr/>
      </xdr:nvSpPr>
      <xdr:spPr>
        <a:xfrm>
          <a:off x="1079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53975</xdr:rowOff>
    </xdr:from>
    <xdr:to>
      <xdr:col>24</xdr:col>
      <xdr:colOff>114300</xdr:colOff>
      <xdr:row>83</xdr:row>
      <xdr:rowOff>155575</xdr:rowOff>
    </xdr:to>
    <xdr:sp macro="" textlink="">
      <xdr:nvSpPr>
        <xdr:cNvPr id="293" name="楕円 292">
          <a:extLst>
            <a:ext uri="{FF2B5EF4-FFF2-40B4-BE49-F238E27FC236}">
              <a16:creationId xmlns:a16="http://schemas.microsoft.com/office/drawing/2014/main" id="{00000000-0008-0000-0100-000025010000}"/>
            </a:ext>
          </a:extLst>
        </xdr:cNvPr>
        <xdr:cNvSpPr/>
      </xdr:nvSpPr>
      <xdr:spPr>
        <a:xfrm>
          <a:off x="458470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32402</xdr:rowOff>
    </xdr:from>
    <xdr:ext cx="405111" cy="259045"/>
    <xdr:sp macro="" textlink="">
      <xdr:nvSpPr>
        <xdr:cNvPr id="294" name="【公営住宅】&#10;有形固定資産減価償却率該当値テキスト">
          <a:extLst>
            <a:ext uri="{FF2B5EF4-FFF2-40B4-BE49-F238E27FC236}">
              <a16:creationId xmlns:a16="http://schemas.microsoft.com/office/drawing/2014/main" id="{00000000-0008-0000-0100-000026010000}"/>
            </a:ext>
          </a:extLst>
        </xdr:cNvPr>
        <xdr:cNvSpPr txBox="1"/>
      </xdr:nvSpPr>
      <xdr:spPr>
        <a:xfrm>
          <a:off x="4673600" y="1426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27305</xdr:rowOff>
    </xdr:from>
    <xdr:to>
      <xdr:col>20</xdr:col>
      <xdr:colOff>38100</xdr:colOff>
      <xdr:row>83</xdr:row>
      <xdr:rowOff>128905</xdr:rowOff>
    </xdr:to>
    <xdr:sp macro="" textlink="">
      <xdr:nvSpPr>
        <xdr:cNvPr id="295" name="楕円 294">
          <a:extLst>
            <a:ext uri="{FF2B5EF4-FFF2-40B4-BE49-F238E27FC236}">
              <a16:creationId xmlns:a16="http://schemas.microsoft.com/office/drawing/2014/main" id="{00000000-0008-0000-0100-000027010000}"/>
            </a:ext>
          </a:extLst>
        </xdr:cNvPr>
        <xdr:cNvSpPr/>
      </xdr:nvSpPr>
      <xdr:spPr>
        <a:xfrm>
          <a:off x="3746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78105</xdr:rowOff>
    </xdr:from>
    <xdr:to>
      <xdr:col>24</xdr:col>
      <xdr:colOff>63500</xdr:colOff>
      <xdr:row>83</xdr:row>
      <xdr:rowOff>104775</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a:off x="3797300" y="1430845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170180</xdr:rowOff>
    </xdr:from>
    <xdr:to>
      <xdr:col>15</xdr:col>
      <xdr:colOff>101600</xdr:colOff>
      <xdr:row>83</xdr:row>
      <xdr:rowOff>100330</xdr:rowOff>
    </xdr:to>
    <xdr:sp macro="" textlink="">
      <xdr:nvSpPr>
        <xdr:cNvPr id="297" name="楕円 296">
          <a:extLst>
            <a:ext uri="{FF2B5EF4-FFF2-40B4-BE49-F238E27FC236}">
              <a16:creationId xmlns:a16="http://schemas.microsoft.com/office/drawing/2014/main" id="{00000000-0008-0000-0100-000029010000}"/>
            </a:ext>
          </a:extLst>
        </xdr:cNvPr>
        <xdr:cNvSpPr/>
      </xdr:nvSpPr>
      <xdr:spPr>
        <a:xfrm>
          <a:off x="2857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49530</xdr:rowOff>
    </xdr:from>
    <xdr:to>
      <xdr:col>19</xdr:col>
      <xdr:colOff>177800</xdr:colOff>
      <xdr:row>83</xdr:row>
      <xdr:rowOff>78105</xdr:rowOff>
    </xdr:to>
    <xdr:cxnSp macro="">
      <xdr:nvCxnSpPr>
        <xdr:cNvPr id="298" name="直線コネクタ 297">
          <a:extLst>
            <a:ext uri="{FF2B5EF4-FFF2-40B4-BE49-F238E27FC236}">
              <a16:creationId xmlns:a16="http://schemas.microsoft.com/office/drawing/2014/main" id="{00000000-0008-0000-0100-00002A010000}"/>
            </a:ext>
          </a:extLst>
        </xdr:cNvPr>
        <xdr:cNvCxnSpPr/>
      </xdr:nvCxnSpPr>
      <xdr:spPr>
        <a:xfrm>
          <a:off x="2908300" y="142798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141605</xdr:rowOff>
    </xdr:from>
    <xdr:to>
      <xdr:col>10</xdr:col>
      <xdr:colOff>165100</xdr:colOff>
      <xdr:row>83</xdr:row>
      <xdr:rowOff>71755</xdr:rowOff>
    </xdr:to>
    <xdr:sp macro="" textlink="">
      <xdr:nvSpPr>
        <xdr:cNvPr id="299" name="楕円 298">
          <a:extLst>
            <a:ext uri="{FF2B5EF4-FFF2-40B4-BE49-F238E27FC236}">
              <a16:creationId xmlns:a16="http://schemas.microsoft.com/office/drawing/2014/main" id="{00000000-0008-0000-0100-00002B010000}"/>
            </a:ext>
          </a:extLst>
        </xdr:cNvPr>
        <xdr:cNvSpPr/>
      </xdr:nvSpPr>
      <xdr:spPr>
        <a:xfrm>
          <a:off x="1968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20955</xdr:rowOff>
    </xdr:from>
    <xdr:to>
      <xdr:col>15</xdr:col>
      <xdr:colOff>50800</xdr:colOff>
      <xdr:row>83</xdr:row>
      <xdr:rowOff>49530</xdr:rowOff>
    </xdr:to>
    <xdr:cxnSp macro="">
      <xdr:nvCxnSpPr>
        <xdr:cNvPr id="300" name="直線コネクタ 299">
          <a:extLst>
            <a:ext uri="{FF2B5EF4-FFF2-40B4-BE49-F238E27FC236}">
              <a16:creationId xmlns:a16="http://schemas.microsoft.com/office/drawing/2014/main" id="{00000000-0008-0000-0100-00002C010000}"/>
            </a:ext>
          </a:extLst>
        </xdr:cNvPr>
        <xdr:cNvCxnSpPr/>
      </xdr:nvCxnSpPr>
      <xdr:spPr>
        <a:xfrm>
          <a:off x="2019300" y="142513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139716</xdr:rowOff>
    </xdr:from>
    <xdr:ext cx="405111" cy="259045"/>
    <xdr:sp macro="" textlink="">
      <xdr:nvSpPr>
        <xdr:cNvPr id="301" name="n_1aveValue【公営住宅】&#10;有形固定資産減価償却率">
          <a:extLst>
            <a:ext uri="{FF2B5EF4-FFF2-40B4-BE49-F238E27FC236}">
              <a16:creationId xmlns:a16="http://schemas.microsoft.com/office/drawing/2014/main" id="{00000000-0008-0000-0100-00002D010000}"/>
            </a:ext>
          </a:extLst>
        </xdr:cNvPr>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124477</xdr:rowOff>
    </xdr:from>
    <xdr:ext cx="405111" cy="259045"/>
    <xdr:sp macro="" textlink="">
      <xdr:nvSpPr>
        <xdr:cNvPr id="302" name="n_2aveValue【公営住宅】&#10;有形固定資産減価償却率">
          <a:extLst>
            <a:ext uri="{FF2B5EF4-FFF2-40B4-BE49-F238E27FC236}">
              <a16:creationId xmlns:a16="http://schemas.microsoft.com/office/drawing/2014/main" id="{00000000-0008-0000-0100-00002E010000}"/>
            </a:ext>
          </a:extLst>
        </xdr:cNvPr>
        <xdr:cNvSpPr txBox="1"/>
      </xdr:nvSpPr>
      <xdr:spPr>
        <a:xfrm>
          <a:off x="2705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132097</xdr:rowOff>
    </xdr:from>
    <xdr:ext cx="405111" cy="259045"/>
    <xdr:sp macro="" textlink="">
      <xdr:nvSpPr>
        <xdr:cNvPr id="303" name="n_3aveValue【公営住宅】&#10;有形固定資産減価償却率">
          <a:extLst>
            <a:ext uri="{FF2B5EF4-FFF2-40B4-BE49-F238E27FC236}">
              <a16:creationId xmlns:a16="http://schemas.microsoft.com/office/drawing/2014/main" id="{00000000-0008-0000-0100-00002F010000}"/>
            </a:ext>
          </a:extLst>
        </xdr:cNvPr>
        <xdr:cNvSpPr txBox="1"/>
      </xdr:nvSpPr>
      <xdr:spPr>
        <a:xfrm>
          <a:off x="1816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149241</xdr:rowOff>
    </xdr:from>
    <xdr:ext cx="405111" cy="259045"/>
    <xdr:sp macro="" textlink="">
      <xdr:nvSpPr>
        <xdr:cNvPr id="304" name="n_4aveValue【公営住宅】&#10;有形固定資産減価償却率">
          <a:extLst>
            <a:ext uri="{FF2B5EF4-FFF2-40B4-BE49-F238E27FC236}">
              <a16:creationId xmlns:a16="http://schemas.microsoft.com/office/drawing/2014/main" id="{00000000-0008-0000-0100-000030010000}"/>
            </a:ext>
          </a:extLst>
        </xdr:cNvPr>
        <xdr:cNvSpPr txBox="1"/>
      </xdr:nvSpPr>
      <xdr:spPr>
        <a:xfrm>
          <a:off x="927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120032</xdr:rowOff>
    </xdr:from>
    <xdr:ext cx="405111" cy="259045"/>
    <xdr:sp macro="" textlink="">
      <xdr:nvSpPr>
        <xdr:cNvPr id="305" name="n_1mainValue【公営住宅】&#10;有形固定資産減価償却率">
          <a:extLst>
            <a:ext uri="{FF2B5EF4-FFF2-40B4-BE49-F238E27FC236}">
              <a16:creationId xmlns:a16="http://schemas.microsoft.com/office/drawing/2014/main" id="{00000000-0008-0000-0100-000031010000}"/>
            </a:ext>
          </a:extLst>
        </xdr:cNvPr>
        <xdr:cNvSpPr txBox="1"/>
      </xdr:nvSpPr>
      <xdr:spPr>
        <a:xfrm>
          <a:off x="35820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306" name="n_2mainValue【公営住宅】&#10;有形固定資産減価償却率">
          <a:extLst>
            <a:ext uri="{FF2B5EF4-FFF2-40B4-BE49-F238E27FC236}">
              <a16:creationId xmlns:a16="http://schemas.microsoft.com/office/drawing/2014/main" id="{00000000-0008-0000-0100-000032010000}"/>
            </a:ext>
          </a:extLst>
        </xdr:cNvPr>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62882</xdr:rowOff>
    </xdr:from>
    <xdr:ext cx="405111" cy="259045"/>
    <xdr:sp macro="" textlink="">
      <xdr:nvSpPr>
        <xdr:cNvPr id="307" name="n_3mainValue【公営住宅】&#10;有形固定資産減価償却率">
          <a:extLst>
            <a:ext uri="{FF2B5EF4-FFF2-40B4-BE49-F238E27FC236}">
              <a16:creationId xmlns:a16="http://schemas.microsoft.com/office/drawing/2014/main" id="{00000000-0008-0000-0100-000033010000}"/>
            </a:ext>
          </a:extLst>
        </xdr:cNvPr>
        <xdr:cNvSpPr txBox="1"/>
      </xdr:nvSpPr>
      <xdr:spPr>
        <a:xfrm>
          <a:off x="1816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00000000-0008-0000-0100-00003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00000000-0008-0000-0100-00003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00000000-0008-0000-0100-00003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00000000-0008-0000-0100-00003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00000000-0008-0000-0100-00003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00000000-0008-0000-0100-00003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00000000-0008-0000-0100-00003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00000000-0008-0000-0100-00003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00000000-0008-0000-0100-00004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flipV="1">
          <a:off x="10476865" y="13388721"/>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32" name="【公営住宅】&#10;一人当たり面積最小値テキスト">
          <a:extLst>
            <a:ext uri="{FF2B5EF4-FFF2-40B4-BE49-F238E27FC236}">
              <a16:creationId xmlns:a16="http://schemas.microsoft.com/office/drawing/2014/main" id="{00000000-0008-0000-0100-00004C010000}"/>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34" name="【公営住宅】&#10;一人当たり面積最大値テキスト">
          <a:extLst>
            <a:ext uri="{FF2B5EF4-FFF2-40B4-BE49-F238E27FC236}">
              <a16:creationId xmlns:a16="http://schemas.microsoft.com/office/drawing/2014/main" id="{00000000-0008-0000-0100-00004E010000}"/>
            </a:ext>
          </a:extLst>
        </xdr:cNvPr>
        <xdr:cNvSpPr txBox="1"/>
      </xdr:nvSpPr>
      <xdr:spPr>
        <a:xfrm>
          <a:off x="10515600" y="131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10388600" y="133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142003</xdr:rowOff>
    </xdr:from>
    <xdr:ext cx="469744" cy="259045"/>
    <xdr:sp macro="" textlink="">
      <xdr:nvSpPr>
        <xdr:cNvPr id="336" name="【公営住宅】&#10;一人当たり面積平均値テキスト">
          <a:extLst>
            <a:ext uri="{FF2B5EF4-FFF2-40B4-BE49-F238E27FC236}">
              <a16:creationId xmlns:a16="http://schemas.microsoft.com/office/drawing/2014/main" id="{00000000-0008-0000-0100-000050010000}"/>
            </a:ext>
          </a:extLst>
        </xdr:cNvPr>
        <xdr:cNvSpPr txBox="1"/>
      </xdr:nvSpPr>
      <xdr:spPr>
        <a:xfrm>
          <a:off x="10515600" y="14372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37" name="フローチャート: 判断 336">
          <a:extLst>
            <a:ext uri="{FF2B5EF4-FFF2-40B4-BE49-F238E27FC236}">
              <a16:creationId xmlns:a16="http://schemas.microsoft.com/office/drawing/2014/main" id="{00000000-0008-0000-0100-000051010000}"/>
            </a:ext>
          </a:extLst>
        </xdr:cNvPr>
        <xdr:cNvSpPr/>
      </xdr:nvSpPr>
      <xdr:spPr>
        <a:xfrm>
          <a:off x="104267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38" name="フローチャート: 判断 337">
          <a:extLst>
            <a:ext uri="{FF2B5EF4-FFF2-40B4-BE49-F238E27FC236}">
              <a16:creationId xmlns:a16="http://schemas.microsoft.com/office/drawing/2014/main" id="{00000000-0008-0000-0100-000052010000}"/>
            </a:ext>
          </a:extLst>
        </xdr:cNvPr>
        <xdr:cNvSpPr/>
      </xdr:nvSpPr>
      <xdr:spPr>
        <a:xfrm>
          <a:off x="9588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39" name="フローチャート: 判断 338">
          <a:extLst>
            <a:ext uri="{FF2B5EF4-FFF2-40B4-BE49-F238E27FC236}">
              <a16:creationId xmlns:a16="http://schemas.microsoft.com/office/drawing/2014/main" id="{00000000-0008-0000-0100-000053010000}"/>
            </a:ext>
          </a:extLst>
        </xdr:cNvPr>
        <xdr:cNvSpPr/>
      </xdr:nvSpPr>
      <xdr:spPr>
        <a:xfrm>
          <a:off x="8699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40" name="フローチャート: 判断 339">
          <a:extLst>
            <a:ext uri="{FF2B5EF4-FFF2-40B4-BE49-F238E27FC236}">
              <a16:creationId xmlns:a16="http://schemas.microsoft.com/office/drawing/2014/main" id="{00000000-0008-0000-0100-000054010000}"/>
            </a:ext>
          </a:extLst>
        </xdr:cNvPr>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11303</xdr:rowOff>
    </xdr:from>
    <xdr:to>
      <xdr:col>36</xdr:col>
      <xdr:colOff>165100</xdr:colOff>
      <xdr:row>84</xdr:row>
      <xdr:rowOff>112903</xdr:rowOff>
    </xdr:to>
    <xdr:sp macro="" textlink="">
      <xdr:nvSpPr>
        <xdr:cNvPr id="341" name="フローチャート: 判断 340">
          <a:extLst>
            <a:ext uri="{FF2B5EF4-FFF2-40B4-BE49-F238E27FC236}">
              <a16:creationId xmlns:a16="http://schemas.microsoft.com/office/drawing/2014/main" id="{00000000-0008-0000-0100-000055010000}"/>
            </a:ext>
          </a:extLst>
        </xdr:cNvPr>
        <xdr:cNvSpPr/>
      </xdr:nvSpPr>
      <xdr:spPr>
        <a:xfrm>
          <a:off x="6921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32638</xdr:rowOff>
    </xdr:from>
    <xdr:to>
      <xdr:col>55</xdr:col>
      <xdr:colOff>50800</xdr:colOff>
      <xdr:row>85</xdr:row>
      <xdr:rowOff>134238</xdr:rowOff>
    </xdr:to>
    <xdr:sp macro="" textlink="">
      <xdr:nvSpPr>
        <xdr:cNvPr id="347" name="楕円 346">
          <a:extLst>
            <a:ext uri="{FF2B5EF4-FFF2-40B4-BE49-F238E27FC236}">
              <a16:creationId xmlns:a16="http://schemas.microsoft.com/office/drawing/2014/main" id="{00000000-0008-0000-0100-00005B010000}"/>
            </a:ext>
          </a:extLst>
        </xdr:cNvPr>
        <xdr:cNvSpPr/>
      </xdr:nvSpPr>
      <xdr:spPr>
        <a:xfrm>
          <a:off x="10426700" y="1460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11065</xdr:rowOff>
    </xdr:from>
    <xdr:ext cx="469744" cy="259045"/>
    <xdr:sp macro="" textlink="">
      <xdr:nvSpPr>
        <xdr:cNvPr id="348" name="【公営住宅】&#10;一人当たり面積該当値テキスト">
          <a:extLst>
            <a:ext uri="{FF2B5EF4-FFF2-40B4-BE49-F238E27FC236}">
              <a16:creationId xmlns:a16="http://schemas.microsoft.com/office/drawing/2014/main" id="{00000000-0008-0000-0100-00005C010000}"/>
            </a:ext>
          </a:extLst>
        </xdr:cNvPr>
        <xdr:cNvSpPr txBox="1"/>
      </xdr:nvSpPr>
      <xdr:spPr>
        <a:xfrm>
          <a:off x="10515600" y="1458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17399</xdr:rowOff>
    </xdr:from>
    <xdr:to>
      <xdr:col>50</xdr:col>
      <xdr:colOff>165100</xdr:colOff>
      <xdr:row>85</xdr:row>
      <xdr:rowOff>118999</xdr:rowOff>
    </xdr:to>
    <xdr:sp macro="" textlink="">
      <xdr:nvSpPr>
        <xdr:cNvPr id="349" name="楕円 348">
          <a:extLst>
            <a:ext uri="{FF2B5EF4-FFF2-40B4-BE49-F238E27FC236}">
              <a16:creationId xmlns:a16="http://schemas.microsoft.com/office/drawing/2014/main" id="{00000000-0008-0000-0100-00005D010000}"/>
            </a:ext>
          </a:extLst>
        </xdr:cNvPr>
        <xdr:cNvSpPr/>
      </xdr:nvSpPr>
      <xdr:spPr>
        <a:xfrm>
          <a:off x="9588500" y="1459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68199</xdr:rowOff>
    </xdr:from>
    <xdr:to>
      <xdr:col>55</xdr:col>
      <xdr:colOff>0</xdr:colOff>
      <xdr:row>85</xdr:row>
      <xdr:rowOff>83438</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a:off x="9639300" y="14641449"/>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13208</xdr:rowOff>
    </xdr:from>
    <xdr:to>
      <xdr:col>46</xdr:col>
      <xdr:colOff>38100</xdr:colOff>
      <xdr:row>85</xdr:row>
      <xdr:rowOff>114808</xdr:rowOff>
    </xdr:to>
    <xdr:sp macro="" textlink="">
      <xdr:nvSpPr>
        <xdr:cNvPr id="351" name="楕円 350">
          <a:extLst>
            <a:ext uri="{FF2B5EF4-FFF2-40B4-BE49-F238E27FC236}">
              <a16:creationId xmlns:a16="http://schemas.microsoft.com/office/drawing/2014/main" id="{00000000-0008-0000-0100-00005F010000}"/>
            </a:ext>
          </a:extLst>
        </xdr:cNvPr>
        <xdr:cNvSpPr/>
      </xdr:nvSpPr>
      <xdr:spPr>
        <a:xfrm>
          <a:off x="8699500" y="1458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64008</xdr:rowOff>
    </xdr:from>
    <xdr:to>
      <xdr:col>50</xdr:col>
      <xdr:colOff>114300</xdr:colOff>
      <xdr:row>85</xdr:row>
      <xdr:rowOff>68199</xdr:rowOff>
    </xdr:to>
    <xdr:cxnSp macro="">
      <xdr:nvCxnSpPr>
        <xdr:cNvPr id="352" name="直線コネクタ 351">
          <a:extLst>
            <a:ext uri="{FF2B5EF4-FFF2-40B4-BE49-F238E27FC236}">
              <a16:creationId xmlns:a16="http://schemas.microsoft.com/office/drawing/2014/main" id="{00000000-0008-0000-0100-000060010000}"/>
            </a:ext>
          </a:extLst>
        </xdr:cNvPr>
        <xdr:cNvCxnSpPr/>
      </xdr:nvCxnSpPr>
      <xdr:spPr>
        <a:xfrm>
          <a:off x="8750300" y="14637258"/>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11303</xdr:rowOff>
    </xdr:from>
    <xdr:to>
      <xdr:col>41</xdr:col>
      <xdr:colOff>101600</xdr:colOff>
      <xdr:row>85</xdr:row>
      <xdr:rowOff>112903</xdr:rowOff>
    </xdr:to>
    <xdr:sp macro="" textlink="">
      <xdr:nvSpPr>
        <xdr:cNvPr id="353" name="楕円 352">
          <a:extLst>
            <a:ext uri="{FF2B5EF4-FFF2-40B4-BE49-F238E27FC236}">
              <a16:creationId xmlns:a16="http://schemas.microsoft.com/office/drawing/2014/main" id="{00000000-0008-0000-0100-000061010000}"/>
            </a:ext>
          </a:extLst>
        </xdr:cNvPr>
        <xdr:cNvSpPr/>
      </xdr:nvSpPr>
      <xdr:spPr>
        <a:xfrm>
          <a:off x="7810500" y="1458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62103</xdr:rowOff>
    </xdr:from>
    <xdr:to>
      <xdr:col>45</xdr:col>
      <xdr:colOff>177800</xdr:colOff>
      <xdr:row>85</xdr:row>
      <xdr:rowOff>64008</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a:off x="7861300" y="1463535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68090</xdr:rowOff>
    </xdr:from>
    <xdr:ext cx="469744" cy="259045"/>
    <xdr:sp macro="" textlink="">
      <xdr:nvSpPr>
        <xdr:cNvPr id="355" name="n_1aveValue【公営住宅】&#10;一人当たり面積">
          <a:extLst>
            <a:ext uri="{FF2B5EF4-FFF2-40B4-BE49-F238E27FC236}">
              <a16:creationId xmlns:a16="http://schemas.microsoft.com/office/drawing/2014/main" id="{00000000-0008-0000-0100-000063010000}"/>
            </a:ext>
          </a:extLst>
        </xdr:cNvPr>
        <xdr:cNvSpPr txBox="1"/>
      </xdr:nvSpPr>
      <xdr:spPr>
        <a:xfrm>
          <a:off x="93917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77615</xdr:rowOff>
    </xdr:from>
    <xdr:ext cx="469744" cy="259045"/>
    <xdr:sp macro="" textlink="">
      <xdr:nvSpPr>
        <xdr:cNvPr id="356" name="n_2aveValue【公営住宅】&#10;一人当たり面積">
          <a:extLst>
            <a:ext uri="{FF2B5EF4-FFF2-40B4-BE49-F238E27FC236}">
              <a16:creationId xmlns:a16="http://schemas.microsoft.com/office/drawing/2014/main" id="{00000000-0008-0000-0100-000064010000}"/>
            </a:ext>
          </a:extLst>
        </xdr:cNvPr>
        <xdr:cNvSpPr txBox="1"/>
      </xdr:nvSpPr>
      <xdr:spPr>
        <a:xfrm>
          <a:off x="8515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56659</xdr:rowOff>
    </xdr:from>
    <xdr:ext cx="469744" cy="259045"/>
    <xdr:sp macro="" textlink="">
      <xdr:nvSpPr>
        <xdr:cNvPr id="357" name="n_3aveValue【公営住宅】&#10;一人当たり面積">
          <a:extLst>
            <a:ext uri="{FF2B5EF4-FFF2-40B4-BE49-F238E27FC236}">
              <a16:creationId xmlns:a16="http://schemas.microsoft.com/office/drawing/2014/main" id="{00000000-0008-0000-0100-000065010000}"/>
            </a:ext>
          </a:extLst>
        </xdr:cNvPr>
        <xdr:cNvSpPr txBox="1"/>
      </xdr:nvSpPr>
      <xdr:spPr>
        <a:xfrm>
          <a:off x="7626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129430</xdr:rowOff>
    </xdr:from>
    <xdr:ext cx="469744" cy="259045"/>
    <xdr:sp macro="" textlink="">
      <xdr:nvSpPr>
        <xdr:cNvPr id="358" name="n_4aveValue【公営住宅】&#10;一人当たり面積">
          <a:extLst>
            <a:ext uri="{FF2B5EF4-FFF2-40B4-BE49-F238E27FC236}">
              <a16:creationId xmlns:a16="http://schemas.microsoft.com/office/drawing/2014/main" id="{00000000-0008-0000-0100-000066010000}"/>
            </a:ext>
          </a:extLst>
        </xdr:cNvPr>
        <xdr:cNvSpPr txBox="1"/>
      </xdr:nvSpPr>
      <xdr:spPr>
        <a:xfrm>
          <a:off x="6737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110126</xdr:rowOff>
    </xdr:from>
    <xdr:ext cx="469744" cy="259045"/>
    <xdr:sp macro="" textlink="">
      <xdr:nvSpPr>
        <xdr:cNvPr id="359" name="n_1mainValue【公営住宅】&#10;一人当たり面積">
          <a:extLst>
            <a:ext uri="{FF2B5EF4-FFF2-40B4-BE49-F238E27FC236}">
              <a16:creationId xmlns:a16="http://schemas.microsoft.com/office/drawing/2014/main" id="{00000000-0008-0000-0100-000067010000}"/>
            </a:ext>
          </a:extLst>
        </xdr:cNvPr>
        <xdr:cNvSpPr txBox="1"/>
      </xdr:nvSpPr>
      <xdr:spPr>
        <a:xfrm>
          <a:off x="9391727" y="1468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105935</xdr:rowOff>
    </xdr:from>
    <xdr:ext cx="469744" cy="259045"/>
    <xdr:sp macro="" textlink="">
      <xdr:nvSpPr>
        <xdr:cNvPr id="360" name="n_2mainValue【公営住宅】&#10;一人当たり面積">
          <a:extLst>
            <a:ext uri="{FF2B5EF4-FFF2-40B4-BE49-F238E27FC236}">
              <a16:creationId xmlns:a16="http://schemas.microsoft.com/office/drawing/2014/main" id="{00000000-0008-0000-0100-000068010000}"/>
            </a:ext>
          </a:extLst>
        </xdr:cNvPr>
        <xdr:cNvSpPr txBox="1"/>
      </xdr:nvSpPr>
      <xdr:spPr>
        <a:xfrm>
          <a:off x="8515427" y="1467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104030</xdr:rowOff>
    </xdr:from>
    <xdr:ext cx="469744" cy="259045"/>
    <xdr:sp macro="" textlink="">
      <xdr:nvSpPr>
        <xdr:cNvPr id="361" name="n_3mainValue【公営住宅】&#10;一人当たり面積">
          <a:extLst>
            <a:ext uri="{FF2B5EF4-FFF2-40B4-BE49-F238E27FC236}">
              <a16:creationId xmlns:a16="http://schemas.microsoft.com/office/drawing/2014/main" id="{00000000-0008-0000-0100-000069010000}"/>
            </a:ext>
          </a:extLst>
        </xdr:cNvPr>
        <xdr:cNvSpPr txBox="1"/>
      </xdr:nvSpPr>
      <xdr:spPr>
        <a:xfrm>
          <a:off x="7626427" y="1467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3" name="直線コネクタ 372">
          <a:extLst>
            <a:ext uri="{FF2B5EF4-FFF2-40B4-BE49-F238E27FC236}">
              <a16:creationId xmlns:a16="http://schemas.microsoft.com/office/drawing/2014/main" id="{00000000-0008-0000-0100-000075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5" name="直線コネクタ 374">
          <a:extLst>
            <a:ext uri="{FF2B5EF4-FFF2-40B4-BE49-F238E27FC236}">
              <a16:creationId xmlns:a16="http://schemas.microsoft.com/office/drawing/2014/main" id="{00000000-0008-0000-0100-000077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9" name="直線コネクタ 378">
          <a:extLst>
            <a:ext uri="{FF2B5EF4-FFF2-40B4-BE49-F238E27FC236}">
              <a16:creationId xmlns:a16="http://schemas.microsoft.com/office/drawing/2014/main" id="{00000000-0008-0000-0100-00007B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港湾・漁港】&#10;有形固定資産減価償却率グラフ枠">
          <a:extLst>
            <a:ext uri="{FF2B5EF4-FFF2-40B4-BE49-F238E27FC236}">
              <a16:creationId xmlns:a16="http://schemas.microsoft.com/office/drawing/2014/main" id="{00000000-0008-0000-0100-00008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40277</xdr:rowOff>
    </xdr:from>
    <xdr:to>
      <xdr:col>24</xdr:col>
      <xdr:colOff>62865</xdr:colOff>
      <xdr:row>109</xdr:row>
      <xdr:rowOff>35379</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flipV="1">
          <a:off x="4634865"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8" name="【港湾・漁港】&#10;有形固定資産減価償却率最小値テキスト">
          <a:extLst>
            <a:ext uri="{FF2B5EF4-FFF2-40B4-BE49-F238E27FC236}">
              <a16:creationId xmlns:a16="http://schemas.microsoft.com/office/drawing/2014/main" id="{00000000-0008-0000-0100-000084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158404</xdr:rowOff>
    </xdr:from>
    <xdr:ext cx="340478" cy="259045"/>
    <xdr:sp macro="" textlink="">
      <xdr:nvSpPr>
        <xdr:cNvPr id="390" name="【港湾・漁港】&#10;有形固定資産減価償却率最大値テキスト">
          <a:extLst>
            <a:ext uri="{FF2B5EF4-FFF2-40B4-BE49-F238E27FC236}">
              <a16:creationId xmlns:a16="http://schemas.microsoft.com/office/drawing/2014/main" id="{00000000-0008-0000-0100-000086010000}"/>
            </a:ext>
          </a:extLst>
        </xdr:cNvPr>
        <xdr:cNvSpPr txBox="1"/>
      </xdr:nvSpPr>
      <xdr:spPr>
        <a:xfrm>
          <a:off x="4673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40277</xdr:rowOff>
    </xdr:from>
    <xdr:to>
      <xdr:col>24</xdr:col>
      <xdr:colOff>152400</xdr:colOff>
      <xdr:row>100</xdr:row>
      <xdr:rowOff>40277</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4546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107059</xdr:rowOff>
    </xdr:from>
    <xdr:ext cx="405111" cy="259045"/>
    <xdr:sp macro="" textlink="">
      <xdr:nvSpPr>
        <xdr:cNvPr id="392" name="【港湾・漁港】&#10;有形固定資産減価償却率平均値テキスト">
          <a:extLst>
            <a:ext uri="{FF2B5EF4-FFF2-40B4-BE49-F238E27FC236}">
              <a16:creationId xmlns:a16="http://schemas.microsoft.com/office/drawing/2014/main" id="{00000000-0008-0000-0100-000088010000}"/>
            </a:ext>
          </a:extLst>
        </xdr:cNvPr>
        <xdr:cNvSpPr txBox="1"/>
      </xdr:nvSpPr>
      <xdr:spPr>
        <a:xfrm>
          <a:off x="4673600" y="17766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84182</xdr:rowOff>
    </xdr:from>
    <xdr:to>
      <xdr:col>24</xdr:col>
      <xdr:colOff>114300</xdr:colOff>
      <xdr:row>105</xdr:row>
      <xdr:rowOff>14332</xdr:rowOff>
    </xdr:to>
    <xdr:sp macro="" textlink="">
      <xdr:nvSpPr>
        <xdr:cNvPr id="393" name="フローチャート: 判断 392">
          <a:extLst>
            <a:ext uri="{FF2B5EF4-FFF2-40B4-BE49-F238E27FC236}">
              <a16:creationId xmlns:a16="http://schemas.microsoft.com/office/drawing/2014/main" id="{00000000-0008-0000-0100-000089010000}"/>
            </a:ext>
          </a:extLst>
        </xdr:cNvPr>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33564</xdr:rowOff>
    </xdr:from>
    <xdr:to>
      <xdr:col>20</xdr:col>
      <xdr:colOff>38100</xdr:colOff>
      <xdr:row>104</xdr:row>
      <xdr:rowOff>135164</xdr:rowOff>
    </xdr:to>
    <xdr:sp macro="" textlink="">
      <xdr:nvSpPr>
        <xdr:cNvPr id="394" name="フローチャート: 判断 393">
          <a:extLst>
            <a:ext uri="{FF2B5EF4-FFF2-40B4-BE49-F238E27FC236}">
              <a16:creationId xmlns:a16="http://schemas.microsoft.com/office/drawing/2014/main" id="{00000000-0008-0000-0100-00008A010000}"/>
            </a:ext>
          </a:extLst>
        </xdr:cNvPr>
        <xdr:cNvSpPr/>
      </xdr:nvSpPr>
      <xdr:spPr>
        <a:xfrm>
          <a:off x="3746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66221</xdr:rowOff>
    </xdr:from>
    <xdr:to>
      <xdr:col>15</xdr:col>
      <xdr:colOff>101600</xdr:colOff>
      <xdr:row>106</xdr:row>
      <xdr:rowOff>167821</xdr:rowOff>
    </xdr:to>
    <xdr:sp macro="" textlink="">
      <xdr:nvSpPr>
        <xdr:cNvPr id="395" name="フローチャート: 判断 394">
          <a:extLst>
            <a:ext uri="{FF2B5EF4-FFF2-40B4-BE49-F238E27FC236}">
              <a16:creationId xmlns:a16="http://schemas.microsoft.com/office/drawing/2014/main" id="{00000000-0008-0000-0100-00008B010000}"/>
            </a:ext>
          </a:extLst>
        </xdr:cNvPr>
        <xdr:cNvSpPr/>
      </xdr:nvSpPr>
      <xdr:spPr>
        <a:xfrm>
          <a:off x="2857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107</xdr:row>
      <xdr:rowOff>97245</xdr:rowOff>
    </xdr:from>
    <xdr:to>
      <xdr:col>10</xdr:col>
      <xdr:colOff>165100</xdr:colOff>
      <xdr:row>108</xdr:row>
      <xdr:rowOff>27395</xdr:rowOff>
    </xdr:to>
    <xdr:sp macro="" textlink="">
      <xdr:nvSpPr>
        <xdr:cNvPr id="396" name="フローチャート: 判断 395">
          <a:extLst>
            <a:ext uri="{FF2B5EF4-FFF2-40B4-BE49-F238E27FC236}">
              <a16:creationId xmlns:a16="http://schemas.microsoft.com/office/drawing/2014/main" id="{00000000-0008-0000-0100-00008C010000}"/>
            </a:ext>
          </a:extLst>
        </xdr:cNvPr>
        <xdr:cNvSpPr/>
      </xdr:nvSpPr>
      <xdr:spPr>
        <a:xfrm>
          <a:off x="1968500" y="184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13970</xdr:rowOff>
    </xdr:from>
    <xdr:to>
      <xdr:col>6</xdr:col>
      <xdr:colOff>38100</xdr:colOff>
      <xdr:row>106</xdr:row>
      <xdr:rowOff>115570</xdr:rowOff>
    </xdr:to>
    <xdr:sp macro="" textlink="">
      <xdr:nvSpPr>
        <xdr:cNvPr id="397" name="フローチャート: 判断 396">
          <a:extLst>
            <a:ext uri="{FF2B5EF4-FFF2-40B4-BE49-F238E27FC236}">
              <a16:creationId xmlns:a16="http://schemas.microsoft.com/office/drawing/2014/main" id="{00000000-0008-0000-0100-00008D010000}"/>
            </a:ext>
          </a:extLst>
        </xdr:cNvPr>
        <xdr:cNvSpPr/>
      </xdr:nvSpPr>
      <xdr:spPr>
        <a:xfrm>
          <a:off x="10795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120106</xdr:rowOff>
    </xdr:from>
    <xdr:to>
      <xdr:col>24</xdr:col>
      <xdr:colOff>114300</xdr:colOff>
      <xdr:row>105</xdr:row>
      <xdr:rowOff>50256</xdr:rowOff>
    </xdr:to>
    <xdr:sp macro="" textlink="">
      <xdr:nvSpPr>
        <xdr:cNvPr id="403" name="楕円 402">
          <a:extLst>
            <a:ext uri="{FF2B5EF4-FFF2-40B4-BE49-F238E27FC236}">
              <a16:creationId xmlns:a16="http://schemas.microsoft.com/office/drawing/2014/main" id="{00000000-0008-0000-0100-000093010000}"/>
            </a:ext>
          </a:extLst>
        </xdr:cNvPr>
        <xdr:cNvSpPr/>
      </xdr:nvSpPr>
      <xdr:spPr>
        <a:xfrm>
          <a:off x="45847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98533</xdr:rowOff>
    </xdr:from>
    <xdr:ext cx="405111" cy="259045"/>
    <xdr:sp macro="" textlink="">
      <xdr:nvSpPr>
        <xdr:cNvPr id="404" name="【港湾・漁港】&#10;有形固定資産減価償却率該当値テキスト">
          <a:extLst>
            <a:ext uri="{FF2B5EF4-FFF2-40B4-BE49-F238E27FC236}">
              <a16:creationId xmlns:a16="http://schemas.microsoft.com/office/drawing/2014/main" id="{00000000-0008-0000-0100-000094010000}"/>
            </a:ext>
          </a:extLst>
        </xdr:cNvPr>
        <xdr:cNvSpPr txBox="1"/>
      </xdr:nvSpPr>
      <xdr:spPr>
        <a:xfrm>
          <a:off x="4673600"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85816</xdr:rowOff>
    </xdr:from>
    <xdr:to>
      <xdr:col>20</xdr:col>
      <xdr:colOff>38100</xdr:colOff>
      <xdr:row>105</xdr:row>
      <xdr:rowOff>15966</xdr:rowOff>
    </xdr:to>
    <xdr:sp macro="" textlink="">
      <xdr:nvSpPr>
        <xdr:cNvPr id="405" name="楕円 404">
          <a:extLst>
            <a:ext uri="{FF2B5EF4-FFF2-40B4-BE49-F238E27FC236}">
              <a16:creationId xmlns:a16="http://schemas.microsoft.com/office/drawing/2014/main" id="{00000000-0008-0000-0100-000095010000}"/>
            </a:ext>
          </a:extLst>
        </xdr:cNvPr>
        <xdr:cNvSpPr/>
      </xdr:nvSpPr>
      <xdr:spPr>
        <a:xfrm>
          <a:off x="37465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136616</xdr:rowOff>
    </xdr:from>
    <xdr:to>
      <xdr:col>24</xdr:col>
      <xdr:colOff>63500</xdr:colOff>
      <xdr:row>104</xdr:row>
      <xdr:rowOff>170906</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3797300" y="1796741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131536</xdr:rowOff>
    </xdr:from>
    <xdr:to>
      <xdr:col>15</xdr:col>
      <xdr:colOff>101600</xdr:colOff>
      <xdr:row>105</xdr:row>
      <xdr:rowOff>61686</xdr:rowOff>
    </xdr:to>
    <xdr:sp macro="" textlink="">
      <xdr:nvSpPr>
        <xdr:cNvPr id="407" name="楕円 406">
          <a:extLst>
            <a:ext uri="{FF2B5EF4-FFF2-40B4-BE49-F238E27FC236}">
              <a16:creationId xmlns:a16="http://schemas.microsoft.com/office/drawing/2014/main" id="{00000000-0008-0000-0100-000097010000}"/>
            </a:ext>
          </a:extLst>
        </xdr:cNvPr>
        <xdr:cNvSpPr/>
      </xdr:nvSpPr>
      <xdr:spPr>
        <a:xfrm>
          <a:off x="2857500" y="179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136616</xdr:rowOff>
    </xdr:from>
    <xdr:to>
      <xdr:col>19</xdr:col>
      <xdr:colOff>177800</xdr:colOff>
      <xdr:row>105</xdr:row>
      <xdr:rowOff>10886</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flipV="1">
          <a:off x="2908300" y="179674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102144</xdr:rowOff>
    </xdr:from>
    <xdr:to>
      <xdr:col>10</xdr:col>
      <xdr:colOff>165100</xdr:colOff>
      <xdr:row>105</xdr:row>
      <xdr:rowOff>32294</xdr:rowOff>
    </xdr:to>
    <xdr:sp macro="" textlink="">
      <xdr:nvSpPr>
        <xdr:cNvPr id="409" name="楕円 408">
          <a:extLst>
            <a:ext uri="{FF2B5EF4-FFF2-40B4-BE49-F238E27FC236}">
              <a16:creationId xmlns:a16="http://schemas.microsoft.com/office/drawing/2014/main" id="{00000000-0008-0000-0100-000099010000}"/>
            </a:ext>
          </a:extLst>
        </xdr:cNvPr>
        <xdr:cNvSpPr/>
      </xdr:nvSpPr>
      <xdr:spPr>
        <a:xfrm>
          <a:off x="1968500" y="179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152944</xdr:rowOff>
    </xdr:from>
    <xdr:to>
      <xdr:col>15</xdr:col>
      <xdr:colOff>50800</xdr:colOff>
      <xdr:row>105</xdr:row>
      <xdr:rowOff>10886</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2019300" y="1798374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151691</xdr:rowOff>
    </xdr:from>
    <xdr:ext cx="405111" cy="259045"/>
    <xdr:sp macro="" textlink="">
      <xdr:nvSpPr>
        <xdr:cNvPr id="411" name="n_1aveValue【港湾・漁港】&#10;有形固定資産減価償却率">
          <a:extLst>
            <a:ext uri="{FF2B5EF4-FFF2-40B4-BE49-F238E27FC236}">
              <a16:creationId xmlns:a16="http://schemas.microsoft.com/office/drawing/2014/main" id="{00000000-0008-0000-0100-00009B010000}"/>
            </a:ext>
          </a:extLst>
        </xdr:cNvPr>
        <xdr:cNvSpPr txBox="1"/>
      </xdr:nvSpPr>
      <xdr:spPr>
        <a:xfrm>
          <a:off x="35820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158948</xdr:rowOff>
    </xdr:from>
    <xdr:ext cx="405111" cy="259045"/>
    <xdr:sp macro="" textlink="">
      <xdr:nvSpPr>
        <xdr:cNvPr id="412" name="n_2aveValue【港湾・漁港】&#10;有形固定資産減価償却率">
          <a:extLst>
            <a:ext uri="{FF2B5EF4-FFF2-40B4-BE49-F238E27FC236}">
              <a16:creationId xmlns:a16="http://schemas.microsoft.com/office/drawing/2014/main" id="{00000000-0008-0000-0100-00009C010000}"/>
            </a:ext>
          </a:extLst>
        </xdr:cNvPr>
        <xdr:cNvSpPr txBox="1"/>
      </xdr:nvSpPr>
      <xdr:spPr>
        <a:xfrm>
          <a:off x="2705744" y="1833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18522</xdr:rowOff>
    </xdr:from>
    <xdr:ext cx="405111" cy="259045"/>
    <xdr:sp macro="" textlink="">
      <xdr:nvSpPr>
        <xdr:cNvPr id="413" name="n_3aveValue【港湾・漁港】&#10;有形固定資産減価償却率">
          <a:extLst>
            <a:ext uri="{FF2B5EF4-FFF2-40B4-BE49-F238E27FC236}">
              <a16:creationId xmlns:a16="http://schemas.microsoft.com/office/drawing/2014/main" id="{00000000-0008-0000-0100-00009D010000}"/>
            </a:ext>
          </a:extLst>
        </xdr:cNvPr>
        <xdr:cNvSpPr txBox="1"/>
      </xdr:nvSpPr>
      <xdr:spPr>
        <a:xfrm>
          <a:off x="1816744" y="1853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132097</xdr:rowOff>
    </xdr:from>
    <xdr:ext cx="405111" cy="259045"/>
    <xdr:sp macro="" textlink="">
      <xdr:nvSpPr>
        <xdr:cNvPr id="414" name="n_4aveValue【港湾・漁港】&#10;有形固定資産減価償却率">
          <a:extLst>
            <a:ext uri="{FF2B5EF4-FFF2-40B4-BE49-F238E27FC236}">
              <a16:creationId xmlns:a16="http://schemas.microsoft.com/office/drawing/2014/main" id="{00000000-0008-0000-0100-00009E010000}"/>
            </a:ext>
          </a:extLst>
        </xdr:cNvPr>
        <xdr:cNvSpPr txBox="1"/>
      </xdr:nvSpPr>
      <xdr:spPr>
        <a:xfrm>
          <a:off x="927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7093</xdr:rowOff>
    </xdr:from>
    <xdr:ext cx="405111" cy="259045"/>
    <xdr:sp macro="" textlink="">
      <xdr:nvSpPr>
        <xdr:cNvPr id="415" name="n_1mainValue【港湾・漁港】&#10;有形固定資産減価償却率">
          <a:extLst>
            <a:ext uri="{FF2B5EF4-FFF2-40B4-BE49-F238E27FC236}">
              <a16:creationId xmlns:a16="http://schemas.microsoft.com/office/drawing/2014/main" id="{00000000-0008-0000-0100-00009F010000}"/>
            </a:ext>
          </a:extLst>
        </xdr:cNvPr>
        <xdr:cNvSpPr txBox="1"/>
      </xdr:nvSpPr>
      <xdr:spPr>
        <a:xfrm>
          <a:off x="3582044" y="1800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78213</xdr:rowOff>
    </xdr:from>
    <xdr:ext cx="405111" cy="259045"/>
    <xdr:sp macro="" textlink="">
      <xdr:nvSpPr>
        <xdr:cNvPr id="416" name="n_2mainValue【港湾・漁港】&#10;有形固定資産減価償却率">
          <a:extLst>
            <a:ext uri="{FF2B5EF4-FFF2-40B4-BE49-F238E27FC236}">
              <a16:creationId xmlns:a16="http://schemas.microsoft.com/office/drawing/2014/main" id="{00000000-0008-0000-0100-0000A0010000}"/>
            </a:ext>
          </a:extLst>
        </xdr:cNvPr>
        <xdr:cNvSpPr txBox="1"/>
      </xdr:nvSpPr>
      <xdr:spPr>
        <a:xfrm>
          <a:off x="2705744" y="1773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48821</xdr:rowOff>
    </xdr:from>
    <xdr:ext cx="405111" cy="259045"/>
    <xdr:sp macro="" textlink="">
      <xdr:nvSpPr>
        <xdr:cNvPr id="417" name="n_3mainValue【港湾・漁港】&#10;有形固定資産減価償却率">
          <a:extLst>
            <a:ext uri="{FF2B5EF4-FFF2-40B4-BE49-F238E27FC236}">
              <a16:creationId xmlns:a16="http://schemas.microsoft.com/office/drawing/2014/main" id="{00000000-0008-0000-0100-0000A1010000}"/>
            </a:ext>
          </a:extLst>
        </xdr:cNvPr>
        <xdr:cNvSpPr txBox="1"/>
      </xdr:nvSpPr>
      <xdr:spPr>
        <a:xfrm>
          <a:off x="1816744" y="1770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8" name="正方形/長方形 417">
          <a:extLst>
            <a:ext uri="{FF2B5EF4-FFF2-40B4-BE49-F238E27FC236}">
              <a16:creationId xmlns:a16="http://schemas.microsoft.com/office/drawing/2014/main" id="{00000000-0008-0000-0100-0000A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9" name="正方形/長方形 418">
          <a:extLst>
            <a:ext uri="{FF2B5EF4-FFF2-40B4-BE49-F238E27FC236}">
              <a16:creationId xmlns:a16="http://schemas.microsoft.com/office/drawing/2014/main" id="{00000000-0008-0000-0100-0000A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0" name="正方形/長方形 419">
          <a:extLst>
            <a:ext uri="{FF2B5EF4-FFF2-40B4-BE49-F238E27FC236}">
              <a16:creationId xmlns:a16="http://schemas.microsoft.com/office/drawing/2014/main" id="{00000000-0008-0000-0100-0000A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1" name="正方形/長方形 420">
          <a:extLst>
            <a:ext uri="{FF2B5EF4-FFF2-40B4-BE49-F238E27FC236}">
              <a16:creationId xmlns:a16="http://schemas.microsoft.com/office/drawing/2014/main" id="{00000000-0008-0000-0100-0000A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2" name="正方形/長方形 421">
          <a:extLst>
            <a:ext uri="{FF2B5EF4-FFF2-40B4-BE49-F238E27FC236}">
              <a16:creationId xmlns:a16="http://schemas.microsoft.com/office/drawing/2014/main" id="{00000000-0008-0000-0100-0000A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3" name="正方形/長方形 422">
          <a:extLst>
            <a:ext uri="{FF2B5EF4-FFF2-40B4-BE49-F238E27FC236}">
              <a16:creationId xmlns:a16="http://schemas.microsoft.com/office/drawing/2014/main" id="{00000000-0008-0000-0100-0000A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4" name="正方形/長方形 423">
          <a:extLst>
            <a:ext uri="{FF2B5EF4-FFF2-40B4-BE49-F238E27FC236}">
              <a16:creationId xmlns:a16="http://schemas.microsoft.com/office/drawing/2014/main" id="{00000000-0008-0000-0100-0000A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5" name="正方形/長方形 424">
          <a:extLst>
            <a:ext uri="{FF2B5EF4-FFF2-40B4-BE49-F238E27FC236}">
              <a16:creationId xmlns:a16="http://schemas.microsoft.com/office/drawing/2014/main" id="{00000000-0008-0000-0100-0000A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2" name="【港湾・漁港】&#10;一人当たり有形固定資産（償却資産）額グラフ枠">
          <a:extLst>
            <a:ext uri="{FF2B5EF4-FFF2-40B4-BE49-F238E27FC236}">
              <a16:creationId xmlns:a16="http://schemas.microsoft.com/office/drawing/2014/main" id="{00000000-0008-0000-0100-0000B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8762</xdr:rowOff>
    </xdr:from>
    <xdr:to>
      <xdr:col>54</xdr:col>
      <xdr:colOff>189865</xdr:colOff>
      <xdr:row>109</xdr:row>
      <xdr:rowOff>35331</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flipV="1">
          <a:off x="10476865" y="17153762"/>
          <a:ext cx="0" cy="1569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39158</xdr:rowOff>
    </xdr:from>
    <xdr:ext cx="313932" cy="259045"/>
    <xdr:sp macro="" textlink="">
      <xdr:nvSpPr>
        <xdr:cNvPr id="444" name="【港湾・漁港】&#10;一人当たり有形固定資産（償却資産）額最小値テキスト">
          <a:extLst>
            <a:ext uri="{FF2B5EF4-FFF2-40B4-BE49-F238E27FC236}">
              <a16:creationId xmlns:a16="http://schemas.microsoft.com/office/drawing/2014/main" id="{00000000-0008-0000-0100-0000BC010000}"/>
            </a:ext>
          </a:extLst>
        </xdr:cNvPr>
        <xdr:cNvSpPr txBox="1"/>
      </xdr:nvSpPr>
      <xdr:spPr>
        <a:xfrm>
          <a:off x="10515600" y="187272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35331</xdr:rowOff>
    </xdr:from>
    <xdr:to>
      <xdr:col>55</xdr:col>
      <xdr:colOff>88900</xdr:colOff>
      <xdr:row>109</xdr:row>
      <xdr:rowOff>35331</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10388600" y="187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126889</xdr:rowOff>
    </xdr:from>
    <xdr:ext cx="599010" cy="259045"/>
    <xdr:sp macro="" textlink="">
      <xdr:nvSpPr>
        <xdr:cNvPr id="446" name="【港湾・漁港】&#10;一人当たり有形固定資産（償却資産）額最大値テキスト">
          <a:extLst>
            <a:ext uri="{FF2B5EF4-FFF2-40B4-BE49-F238E27FC236}">
              <a16:creationId xmlns:a16="http://schemas.microsoft.com/office/drawing/2014/main" id="{00000000-0008-0000-0100-0000BE010000}"/>
            </a:ext>
          </a:extLst>
        </xdr:cNvPr>
        <xdr:cNvSpPr txBox="1"/>
      </xdr:nvSpPr>
      <xdr:spPr>
        <a:xfrm>
          <a:off x="10515600" y="1692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8762</xdr:rowOff>
    </xdr:from>
    <xdr:to>
      <xdr:col>55</xdr:col>
      <xdr:colOff>88900</xdr:colOff>
      <xdr:row>100</xdr:row>
      <xdr:rowOff>8762</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10388600" y="17153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113675</xdr:rowOff>
    </xdr:from>
    <xdr:ext cx="599010" cy="259045"/>
    <xdr:sp macro="" textlink="">
      <xdr:nvSpPr>
        <xdr:cNvPr id="448" name="【港湾・漁港】&#10;一人当たり有形固定資産（償却資産）額平均値テキスト">
          <a:extLst>
            <a:ext uri="{FF2B5EF4-FFF2-40B4-BE49-F238E27FC236}">
              <a16:creationId xmlns:a16="http://schemas.microsoft.com/office/drawing/2014/main" id="{00000000-0008-0000-0100-0000C0010000}"/>
            </a:ext>
          </a:extLst>
        </xdr:cNvPr>
        <xdr:cNvSpPr txBox="1"/>
      </xdr:nvSpPr>
      <xdr:spPr>
        <a:xfrm>
          <a:off x="10515600" y="18287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90798</xdr:rowOff>
    </xdr:from>
    <xdr:to>
      <xdr:col>55</xdr:col>
      <xdr:colOff>50800</xdr:colOff>
      <xdr:row>108</xdr:row>
      <xdr:rowOff>20948</xdr:rowOff>
    </xdr:to>
    <xdr:sp macro="" textlink="">
      <xdr:nvSpPr>
        <xdr:cNvPr id="449" name="フローチャート: 判断 448">
          <a:extLst>
            <a:ext uri="{FF2B5EF4-FFF2-40B4-BE49-F238E27FC236}">
              <a16:creationId xmlns:a16="http://schemas.microsoft.com/office/drawing/2014/main" id="{00000000-0008-0000-0100-0000C1010000}"/>
            </a:ext>
          </a:extLst>
        </xdr:cNvPr>
        <xdr:cNvSpPr/>
      </xdr:nvSpPr>
      <xdr:spPr>
        <a:xfrm>
          <a:off x="10426700" y="1843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131800</xdr:rowOff>
    </xdr:from>
    <xdr:to>
      <xdr:col>50</xdr:col>
      <xdr:colOff>165100</xdr:colOff>
      <xdr:row>108</xdr:row>
      <xdr:rowOff>61950</xdr:rowOff>
    </xdr:to>
    <xdr:sp macro="" textlink="">
      <xdr:nvSpPr>
        <xdr:cNvPr id="450" name="フローチャート: 判断 449">
          <a:extLst>
            <a:ext uri="{FF2B5EF4-FFF2-40B4-BE49-F238E27FC236}">
              <a16:creationId xmlns:a16="http://schemas.microsoft.com/office/drawing/2014/main" id="{00000000-0008-0000-0100-0000C2010000}"/>
            </a:ext>
          </a:extLst>
        </xdr:cNvPr>
        <xdr:cNvSpPr/>
      </xdr:nvSpPr>
      <xdr:spPr>
        <a:xfrm>
          <a:off x="9588500" y="184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4428</xdr:rowOff>
    </xdr:from>
    <xdr:to>
      <xdr:col>46</xdr:col>
      <xdr:colOff>38100</xdr:colOff>
      <xdr:row>107</xdr:row>
      <xdr:rowOff>106028</xdr:rowOff>
    </xdr:to>
    <xdr:sp macro="" textlink="">
      <xdr:nvSpPr>
        <xdr:cNvPr id="451" name="フローチャート: 判断 450">
          <a:extLst>
            <a:ext uri="{FF2B5EF4-FFF2-40B4-BE49-F238E27FC236}">
              <a16:creationId xmlns:a16="http://schemas.microsoft.com/office/drawing/2014/main" id="{00000000-0008-0000-0100-0000C3010000}"/>
            </a:ext>
          </a:extLst>
        </xdr:cNvPr>
        <xdr:cNvSpPr/>
      </xdr:nvSpPr>
      <xdr:spPr>
        <a:xfrm>
          <a:off x="8699500" y="1834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69875</xdr:rowOff>
    </xdr:from>
    <xdr:to>
      <xdr:col>41</xdr:col>
      <xdr:colOff>101600</xdr:colOff>
      <xdr:row>108</xdr:row>
      <xdr:rowOff>25</xdr:rowOff>
    </xdr:to>
    <xdr:sp macro="" textlink="">
      <xdr:nvSpPr>
        <xdr:cNvPr id="452" name="フローチャート: 判断 451">
          <a:extLst>
            <a:ext uri="{FF2B5EF4-FFF2-40B4-BE49-F238E27FC236}">
              <a16:creationId xmlns:a16="http://schemas.microsoft.com/office/drawing/2014/main" id="{00000000-0008-0000-0100-0000C4010000}"/>
            </a:ext>
          </a:extLst>
        </xdr:cNvPr>
        <xdr:cNvSpPr/>
      </xdr:nvSpPr>
      <xdr:spPr>
        <a:xfrm>
          <a:off x="7810500" y="1841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57139</xdr:rowOff>
    </xdr:from>
    <xdr:to>
      <xdr:col>36</xdr:col>
      <xdr:colOff>165100</xdr:colOff>
      <xdr:row>108</xdr:row>
      <xdr:rowOff>158739</xdr:rowOff>
    </xdr:to>
    <xdr:sp macro="" textlink="">
      <xdr:nvSpPr>
        <xdr:cNvPr id="453" name="フローチャート: 判断 452">
          <a:extLst>
            <a:ext uri="{FF2B5EF4-FFF2-40B4-BE49-F238E27FC236}">
              <a16:creationId xmlns:a16="http://schemas.microsoft.com/office/drawing/2014/main" id="{00000000-0008-0000-0100-0000C5010000}"/>
            </a:ext>
          </a:extLst>
        </xdr:cNvPr>
        <xdr:cNvSpPr/>
      </xdr:nvSpPr>
      <xdr:spPr>
        <a:xfrm>
          <a:off x="6921500" y="1857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69380</xdr:rowOff>
    </xdr:from>
    <xdr:to>
      <xdr:col>55</xdr:col>
      <xdr:colOff>50800</xdr:colOff>
      <xdr:row>108</xdr:row>
      <xdr:rowOff>170980</xdr:rowOff>
    </xdr:to>
    <xdr:sp macro="" textlink="">
      <xdr:nvSpPr>
        <xdr:cNvPr id="459" name="楕円 458">
          <a:extLst>
            <a:ext uri="{FF2B5EF4-FFF2-40B4-BE49-F238E27FC236}">
              <a16:creationId xmlns:a16="http://schemas.microsoft.com/office/drawing/2014/main" id="{00000000-0008-0000-0100-0000CB010000}"/>
            </a:ext>
          </a:extLst>
        </xdr:cNvPr>
        <xdr:cNvSpPr/>
      </xdr:nvSpPr>
      <xdr:spPr>
        <a:xfrm>
          <a:off x="10426700" y="1858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155757</xdr:rowOff>
    </xdr:from>
    <xdr:ext cx="534377" cy="259045"/>
    <xdr:sp macro="" textlink="">
      <xdr:nvSpPr>
        <xdr:cNvPr id="460" name="【港湾・漁港】&#10;一人当たり有形固定資産（償却資産）額該当値テキスト">
          <a:extLst>
            <a:ext uri="{FF2B5EF4-FFF2-40B4-BE49-F238E27FC236}">
              <a16:creationId xmlns:a16="http://schemas.microsoft.com/office/drawing/2014/main" id="{00000000-0008-0000-0100-0000CC010000}"/>
            </a:ext>
          </a:extLst>
        </xdr:cNvPr>
        <xdr:cNvSpPr txBox="1"/>
      </xdr:nvSpPr>
      <xdr:spPr>
        <a:xfrm>
          <a:off x="10515600" y="1850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69834</xdr:rowOff>
    </xdr:from>
    <xdr:to>
      <xdr:col>50</xdr:col>
      <xdr:colOff>165100</xdr:colOff>
      <xdr:row>108</xdr:row>
      <xdr:rowOff>171434</xdr:rowOff>
    </xdr:to>
    <xdr:sp macro="" textlink="">
      <xdr:nvSpPr>
        <xdr:cNvPr id="461" name="楕円 460">
          <a:extLst>
            <a:ext uri="{FF2B5EF4-FFF2-40B4-BE49-F238E27FC236}">
              <a16:creationId xmlns:a16="http://schemas.microsoft.com/office/drawing/2014/main" id="{00000000-0008-0000-0100-0000CD010000}"/>
            </a:ext>
          </a:extLst>
        </xdr:cNvPr>
        <xdr:cNvSpPr/>
      </xdr:nvSpPr>
      <xdr:spPr>
        <a:xfrm>
          <a:off x="9588500" y="1858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120180</xdr:rowOff>
    </xdr:from>
    <xdr:to>
      <xdr:col>55</xdr:col>
      <xdr:colOff>0</xdr:colOff>
      <xdr:row>108</xdr:row>
      <xdr:rowOff>120634</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flipV="1">
          <a:off x="9639300" y="18636780"/>
          <a:ext cx="838200" cy="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76777</xdr:rowOff>
    </xdr:from>
    <xdr:to>
      <xdr:col>46</xdr:col>
      <xdr:colOff>38100</xdr:colOff>
      <xdr:row>109</xdr:row>
      <xdr:rowOff>6927</xdr:rowOff>
    </xdr:to>
    <xdr:sp macro="" textlink="">
      <xdr:nvSpPr>
        <xdr:cNvPr id="463" name="楕円 462">
          <a:extLst>
            <a:ext uri="{FF2B5EF4-FFF2-40B4-BE49-F238E27FC236}">
              <a16:creationId xmlns:a16="http://schemas.microsoft.com/office/drawing/2014/main" id="{00000000-0008-0000-0100-0000CF010000}"/>
            </a:ext>
          </a:extLst>
        </xdr:cNvPr>
        <xdr:cNvSpPr/>
      </xdr:nvSpPr>
      <xdr:spPr>
        <a:xfrm>
          <a:off x="8699500" y="1859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120634</xdr:rowOff>
    </xdr:from>
    <xdr:to>
      <xdr:col>50</xdr:col>
      <xdr:colOff>114300</xdr:colOff>
      <xdr:row>108</xdr:row>
      <xdr:rowOff>127577</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flipV="1">
          <a:off x="8750300" y="18637234"/>
          <a:ext cx="889000" cy="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77008</xdr:rowOff>
    </xdr:from>
    <xdr:to>
      <xdr:col>41</xdr:col>
      <xdr:colOff>101600</xdr:colOff>
      <xdr:row>109</xdr:row>
      <xdr:rowOff>7158</xdr:rowOff>
    </xdr:to>
    <xdr:sp macro="" textlink="">
      <xdr:nvSpPr>
        <xdr:cNvPr id="465" name="楕円 464">
          <a:extLst>
            <a:ext uri="{FF2B5EF4-FFF2-40B4-BE49-F238E27FC236}">
              <a16:creationId xmlns:a16="http://schemas.microsoft.com/office/drawing/2014/main" id="{00000000-0008-0000-0100-0000D1010000}"/>
            </a:ext>
          </a:extLst>
        </xdr:cNvPr>
        <xdr:cNvSpPr/>
      </xdr:nvSpPr>
      <xdr:spPr>
        <a:xfrm>
          <a:off x="7810500" y="1859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127577</xdr:rowOff>
    </xdr:from>
    <xdr:to>
      <xdr:col>45</xdr:col>
      <xdr:colOff>177800</xdr:colOff>
      <xdr:row>108</xdr:row>
      <xdr:rowOff>127808</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flipV="1">
          <a:off x="7861300" y="18644177"/>
          <a:ext cx="889000" cy="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78477</xdr:rowOff>
    </xdr:from>
    <xdr:ext cx="599010" cy="259045"/>
    <xdr:sp macro="" textlink="">
      <xdr:nvSpPr>
        <xdr:cNvPr id="467" name="n_1aveValue【港湾・漁港】&#10;一人当たり有形固定資産（償却資産）額">
          <a:extLst>
            <a:ext uri="{FF2B5EF4-FFF2-40B4-BE49-F238E27FC236}">
              <a16:creationId xmlns:a16="http://schemas.microsoft.com/office/drawing/2014/main" id="{00000000-0008-0000-0100-0000D3010000}"/>
            </a:ext>
          </a:extLst>
        </xdr:cNvPr>
        <xdr:cNvSpPr txBox="1"/>
      </xdr:nvSpPr>
      <xdr:spPr>
        <a:xfrm>
          <a:off x="9327095" y="1825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122555</xdr:rowOff>
    </xdr:from>
    <xdr:ext cx="599010" cy="259045"/>
    <xdr:sp macro="" textlink="">
      <xdr:nvSpPr>
        <xdr:cNvPr id="468" name="n_2aveValue【港湾・漁港】&#10;一人当たり有形固定資産（償却資産）額">
          <a:extLst>
            <a:ext uri="{FF2B5EF4-FFF2-40B4-BE49-F238E27FC236}">
              <a16:creationId xmlns:a16="http://schemas.microsoft.com/office/drawing/2014/main" id="{00000000-0008-0000-0100-0000D4010000}"/>
            </a:ext>
          </a:extLst>
        </xdr:cNvPr>
        <xdr:cNvSpPr txBox="1"/>
      </xdr:nvSpPr>
      <xdr:spPr>
        <a:xfrm>
          <a:off x="8450795" y="1812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16552</xdr:rowOff>
    </xdr:from>
    <xdr:ext cx="599010" cy="259045"/>
    <xdr:sp macro="" textlink="">
      <xdr:nvSpPr>
        <xdr:cNvPr id="469" name="n_3aveValue【港湾・漁港】&#10;一人当たり有形固定資産（償却資産）額">
          <a:extLst>
            <a:ext uri="{FF2B5EF4-FFF2-40B4-BE49-F238E27FC236}">
              <a16:creationId xmlns:a16="http://schemas.microsoft.com/office/drawing/2014/main" id="{00000000-0008-0000-0100-0000D5010000}"/>
            </a:ext>
          </a:extLst>
        </xdr:cNvPr>
        <xdr:cNvSpPr txBox="1"/>
      </xdr:nvSpPr>
      <xdr:spPr>
        <a:xfrm>
          <a:off x="7561795" y="1819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3816</xdr:rowOff>
    </xdr:from>
    <xdr:ext cx="534377" cy="259045"/>
    <xdr:sp macro="" textlink="">
      <xdr:nvSpPr>
        <xdr:cNvPr id="470" name="n_4aveValue【港湾・漁港】&#10;一人当たり有形固定資産（償却資産）額">
          <a:extLst>
            <a:ext uri="{FF2B5EF4-FFF2-40B4-BE49-F238E27FC236}">
              <a16:creationId xmlns:a16="http://schemas.microsoft.com/office/drawing/2014/main" id="{00000000-0008-0000-0100-0000D6010000}"/>
            </a:ext>
          </a:extLst>
        </xdr:cNvPr>
        <xdr:cNvSpPr txBox="1"/>
      </xdr:nvSpPr>
      <xdr:spPr>
        <a:xfrm>
          <a:off x="6705111" y="1834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162561</xdr:rowOff>
    </xdr:from>
    <xdr:ext cx="534377" cy="259045"/>
    <xdr:sp macro="" textlink="">
      <xdr:nvSpPr>
        <xdr:cNvPr id="471" name="n_1mainValue【港湾・漁港】&#10;一人当たり有形固定資産（償却資産）額">
          <a:extLst>
            <a:ext uri="{FF2B5EF4-FFF2-40B4-BE49-F238E27FC236}">
              <a16:creationId xmlns:a16="http://schemas.microsoft.com/office/drawing/2014/main" id="{00000000-0008-0000-0100-0000D7010000}"/>
            </a:ext>
          </a:extLst>
        </xdr:cNvPr>
        <xdr:cNvSpPr txBox="1"/>
      </xdr:nvSpPr>
      <xdr:spPr>
        <a:xfrm>
          <a:off x="9359411" y="1867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169504</xdr:rowOff>
    </xdr:from>
    <xdr:ext cx="534377" cy="259045"/>
    <xdr:sp macro="" textlink="">
      <xdr:nvSpPr>
        <xdr:cNvPr id="472" name="n_2mainValue【港湾・漁港】&#10;一人当たり有形固定資産（償却資産）額">
          <a:extLst>
            <a:ext uri="{FF2B5EF4-FFF2-40B4-BE49-F238E27FC236}">
              <a16:creationId xmlns:a16="http://schemas.microsoft.com/office/drawing/2014/main" id="{00000000-0008-0000-0100-0000D8010000}"/>
            </a:ext>
          </a:extLst>
        </xdr:cNvPr>
        <xdr:cNvSpPr txBox="1"/>
      </xdr:nvSpPr>
      <xdr:spPr>
        <a:xfrm>
          <a:off x="8483111" y="1868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169735</xdr:rowOff>
    </xdr:from>
    <xdr:ext cx="534377" cy="259045"/>
    <xdr:sp macro="" textlink="">
      <xdr:nvSpPr>
        <xdr:cNvPr id="473" name="n_3mainValue【港湾・漁港】&#10;一人当たり有形固定資産（償却資産）額">
          <a:extLst>
            <a:ext uri="{FF2B5EF4-FFF2-40B4-BE49-F238E27FC236}">
              <a16:creationId xmlns:a16="http://schemas.microsoft.com/office/drawing/2014/main" id="{00000000-0008-0000-0100-0000D9010000}"/>
            </a:ext>
          </a:extLst>
        </xdr:cNvPr>
        <xdr:cNvSpPr txBox="1"/>
      </xdr:nvSpPr>
      <xdr:spPr>
        <a:xfrm>
          <a:off x="7594111" y="1868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7" name="正方形/長方形 476">
          <a:extLst>
            <a:ext uri="{FF2B5EF4-FFF2-40B4-BE49-F238E27FC236}">
              <a16:creationId xmlns:a16="http://schemas.microsoft.com/office/drawing/2014/main" id="{00000000-0008-0000-0100-0000D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8" name="正方形/長方形 477">
          <a:extLst>
            <a:ext uri="{FF2B5EF4-FFF2-40B4-BE49-F238E27FC236}">
              <a16:creationId xmlns:a16="http://schemas.microsoft.com/office/drawing/2014/main" id="{00000000-0008-0000-0100-0000D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9" name="正方形/長方形 478">
          <a:extLst>
            <a:ext uri="{FF2B5EF4-FFF2-40B4-BE49-F238E27FC236}">
              <a16:creationId xmlns:a16="http://schemas.microsoft.com/office/drawing/2014/main" id="{00000000-0008-0000-0100-0000D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0" name="正方形/長方形 479">
          <a:extLst>
            <a:ext uri="{FF2B5EF4-FFF2-40B4-BE49-F238E27FC236}">
              <a16:creationId xmlns:a16="http://schemas.microsoft.com/office/drawing/2014/main" id="{00000000-0008-0000-0100-0000E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1" name="正方形/長方形 480">
          <a:extLst>
            <a:ext uri="{FF2B5EF4-FFF2-40B4-BE49-F238E27FC236}">
              <a16:creationId xmlns:a16="http://schemas.microsoft.com/office/drawing/2014/main" id="{00000000-0008-0000-0100-0000E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7" name="【認定こども園・幼稚園・保育所】&#10;有形固定資産減価償却率グラフ枠">
          <a:extLst>
            <a:ext uri="{FF2B5EF4-FFF2-40B4-BE49-F238E27FC236}">
              <a16:creationId xmlns:a16="http://schemas.microsoft.com/office/drawing/2014/main" id="{00000000-0008-0000-0100-0000F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flipV="1">
          <a:off x="16318864" y="572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99" name="【認定こども園・幼稚園・保育所】&#10;有形固定資産減価償却率最小値テキスト">
          <a:extLst>
            <a:ext uri="{FF2B5EF4-FFF2-40B4-BE49-F238E27FC236}">
              <a16:creationId xmlns:a16="http://schemas.microsoft.com/office/drawing/2014/main" id="{00000000-0008-0000-0100-0000F3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501" name="【認定こども園・幼稚園・保育所】&#10;有形固定資産減価償却率最大値テキスト">
          <a:extLst>
            <a:ext uri="{FF2B5EF4-FFF2-40B4-BE49-F238E27FC236}">
              <a16:creationId xmlns:a16="http://schemas.microsoft.com/office/drawing/2014/main" id="{00000000-0008-0000-0100-0000F5010000}"/>
            </a:ext>
          </a:extLst>
        </xdr:cNvPr>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503" name="【認定こども園・幼稚園・保育所】&#10;有形固定資産減価償却率平均値テキスト">
          <a:extLst>
            <a:ext uri="{FF2B5EF4-FFF2-40B4-BE49-F238E27FC236}">
              <a16:creationId xmlns:a16="http://schemas.microsoft.com/office/drawing/2014/main" id="{00000000-0008-0000-0100-0000F7010000}"/>
            </a:ext>
          </a:extLst>
        </xdr:cNvPr>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504" name="フローチャート: 判断 503">
          <a:extLst>
            <a:ext uri="{FF2B5EF4-FFF2-40B4-BE49-F238E27FC236}">
              <a16:creationId xmlns:a16="http://schemas.microsoft.com/office/drawing/2014/main" id="{00000000-0008-0000-0100-0000F8010000}"/>
            </a:ext>
          </a:extLst>
        </xdr:cNvPr>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505" name="フローチャート: 判断 504">
          <a:extLst>
            <a:ext uri="{FF2B5EF4-FFF2-40B4-BE49-F238E27FC236}">
              <a16:creationId xmlns:a16="http://schemas.microsoft.com/office/drawing/2014/main" id="{00000000-0008-0000-0100-0000F9010000}"/>
            </a:ext>
          </a:extLst>
        </xdr:cNvPr>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506" name="フローチャート: 判断 505">
          <a:extLst>
            <a:ext uri="{FF2B5EF4-FFF2-40B4-BE49-F238E27FC236}">
              <a16:creationId xmlns:a16="http://schemas.microsoft.com/office/drawing/2014/main" id="{00000000-0008-0000-0100-0000FA010000}"/>
            </a:ext>
          </a:extLst>
        </xdr:cNvPr>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507" name="フローチャート: 判断 506">
          <a:extLst>
            <a:ext uri="{FF2B5EF4-FFF2-40B4-BE49-F238E27FC236}">
              <a16:creationId xmlns:a16="http://schemas.microsoft.com/office/drawing/2014/main" id="{00000000-0008-0000-0100-0000FB010000}"/>
            </a:ext>
          </a:extLst>
        </xdr:cNvPr>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122555</xdr:rowOff>
    </xdr:from>
    <xdr:to>
      <xdr:col>67</xdr:col>
      <xdr:colOff>101600</xdr:colOff>
      <xdr:row>37</xdr:row>
      <xdr:rowOff>52705</xdr:rowOff>
    </xdr:to>
    <xdr:sp macro="" textlink="">
      <xdr:nvSpPr>
        <xdr:cNvPr id="508" name="フローチャート: 判断 507">
          <a:extLst>
            <a:ext uri="{FF2B5EF4-FFF2-40B4-BE49-F238E27FC236}">
              <a16:creationId xmlns:a16="http://schemas.microsoft.com/office/drawing/2014/main" id="{00000000-0008-0000-0100-0000FC010000}"/>
            </a:ext>
          </a:extLst>
        </xdr:cNvPr>
        <xdr:cNvSpPr/>
      </xdr:nvSpPr>
      <xdr:spPr>
        <a:xfrm>
          <a:off x="12763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514" name="楕円 513">
          <a:extLst>
            <a:ext uri="{FF2B5EF4-FFF2-40B4-BE49-F238E27FC236}">
              <a16:creationId xmlns:a16="http://schemas.microsoft.com/office/drawing/2014/main" id="{00000000-0008-0000-0100-000002020000}"/>
            </a:ext>
          </a:extLst>
        </xdr:cNvPr>
        <xdr:cNvSpPr/>
      </xdr:nvSpPr>
      <xdr:spPr>
        <a:xfrm>
          <a:off x="162687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53357</xdr:rowOff>
    </xdr:from>
    <xdr:ext cx="405111" cy="259045"/>
    <xdr:sp macro="" textlink="">
      <xdr:nvSpPr>
        <xdr:cNvPr id="515" name="【認定こども園・幼稚園・保育所】&#10;有形固定資産減価償却率該当値テキスト">
          <a:extLst>
            <a:ext uri="{FF2B5EF4-FFF2-40B4-BE49-F238E27FC236}">
              <a16:creationId xmlns:a16="http://schemas.microsoft.com/office/drawing/2014/main" id="{00000000-0008-0000-0100-000003020000}"/>
            </a:ext>
          </a:extLst>
        </xdr:cNvPr>
        <xdr:cNvSpPr txBox="1"/>
      </xdr:nvSpPr>
      <xdr:spPr>
        <a:xfrm>
          <a:off x="16357600"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33020</xdr:rowOff>
    </xdr:from>
    <xdr:to>
      <xdr:col>81</xdr:col>
      <xdr:colOff>101600</xdr:colOff>
      <xdr:row>37</xdr:row>
      <xdr:rowOff>134620</xdr:rowOff>
    </xdr:to>
    <xdr:sp macro="" textlink="">
      <xdr:nvSpPr>
        <xdr:cNvPr id="516" name="楕円 515">
          <a:extLst>
            <a:ext uri="{FF2B5EF4-FFF2-40B4-BE49-F238E27FC236}">
              <a16:creationId xmlns:a16="http://schemas.microsoft.com/office/drawing/2014/main" id="{00000000-0008-0000-0100-000004020000}"/>
            </a:ext>
          </a:extLst>
        </xdr:cNvPr>
        <xdr:cNvSpPr/>
      </xdr:nvSpPr>
      <xdr:spPr>
        <a:xfrm>
          <a:off x="15430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83820</xdr:rowOff>
    </xdr:from>
    <xdr:to>
      <xdr:col>85</xdr:col>
      <xdr:colOff>127000</xdr:colOff>
      <xdr:row>37</xdr:row>
      <xdr:rowOff>125730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5481300" y="64274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156845</xdr:rowOff>
    </xdr:from>
    <xdr:to>
      <xdr:col>76</xdr:col>
      <xdr:colOff>165100</xdr:colOff>
      <xdr:row>37</xdr:row>
      <xdr:rowOff>86995</xdr:rowOff>
    </xdr:to>
    <xdr:sp macro="" textlink="">
      <xdr:nvSpPr>
        <xdr:cNvPr id="518" name="楕円 517">
          <a:extLst>
            <a:ext uri="{FF2B5EF4-FFF2-40B4-BE49-F238E27FC236}">
              <a16:creationId xmlns:a16="http://schemas.microsoft.com/office/drawing/2014/main" id="{00000000-0008-0000-0100-000006020000}"/>
            </a:ext>
          </a:extLst>
        </xdr:cNvPr>
        <xdr:cNvSpPr/>
      </xdr:nvSpPr>
      <xdr:spPr>
        <a:xfrm>
          <a:off x="14541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36195</xdr:rowOff>
    </xdr:from>
    <xdr:to>
      <xdr:col>81</xdr:col>
      <xdr:colOff>50800</xdr:colOff>
      <xdr:row>37</xdr:row>
      <xdr:rowOff>83820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4592300" y="637984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116840</xdr:rowOff>
    </xdr:from>
    <xdr:to>
      <xdr:col>72</xdr:col>
      <xdr:colOff>38100</xdr:colOff>
      <xdr:row>37</xdr:row>
      <xdr:rowOff>46990</xdr:rowOff>
    </xdr:to>
    <xdr:sp macro="" textlink="">
      <xdr:nvSpPr>
        <xdr:cNvPr id="520" name="楕円 519">
          <a:extLst>
            <a:ext uri="{FF2B5EF4-FFF2-40B4-BE49-F238E27FC236}">
              <a16:creationId xmlns:a16="http://schemas.microsoft.com/office/drawing/2014/main" id="{00000000-0008-0000-0100-000008020000}"/>
            </a:ext>
          </a:extLst>
        </xdr:cNvPr>
        <xdr:cNvSpPr/>
      </xdr:nvSpPr>
      <xdr:spPr>
        <a:xfrm>
          <a:off x="13652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167640</xdr:rowOff>
    </xdr:from>
    <xdr:to>
      <xdr:col>76</xdr:col>
      <xdr:colOff>114300</xdr:colOff>
      <xdr:row>37</xdr:row>
      <xdr:rowOff>36195</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3703300" y="63398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522" name="n_1aveValue【認定こども園・幼稚園・保育所】&#10;有形固定資産減価償却率">
          <a:extLst>
            <a:ext uri="{FF2B5EF4-FFF2-40B4-BE49-F238E27FC236}">
              <a16:creationId xmlns:a16="http://schemas.microsoft.com/office/drawing/2014/main" id="{00000000-0008-0000-0100-00000A020000}"/>
            </a:ext>
          </a:extLst>
        </xdr:cNvPr>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100982</xdr:rowOff>
    </xdr:from>
    <xdr:ext cx="405111" cy="259045"/>
    <xdr:sp macro="" textlink="">
      <xdr:nvSpPr>
        <xdr:cNvPr id="523" name="n_2aveValue【認定こども園・幼稚園・保育所】&#10;有形固定資産減価償却率">
          <a:extLst>
            <a:ext uri="{FF2B5EF4-FFF2-40B4-BE49-F238E27FC236}">
              <a16:creationId xmlns:a16="http://schemas.microsoft.com/office/drawing/2014/main" id="{00000000-0008-0000-0100-00000B020000}"/>
            </a:ext>
          </a:extLst>
        </xdr:cNvPr>
        <xdr:cNvSpPr txBox="1"/>
      </xdr:nvSpPr>
      <xdr:spPr>
        <a:xfrm>
          <a:off x="14389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68597</xdr:rowOff>
    </xdr:from>
    <xdr:ext cx="405111" cy="259045"/>
    <xdr:sp macro="" textlink="">
      <xdr:nvSpPr>
        <xdr:cNvPr id="524" name="n_3aveValue【認定こども園・幼稚園・保育所】&#10;有形固定資産減価償却率">
          <a:extLst>
            <a:ext uri="{FF2B5EF4-FFF2-40B4-BE49-F238E27FC236}">
              <a16:creationId xmlns:a16="http://schemas.microsoft.com/office/drawing/2014/main" id="{00000000-0008-0000-0100-00000C020000}"/>
            </a:ext>
          </a:extLst>
        </xdr:cNvPr>
        <xdr:cNvSpPr txBox="1"/>
      </xdr:nvSpPr>
      <xdr:spPr>
        <a:xfrm>
          <a:off x="1350074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69232</xdr:rowOff>
    </xdr:from>
    <xdr:ext cx="405111" cy="259045"/>
    <xdr:sp macro="" textlink="">
      <xdr:nvSpPr>
        <xdr:cNvPr id="525" name="n_4aveValue【認定こども園・幼稚園・保育所】&#10;有形固定資産減価償却率">
          <a:extLst>
            <a:ext uri="{FF2B5EF4-FFF2-40B4-BE49-F238E27FC236}">
              <a16:creationId xmlns:a16="http://schemas.microsoft.com/office/drawing/2014/main" id="{00000000-0008-0000-0100-00000D020000}"/>
            </a:ext>
          </a:extLst>
        </xdr:cNvPr>
        <xdr:cNvSpPr txBox="1"/>
      </xdr:nvSpPr>
      <xdr:spPr>
        <a:xfrm>
          <a:off x="12611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125747</xdr:rowOff>
    </xdr:from>
    <xdr:ext cx="405111" cy="259045"/>
    <xdr:sp macro="" textlink="">
      <xdr:nvSpPr>
        <xdr:cNvPr id="526" name="n_1mainValue【認定こども園・幼稚園・保育所】&#10;有形固定資産減価償却率">
          <a:extLst>
            <a:ext uri="{FF2B5EF4-FFF2-40B4-BE49-F238E27FC236}">
              <a16:creationId xmlns:a16="http://schemas.microsoft.com/office/drawing/2014/main" id="{00000000-0008-0000-0100-00000E020000}"/>
            </a:ext>
          </a:extLst>
        </xdr:cNvPr>
        <xdr:cNvSpPr txBox="1"/>
      </xdr:nvSpPr>
      <xdr:spPr>
        <a:xfrm>
          <a:off x="152660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527" name="n_2mainValue【認定こども園・幼稚園・保育所】&#10;有形固定資産減価償却率">
          <a:extLst>
            <a:ext uri="{FF2B5EF4-FFF2-40B4-BE49-F238E27FC236}">
              <a16:creationId xmlns:a16="http://schemas.microsoft.com/office/drawing/2014/main" id="{00000000-0008-0000-0100-00000F020000}"/>
            </a:ext>
          </a:extLst>
        </xdr:cNvPr>
        <xdr:cNvSpPr txBox="1"/>
      </xdr:nvSpPr>
      <xdr:spPr>
        <a:xfrm>
          <a:off x="14389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63517</xdr:rowOff>
    </xdr:from>
    <xdr:ext cx="405111" cy="259045"/>
    <xdr:sp macro="" textlink="">
      <xdr:nvSpPr>
        <xdr:cNvPr id="528" name="n_3mainValue【認定こども園・幼稚園・保育所】&#10;有形固定資産減価償却率">
          <a:extLst>
            <a:ext uri="{FF2B5EF4-FFF2-40B4-BE49-F238E27FC236}">
              <a16:creationId xmlns:a16="http://schemas.microsoft.com/office/drawing/2014/main" id="{00000000-0008-0000-0100-000010020000}"/>
            </a:ext>
          </a:extLst>
        </xdr:cNvPr>
        <xdr:cNvSpPr txBox="1"/>
      </xdr:nvSpPr>
      <xdr:spPr>
        <a:xfrm>
          <a:off x="13500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3" name="正方形/長方形 532">
          <a:extLst>
            <a:ext uri="{FF2B5EF4-FFF2-40B4-BE49-F238E27FC236}">
              <a16:creationId xmlns:a16="http://schemas.microsoft.com/office/drawing/2014/main" id="{00000000-0008-0000-0100-000015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4" name="正方形/長方形 533">
          <a:extLst>
            <a:ext uri="{FF2B5EF4-FFF2-40B4-BE49-F238E27FC236}">
              <a16:creationId xmlns:a16="http://schemas.microsoft.com/office/drawing/2014/main" id="{00000000-0008-0000-0100-000016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5" name="正方形/長方形 534">
          <a:extLst>
            <a:ext uri="{FF2B5EF4-FFF2-40B4-BE49-F238E27FC236}">
              <a16:creationId xmlns:a16="http://schemas.microsoft.com/office/drawing/2014/main" id="{00000000-0008-0000-0100-000017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6" name="正方形/長方形 535">
          <a:extLst>
            <a:ext uri="{FF2B5EF4-FFF2-40B4-BE49-F238E27FC236}">
              <a16:creationId xmlns:a16="http://schemas.microsoft.com/office/drawing/2014/main" id="{00000000-0008-0000-0100-000018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9" name="【認定こども園・幼稚園・保育所】&#10;一人当たり面積グラフ枠">
          <a:extLst>
            <a:ext uri="{FF2B5EF4-FFF2-40B4-BE49-F238E27FC236}">
              <a16:creationId xmlns:a16="http://schemas.microsoft.com/office/drawing/2014/main" id="{00000000-0008-0000-0100-000025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flipV="1">
          <a:off x="22160864" y="593750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551" name="【認定こども園・幼稚園・保育所】&#10;一人当たり面積最小値テキスト">
          <a:extLst>
            <a:ext uri="{FF2B5EF4-FFF2-40B4-BE49-F238E27FC236}">
              <a16:creationId xmlns:a16="http://schemas.microsoft.com/office/drawing/2014/main" id="{00000000-0008-0000-0100-000027020000}"/>
            </a:ext>
          </a:extLst>
        </xdr:cNvPr>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553" name="【認定こども園・幼稚園・保育所】&#10;一人当たり面積最大値テキスト">
          <a:extLst>
            <a:ext uri="{FF2B5EF4-FFF2-40B4-BE49-F238E27FC236}">
              <a16:creationId xmlns:a16="http://schemas.microsoft.com/office/drawing/2014/main" id="{00000000-0008-0000-0100-000029020000}"/>
            </a:ext>
          </a:extLst>
        </xdr:cNvPr>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143273</xdr:rowOff>
    </xdr:from>
    <xdr:ext cx="469744" cy="259045"/>
    <xdr:sp macro="" textlink="">
      <xdr:nvSpPr>
        <xdr:cNvPr id="555" name="【認定こども園・幼稚園・保育所】&#10;一人当たり面積平均値テキスト">
          <a:extLst>
            <a:ext uri="{FF2B5EF4-FFF2-40B4-BE49-F238E27FC236}">
              <a16:creationId xmlns:a16="http://schemas.microsoft.com/office/drawing/2014/main" id="{00000000-0008-0000-0100-00002B020000}"/>
            </a:ext>
          </a:extLst>
        </xdr:cNvPr>
        <xdr:cNvSpPr txBox="1"/>
      </xdr:nvSpPr>
      <xdr:spPr>
        <a:xfrm>
          <a:off x="22199600" y="6658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556" name="フローチャート: 判断 555">
          <a:extLst>
            <a:ext uri="{FF2B5EF4-FFF2-40B4-BE49-F238E27FC236}">
              <a16:creationId xmlns:a16="http://schemas.microsoft.com/office/drawing/2014/main" id="{00000000-0008-0000-0100-00002C020000}"/>
            </a:ext>
          </a:extLst>
        </xdr:cNvPr>
        <xdr:cNvSpPr/>
      </xdr:nvSpPr>
      <xdr:spPr>
        <a:xfrm>
          <a:off x="22110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557" name="フローチャート: 判断 556">
          <a:extLst>
            <a:ext uri="{FF2B5EF4-FFF2-40B4-BE49-F238E27FC236}">
              <a16:creationId xmlns:a16="http://schemas.microsoft.com/office/drawing/2014/main" id="{00000000-0008-0000-0100-00002D020000}"/>
            </a:ext>
          </a:extLst>
        </xdr:cNvPr>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558" name="フローチャート: 判断 557">
          <a:extLst>
            <a:ext uri="{FF2B5EF4-FFF2-40B4-BE49-F238E27FC236}">
              <a16:creationId xmlns:a16="http://schemas.microsoft.com/office/drawing/2014/main" id="{00000000-0008-0000-0100-00002E020000}"/>
            </a:ext>
          </a:extLst>
        </xdr:cNvPr>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559" name="フローチャート: 判断 558">
          <a:extLst>
            <a:ext uri="{FF2B5EF4-FFF2-40B4-BE49-F238E27FC236}">
              <a16:creationId xmlns:a16="http://schemas.microsoft.com/office/drawing/2014/main" id="{00000000-0008-0000-0100-00002F020000}"/>
            </a:ext>
          </a:extLst>
        </xdr:cNvPr>
        <xdr:cNvSpPr/>
      </xdr:nvSpPr>
      <xdr:spPr>
        <a:xfrm>
          <a:off x="194945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560" name="フローチャート: 判断 559">
          <a:extLst>
            <a:ext uri="{FF2B5EF4-FFF2-40B4-BE49-F238E27FC236}">
              <a16:creationId xmlns:a16="http://schemas.microsoft.com/office/drawing/2014/main" id="{00000000-0008-0000-0100-000030020000}"/>
            </a:ext>
          </a:extLst>
        </xdr:cNvPr>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82550</xdr:rowOff>
    </xdr:from>
    <xdr:to>
      <xdr:col>116</xdr:col>
      <xdr:colOff>114300</xdr:colOff>
      <xdr:row>38</xdr:row>
      <xdr:rowOff>12700</xdr:rowOff>
    </xdr:to>
    <xdr:sp macro="" textlink="">
      <xdr:nvSpPr>
        <xdr:cNvPr id="566" name="楕円 565">
          <a:extLst>
            <a:ext uri="{FF2B5EF4-FFF2-40B4-BE49-F238E27FC236}">
              <a16:creationId xmlns:a16="http://schemas.microsoft.com/office/drawing/2014/main" id="{00000000-0008-0000-0100-000036020000}"/>
            </a:ext>
          </a:extLst>
        </xdr:cNvPr>
        <xdr:cNvSpPr/>
      </xdr:nvSpPr>
      <xdr:spPr>
        <a:xfrm>
          <a:off x="22110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105427</xdr:rowOff>
    </xdr:from>
    <xdr:ext cx="469744" cy="259045"/>
    <xdr:sp macro="" textlink="">
      <xdr:nvSpPr>
        <xdr:cNvPr id="567" name="【認定こども園・幼稚園・保育所】&#10;一人当たり面積該当値テキスト">
          <a:extLst>
            <a:ext uri="{FF2B5EF4-FFF2-40B4-BE49-F238E27FC236}">
              <a16:creationId xmlns:a16="http://schemas.microsoft.com/office/drawing/2014/main" id="{00000000-0008-0000-0100-000037020000}"/>
            </a:ext>
          </a:extLst>
        </xdr:cNvPr>
        <xdr:cNvSpPr txBox="1"/>
      </xdr:nvSpPr>
      <xdr:spPr>
        <a:xfrm>
          <a:off x="22199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87122</xdr:rowOff>
    </xdr:from>
    <xdr:to>
      <xdr:col>112</xdr:col>
      <xdr:colOff>38100</xdr:colOff>
      <xdr:row>38</xdr:row>
      <xdr:rowOff>17272</xdr:rowOff>
    </xdr:to>
    <xdr:sp macro="" textlink="">
      <xdr:nvSpPr>
        <xdr:cNvPr id="568" name="楕円 567">
          <a:extLst>
            <a:ext uri="{FF2B5EF4-FFF2-40B4-BE49-F238E27FC236}">
              <a16:creationId xmlns:a16="http://schemas.microsoft.com/office/drawing/2014/main" id="{00000000-0008-0000-0100-000038020000}"/>
            </a:ext>
          </a:extLst>
        </xdr:cNvPr>
        <xdr:cNvSpPr/>
      </xdr:nvSpPr>
      <xdr:spPr>
        <a:xfrm>
          <a:off x="21272500" y="64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133350</xdr:rowOff>
    </xdr:from>
    <xdr:to>
      <xdr:col>116</xdr:col>
      <xdr:colOff>63500</xdr:colOff>
      <xdr:row>37</xdr:row>
      <xdr:rowOff>137922</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flipV="1">
          <a:off x="21323300" y="64770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96266</xdr:rowOff>
    </xdr:from>
    <xdr:to>
      <xdr:col>107</xdr:col>
      <xdr:colOff>101600</xdr:colOff>
      <xdr:row>38</xdr:row>
      <xdr:rowOff>26415</xdr:rowOff>
    </xdr:to>
    <xdr:sp macro="" textlink="">
      <xdr:nvSpPr>
        <xdr:cNvPr id="570" name="楕円 569">
          <a:extLst>
            <a:ext uri="{FF2B5EF4-FFF2-40B4-BE49-F238E27FC236}">
              <a16:creationId xmlns:a16="http://schemas.microsoft.com/office/drawing/2014/main" id="{00000000-0008-0000-0100-00003A020000}"/>
            </a:ext>
          </a:extLst>
        </xdr:cNvPr>
        <xdr:cNvSpPr/>
      </xdr:nvSpPr>
      <xdr:spPr>
        <a:xfrm>
          <a:off x="20383500" y="64399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137922</xdr:rowOff>
    </xdr:from>
    <xdr:to>
      <xdr:col>111</xdr:col>
      <xdr:colOff>177800</xdr:colOff>
      <xdr:row>37</xdr:row>
      <xdr:rowOff>147066</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flipV="1">
          <a:off x="20434300" y="64815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98552</xdr:rowOff>
    </xdr:from>
    <xdr:to>
      <xdr:col>102</xdr:col>
      <xdr:colOff>165100</xdr:colOff>
      <xdr:row>38</xdr:row>
      <xdr:rowOff>28702</xdr:rowOff>
    </xdr:to>
    <xdr:sp macro="" textlink="">
      <xdr:nvSpPr>
        <xdr:cNvPr id="572" name="楕円 571">
          <a:extLst>
            <a:ext uri="{FF2B5EF4-FFF2-40B4-BE49-F238E27FC236}">
              <a16:creationId xmlns:a16="http://schemas.microsoft.com/office/drawing/2014/main" id="{00000000-0008-0000-0100-00003C020000}"/>
            </a:ext>
          </a:extLst>
        </xdr:cNvPr>
        <xdr:cNvSpPr/>
      </xdr:nvSpPr>
      <xdr:spPr>
        <a:xfrm>
          <a:off x="19494500" y="644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147066</xdr:rowOff>
    </xdr:from>
    <xdr:to>
      <xdr:col>107</xdr:col>
      <xdr:colOff>50800</xdr:colOff>
      <xdr:row>37</xdr:row>
      <xdr:rowOff>149352</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flipV="1">
          <a:off x="19545300" y="649071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574" name="n_1aveValue【認定こども園・幼稚園・保育所】&#10;一人当たり面積">
          <a:extLst>
            <a:ext uri="{FF2B5EF4-FFF2-40B4-BE49-F238E27FC236}">
              <a16:creationId xmlns:a16="http://schemas.microsoft.com/office/drawing/2014/main" id="{00000000-0008-0000-0100-00003E020000}"/>
            </a:ext>
          </a:extLst>
        </xdr:cNvPr>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575" name="n_2aveValue【認定こども園・幼稚園・保育所】&#10;一人当たり面積">
          <a:extLst>
            <a:ext uri="{FF2B5EF4-FFF2-40B4-BE49-F238E27FC236}">
              <a16:creationId xmlns:a16="http://schemas.microsoft.com/office/drawing/2014/main" id="{00000000-0008-0000-0100-00003F020000}"/>
            </a:ext>
          </a:extLst>
        </xdr:cNvPr>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108983</xdr:rowOff>
    </xdr:from>
    <xdr:ext cx="469744" cy="259045"/>
    <xdr:sp macro="" textlink="">
      <xdr:nvSpPr>
        <xdr:cNvPr id="576" name="n_3aveValue【認定こども園・幼稚園・保育所】&#10;一人当たり面積">
          <a:extLst>
            <a:ext uri="{FF2B5EF4-FFF2-40B4-BE49-F238E27FC236}">
              <a16:creationId xmlns:a16="http://schemas.microsoft.com/office/drawing/2014/main" id="{00000000-0008-0000-0100-000040020000}"/>
            </a:ext>
          </a:extLst>
        </xdr:cNvPr>
        <xdr:cNvSpPr txBox="1"/>
      </xdr:nvSpPr>
      <xdr:spPr>
        <a:xfrm>
          <a:off x="19310427" y="679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577" name="n_4aveValue【認定こども園・幼稚園・保育所】&#10;一人当たり面積">
          <a:extLst>
            <a:ext uri="{FF2B5EF4-FFF2-40B4-BE49-F238E27FC236}">
              <a16:creationId xmlns:a16="http://schemas.microsoft.com/office/drawing/2014/main" id="{00000000-0008-0000-0100-000041020000}"/>
            </a:ext>
          </a:extLst>
        </xdr:cNvPr>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33799</xdr:rowOff>
    </xdr:from>
    <xdr:ext cx="469744" cy="259045"/>
    <xdr:sp macro="" textlink="">
      <xdr:nvSpPr>
        <xdr:cNvPr id="578" name="n_1mainValue【認定こども園・幼稚園・保育所】&#10;一人当たり面積">
          <a:extLst>
            <a:ext uri="{FF2B5EF4-FFF2-40B4-BE49-F238E27FC236}">
              <a16:creationId xmlns:a16="http://schemas.microsoft.com/office/drawing/2014/main" id="{00000000-0008-0000-0100-000042020000}"/>
            </a:ext>
          </a:extLst>
        </xdr:cNvPr>
        <xdr:cNvSpPr txBox="1"/>
      </xdr:nvSpPr>
      <xdr:spPr>
        <a:xfrm>
          <a:off x="21075727" y="62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42943</xdr:rowOff>
    </xdr:from>
    <xdr:ext cx="469744" cy="259045"/>
    <xdr:sp macro="" textlink="">
      <xdr:nvSpPr>
        <xdr:cNvPr id="579" name="n_2mainValue【認定こども園・幼稚園・保育所】&#10;一人当たり面積">
          <a:extLst>
            <a:ext uri="{FF2B5EF4-FFF2-40B4-BE49-F238E27FC236}">
              <a16:creationId xmlns:a16="http://schemas.microsoft.com/office/drawing/2014/main" id="{00000000-0008-0000-0100-000043020000}"/>
            </a:ext>
          </a:extLst>
        </xdr:cNvPr>
        <xdr:cNvSpPr txBox="1"/>
      </xdr:nvSpPr>
      <xdr:spPr>
        <a:xfrm>
          <a:off x="20199427"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45229</xdr:rowOff>
    </xdr:from>
    <xdr:ext cx="469744" cy="259045"/>
    <xdr:sp macro="" textlink="">
      <xdr:nvSpPr>
        <xdr:cNvPr id="580" name="n_3mainValue【認定こども園・幼稚園・保育所】&#10;一人当たり面積">
          <a:extLst>
            <a:ext uri="{FF2B5EF4-FFF2-40B4-BE49-F238E27FC236}">
              <a16:creationId xmlns:a16="http://schemas.microsoft.com/office/drawing/2014/main" id="{00000000-0008-0000-0100-000044020000}"/>
            </a:ext>
          </a:extLst>
        </xdr:cNvPr>
        <xdr:cNvSpPr txBox="1"/>
      </xdr:nvSpPr>
      <xdr:spPr>
        <a:xfrm>
          <a:off x="19310427" y="621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1" name="正方形/長方形 580">
          <a:extLst>
            <a:ext uri="{FF2B5EF4-FFF2-40B4-BE49-F238E27FC236}">
              <a16:creationId xmlns:a16="http://schemas.microsoft.com/office/drawing/2014/main" id="{00000000-0008-0000-0100-000045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2" name="正方形/長方形 581">
          <a:extLst>
            <a:ext uri="{FF2B5EF4-FFF2-40B4-BE49-F238E27FC236}">
              <a16:creationId xmlns:a16="http://schemas.microsoft.com/office/drawing/2014/main" id="{00000000-0008-0000-0100-000046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3" name="正方形/長方形 582">
          <a:extLst>
            <a:ext uri="{FF2B5EF4-FFF2-40B4-BE49-F238E27FC236}">
              <a16:creationId xmlns:a16="http://schemas.microsoft.com/office/drawing/2014/main" id="{00000000-0008-0000-0100-000047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4" name="正方形/長方形 583">
          <a:extLst>
            <a:ext uri="{FF2B5EF4-FFF2-40B4-BE49-F238E27FC236}">
              <a16:creationId xmlns:a16="http://schemas.microsoft.com/office/drawing/2014/main" id="{00000000-0008-0000-0100-000048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5" name="正方形/長方形 584">
          <a:extLst>
            <a:ext uri="{FF2B5EF4-FFF2-40B4-BE49-F238E27FC236}">
              <a16:creationId xmlns:a16="http://schemas.microsoft.com/office/drawing/2014/main" id="{00000000-0008-0000-0100-000049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6" name="正方形/長方形 585">
          <a:extLst>
            <a:ext uri="{FF2B5EF4-FFF2-40B4-BE49-F238E27FC236}">
              <a16:creationId xmlns:a16="http://schemas.microsoft.com/office/drawing/2014/main" id="{00000000-0008-0000-0100-00004A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7" name="正方形/長方形 586">
          <a:extLst>
            <a:ext uri="{FF2B5EF4-FFF2-40B4-BE49-F238E27FC236}">
              <a16:creationId xmlns:a16="http://schemas.microsoft.com/office/drawing/2014/main" id="{00000000-0008-0000-0100-00004B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8" name="正方形/長方形 587">
          <a:extLst>
            <a:ext uri="{FF2B5EF4-FFF2-40B4-BE49-F238E27FC236}">
              <a16:creationId xmlns:a16="http://schemas.microsoft.com/office/drawing/2014/main" id="{00000000-0008-0000-0100-00004C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2" name="【学校施設】&#10;有形固定資産減価償却率グラフ枠">
          <a:extLst>
            <a:ext uri="{FF2B5EF4-FFF2-40B4-BE49-F238E27FC236}">
              <a16:creationId xmlns:a16="http://schemas.microsoft.com/office/drawing/2014/main" id="{00000000-0008-0000-0100-00005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flipV="1">
          <a:off x="16318864" y="978636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604" name="【学校施設】&#10;有形固定資産減価償却率最小値テキスト">
          <a:extLst>
            <a:ext uri="{FF2B5EF4-FFF2-40B4-BE49-F238E27FC236}">
              <a16:creationId xmlns:a16="http://schemas.microsoft.com/office/drawing/2014/main" id="{00000000-0008-0000-0100-00005C020000}"/>
            </a:ext>
          </a:extLst>
        </xdr:cNvPr>
        <xdr:cNvSpPr txBox="1"/>
      </xdr:nvSpPr>
      <xdr:spPr>
        <a:xfrm>
          <a:off x="163576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a:off x="16230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606" name="【学校施設】&#10;有形固定資産減価償却率最大値テキスト">
          <a:extLst>
            <a:ext uri="{FF2B5EF4-FFF2-40B4-BE49-F238E27FC236}">
              <a16:creationId xmlns:a16="http://schemas.microsoft.com/office/drawing/2014/main" id="{00000000-0008-0000-0100-00005E020000}"/>
            </a:ext>
          </a:extLst>
        </xdr:cNvPr>
        <xdr:cNvSpPr txBox="1"/>
      </xdr:nvSpPr>
      <xdr:spPr>
        <a:xfrm>
          <a:off x="16357600"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a:off x="16230600" y="978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49801</xdr:rowOff>
    </xdr:from>
    <xdr:ext cx="405111" cy="259045"/>
    <xdr:sp macro="" textlink="">
      <xdr:nvSpPr>
        <xdr:cNvPr id="608" name="【学校施設】&#10;有形固定資産減価償却率平均値テキスト">
          <a:extLst>
            <a:ext uri="{FF2B5EF4-FFF2-40B4-BE49-F238E27FC236}">
              <a16:creationId xmlns:a16="http://schemas.microsoft.com/office/drawing/2014/main" id="{00000000-0008-0000-0100-000060020000}"/>
            </a:ext>
          </a:extLst>
        </xdr:cNvPr>
        <xdr:cNvSpPr txBox="1"/>
      </xdr:nvSpPr>
      <xdr:spPr>
        <a:xfrm>
          <a:off x="16357600" y="10336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609" name="フローチャート: 判断 608">
          <a:extLst>
            <a:ext uri="{FF2B5EF4-FFF2-40B4-BE49-F238E27FC236}">
              <a16:creationId xmlns:a16="http://schemas.microsoft.com/office/drawing/2014/main" id="{00000000-0008-0000-0100-000061020000}"/>
            </a:ext>
          </a:extLst>
        </xdr:cNvPr>
        <xdr:cNvSpPr/>
      </xdr:nvSpPr>
      <xdr:spPr>
        <a:xfrm>
          <a:off x="16268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610" name="フローチャート: 判断 609">
          <a:extLst>
            <a:ext uri="{FF2B5EF4-FFF2-40B4-BE49-F238E27FC236}">
              <a16:creationId xmlns:a16="http://schemas.microsoft.com/office/drawing/2014/main" id="{00000000-0008-0000-0100-000062020000}"/>
            </a:ext>
          </a:extLst>
        </xdr:cNvPr>
        <xdr:cNvSpPr/>
      </xdr:nvSpPr>
      <xdr:spPr>
        <a:xfrm>
          <a:off x="15430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611" name="フローチャート: 判断 610">
          <a:extLst>
            <a:ext uri="{FF2B5EF4-FFF2-40B4-BE49-F238E27FC236}">
              <a16:creationId xmlns:a16="http://schemas.microsoft.com/office/drawing/2014/main" id="{00000000-0008-0000-0100-000063020000}"/>
            </a:ext>
          </a:extLst>
        </xdr:cNvPr>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612" name="フローチャート: 判断 611">
          <a:extLst>
            <a:ext uri="{FF2B5EF4-FFF2-40B4-BE49-F238E27FC236}">
              <a16:creationId xmlns:a16="http://schemas.microsoft.com/office/drawing/2014/main" id="{00000000-0008-0000-0100-000064020000}"/>
            </a:ext>
          </a:extLst>
        </xdr:cNvPr>
        <xdr:cNvSpPr/>
      </xdr:nvSpPr>
      <xdr:spPr>
        <a:xfrm>
          <a:off x="13652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613" name="フローチャート: 判断 612">
          <a:extLst>
            <a:ext uri="{FF2B5EF4-FFF2-40B4-BE49-F238E27FC236}">
              <a16:creationId xmlns:a16="http://schemas.microsoft.com/office/drawing/2014/main" id="{00000000-0008-0000-0100-000065020000}"/>
            </a:ext>
          </a:extLst>
        </xdr:cNvPr>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77216</xdr:rowOff>
    </xdr:from>
    <xdr:to>
      <xdr:col>85</xdr:col>
      <xdr:colOff>177800</xdr:colOff>
      <xdr:row>62</xdr:row>
      <xdr:rowOff>7366</xdr:rowOff>
    </xdr:to>
    <xdr:sp macro="" textlink="">
      <xdr:nvSpPr>
        <xdr:cNvPr id="619" name="楕円 618">
          <a:extLst>
            <a:ext uri="{FF2B5EF4-FFF2-40B4-BE49-F238E27FC236}">
              <a16:creationId xmlns:a16="http://schemas.microsoft.com/office/drawing/2014/main" id="{00000000-0008-0000-0100-00006B020000}"/>
            </a:ext>
          </a:extLst>
        </xdr:cNvPr>
        <xdr:cNvSpPr/>
      </xdr:nvSpPr>
      <xdr:spPr>
        <a:xfrm>
          <a:off x="16268700" y="1053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55643</xdr:rowOff>
    </xdr:from>
    <xdr:ext cx="405111" cy="259045"/>
    <xdr:sp macro="" textlink="">
      <xdr:nvSpPr>
        <xdr:cNvPr id="620" name="【学校施設】&#10;有形固定資産減価償却率該当値テキスト">
          <a:extLst>
            <a:ext uri="{FF2B5EF4-FFF2-40B4-BE49-F238E27FC236}">
              <a16:creationId xmlns:a16="http://schemas.microsoft.com/office/drawing/2014/main" id="{00000000-0008-0000-0100-00006C020000}"/>
            </a:ext>
          </a:extLst>
        </xdr:cNvPr>
        <xdr:cNvSpPr txBox="1"/>
      </xdr:nvSpPr>
      <xdr:spPr>
        <a:xfrm>
          <a:off x="16357600" y="1051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164084</xdr:rowOff>
    </xdr:from>
    <xdr:to>
      <xdr:col>81</xdr:col>
      <xdr:colOff>101600</xdr:colOff>
      <xdr:row>62</xdr:row>
      <xdr:rowOff>94234</xdr:rowOff>
    </xdr:to>
    <xdr:sp macro="" textlink="">
      <xdr:nvSpPr>
        <xdr:cNvPr id="621" name="楕円 620">
          <a:extLst>
            <a:ext uri="{FF2B5EF4-FFF2-40B4-BE49-F238E27FC236}">
              <a16:creationId xmlns:a16="http://schemas.microsoft.com/office/drawing/2014/main" id="{00000000-0008-0000-0100-00006D020000}"/>
            </a:ext>
          </a:extLst>
        </xdr:cNvPr>
        <xdr:cNvSpPr/>
      </xdr:nvSpPr>
      <xdr:spPr>
        <a:xfrm>
          <a:off x="15430500" y="1062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128016</xdr:rowOff>
    </xdr:from>
    <xdr:to>
      <xdr:col>85</xdr:col>
      <xdr:colOff>127000</xdr:colOff>
      <xdr:row>62</xdr:row>
      <xdr:rowOff>43434</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flipV="1">
          <a:off x="15481300" y="1058646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120650</xdr:rowOff>
    </xdr:from>
    <xdr:to>
      <xdr:col>76</xdr:col>
      <xdr:colOff>165100</xdr:colOff>
      <xdr:row>61</xdr:row>
      <xdr:rowOff>50800</xdr:rowOff>
    </xdr:to>
    <xdr:sp macro="" textlink="">
      <xdr:nvSpPr>
        <xdr:cNvPr id="623" name="楕円 622">
          <a:extLst>
            <a:ext uri="{FF2B5EF4-FFF2-40B4-BE49-F238E27FC236}">
              <a16:creationId xmlns:a16="http://schemas.microsoft.com/office/drawing/2014/main" id="{00000000-0008-0000-0100-00006F020000}"/>
            </a:ext>
          </a:extLst>
        </xdr:cNvPr>
        <xdr:cNvSpPr/>
      </xdr:nvSpPr>
      <xdr:spPr>
        <a:xfrm>
          <a:off x="14541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0</xdr:rowOff>
    </xdr:from>
    <xdr:to>
      <xdr:col>81</xdr:col>
      <xdr:colOff>50800</xdr:colOff>
      <xdr:row>62</xdr:row>
      <xdr:rowOff>43434</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4592300" y="10458450"/>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129794</xdr:rowOff>
    </xdr:from>
    <xdr:to>
      <xdr:col>72</xdr:col>
      <xdr:colOff>38100</xdr:colOff>
      <xdr:row>62</xdr:row>
      <xdr:rowOff>59944</xdr:rowOff>
    </xdr:to>
    <xdr:sp macro="" textlink="">
      <xdr:nvSpPr>
        <xdr:cNvPr id="625" name="楕円 624">
          <a:extLst>
            <a:ext uri="{FF2B5EF4-FFF2-40B4-BE49-F238E27FC236}">
              <a16:creationId xmlns:a16="http://schemas.microsoft.com/office/drawing/2014/main" id="{00000000-0008-0000-0100-000071020000}"/>
            </a:ext>
          </a:extLst>
        </xdr:cNvPr>
        <xdr:cNvSpPr/>
      </xdr:nvSpPr>
      <xdr:spPr>
        <a:xfrm>
          <a:off x="13652500" y="105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0</xdr:rowOff>
    </xdr:from>
    <xdr:to>
      <xdr:col>76</xdr:col>
      <xdr:colOff>114300</xdr:colOff>
      <xdr:row>62</xdr:row>
      <xdr:rowOff>9144</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flipV="1">
          <a:off x="13703300" y="10458450"/>
          <a:ext cx="8890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3319</xdr:rowOff>
    </xdr:from>
    <xdr:ext cx="405111" cy="259045"/>
    <xdr:sp macro="" textlink="">
      <xdr:nvSpPr>
        <xdr:cNvPr id="627" name="n_1aveValue【学校施設】&#10;有形固定資産減価償却率">
          <a:extLst>
            <a:ext uri="{FF2B5EF4-FFF2-40B4-BE49-F238E27FC236}">
              <a16:creationId xmlns:a16="http://schemas.microsoft.com/office/drawing/2014/main" id="{00000000-0008-0000-0100-000073020000}"/>
            </a:ext>
          </a:extLst>
        </xdr:cNvPr>
        <xdr:cNvSpPr txBox="1"/>
      </xdr:nvSpPr>
      <xdr:spPr>
        <a:xfrm>
          <a:off x="15266044" y="1029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110507</xdr:rowOff>
    </xdr:from>
    <xdr:ext cx="405111" cy="259045"/>
    <xdr:sp macro="" textlink="">
      <xdr:nvSpPr>
        <xdr:cNvPr id="628" name="n_2aveValue【学校施設】&#10;有形固定資産減価償却率">
          <a:extLst>
            <a:ext uri="{FF2B5EF4-FFF2-40B4-BE49-F238E27FC236}">
              <a16:creationId xmlns:a16="http://schemas.microsoft.com/office/drawing/2014/main" id="{00000000-0008-0000-0100-000074020000}"/>
            </a:ext>
          </a:extLst>
        </xdr:cNvPr>
        <xdr:cNvSpPr txBox="1"/>
      </xdr:nvSpPr>
      <xdr:spPr>
        <a:xfrm>
          <a:off x="14389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119905</xdr:rowOff>
    </xdr:from>
    <xdr:ext cx="405111" cy="259045"/>
    <xdr:sp macro="" textlink="">
      <xdr:nvSpPr>
        <xdr:cNvPr id="629" name="n_3aveValue【学校施設】&#10;有形固定資産減価償却率">
          <a:extLst>
            <a:ext uri="{FF2B5EF4-FFF2-40B4-BE49-F238E27FC236}">
              <a16:creationId xmlns:a16="http://schemas.microsoft.com/office/drawing/2014/main" id="{00000000-0008-0000-0100-000075020000}"/>
            </a:ext>
          </a:extLst>
        </xdr:cNvPr>
        <xdr:cNvSpPr txBox="1"/>
      </xdr:nvSpPr>
      <xdr:spPr>
        <a:xfrm>
          <a:off x="135007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630" name="n_4aveValue【学校施設】&#10;有形固定資産減価償却率">
          <a:extLst>
            <a:ext uri="{FF2B5EF4-FFF2-40B4-BE49-F238E27FC236}">
              <a16:creationId xmlns:a16="http://schemas.microsoft.com/office/drawing/2014/main" id="{00000000-0008-0000-0100-000076020000}"/>
            </a:ext>
          </a:extLst>
        </xdr:cNvPr>
        <xdr:cNvSpPr txBox="1"/>
      </xdr:nvSpPr>
      <xdr:spPr>
        <a:xfrm>
          <a:off x="12611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85361</xdr:rowOff>
    </xdr:from>
    <xdr:ext cx="405111" cy="259045"/>
    <xdr:sp macro="" textlink="">
      <xdr:nvSpPr>
        <xdr:cNvPr id="631" name="n_1mainValue【学校施設】&#10;有形固定資産減価償却率">
          <a:extLst>
            <a:ext uri="{FF2B5EF4-FFF2-40B4-BE49-F238E27FC236}">
              <a16:creationId xmlns:a16="http://schemas.microsoft.com/office/drawing/2014/main" id="{00000000-0008-0000-0100-000077020000}"/>
            </a:ext>
          </a:extLst>
        </xdr:cNvPr>
        <xdr:cNvSpPr txBox="1"/>
      </xdr:nvSpPr>
      <xdr:spPr>
        <a:xfrm>
          <a:off x="15266044" y="1071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67327</xdr:rowOff>
    </xdr:from>
    <xdr:ext cx="405111" cy="259045"/>
    <xdr:sp macro="" textlink="">
      <xdr:nvSpPr>
        <xdr:cNvPr id="632" name="n_2mainValue【学校施設】&#10;有形固定資産減価償却率">
          <a:extLst>
            <a:ext uri="{FF2B5EF4-FFF2-40B4-BE49-F238E27FC236}">
              <a16:creationId xmlns:a16="http://schemas.microsoft.com/office/drawing/2014/main" id="{00000000-0008-0000-0100-000078020000}"/>
            </a:ext>
          </a:extLst>
        </xdr:cNvPr>
        <xdr:cNvSpPr txBox="1"/>
      </xdr:nvSpPr>
      <xdr:spPr>
        <a:xfrm>
          <a:off x="14389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51071</xdr:rowOff>
    </xdr:from>
    <xdr:ext cx="405111" cy="259045"/>
    <xdr:sp macro="" textlink="">
      <xdr:nvSpPr>
        <xdr:cNvPr id="633" name="n_3mainValue【学校施設】&#10;有形固定資産減価償却率">
          <a:extLst>
            <a:ext uri="{FF2B5EF4-FFF2-40B4-BE49-F238E27FC236}">
              <a16:creationId xmlns:a16="http://schemas.microsoft.com/office/drawing/2014/main" id="{00000000-0008-0000-0100-000079020000}"/>
            </a:ext>
          </a:extLst>
        </xdr:cNvPr>
        <xdr:cNvSpPr txBox="1"/>
      </xdr:nvSpPr>
      <xdr:spPr>
        <a:xfrm>
          <a:off x="13500744" y="1068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7" name="【学校施設】&#10;一人当たり面積グラフ枠">
          <a:extLst>
            <a:ext uri="{FF2B5EF4-FFF2-40B4-BE49-F238E27FC236}">
              <a16:creationId xmlns:a16="http://schemas.microsoft.com/office/drawing/2014/main" id="{00000000-0008-0000-0100-00009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flipV="1">
          <a:off x="22160864" y="9705594"/>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659" name="【学校施設】&#10;一人当たり面積最小値テキスト">
          <a:extLst>
            <a:ext uri="{FF2B5EF4-FFF2-40B4-BE49-F238E27FC236}">
              <a16:creationId xmlns:a16="http://schemas.microsoft.com/office/drawing/2014/main" id="{00000000-0008-0000-0100-000093020000}"/>
            </a:ext>
          </a:extLst>
        </xdr:cNvPr>
        <xdr:cNvSpPr txBox="1"/>
      </xdr:nvSpPr>
      <xdr:spPr>
        <a:xfrm>
          <a:off x="22199600"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22072600" y="1104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661" name="【学校施設】&#10;一人当たり面積最大値テキスト">
          <a:extLst>
            <a:ext uri="{FF2B5EF4-FFF2-40B4-BE49-F238E27FC236}">
              <a16:creationId xmlns:a16="http://schemas.microsoft.com/office/drawing/2014/main" id="{00000000-0008-0000-0100-000095020000}"/>
            </a:ext>
          </a:extLst>
        </xdr:cNvPr>
        <xdr:cNvSpPr txBox="1"/>
      </xdr:nvSpPr>
      <xdr:spPr>
        <a:xfrm>
          <a:off x="22199600" y="94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22072600" y="970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170705</xdr:rowOff>
    </xdr:from>
    <xdr:ext cx="469744" cy="259045"/>
    <xdr:sp macro="" textlink="">
      <xdr:nvSpPr>
        <xdr:cNvPr id="663" name="【学校施設】&#10;一人当たり面積平均値テキスト">
          <a:extLst>
            <a:ext uri="{FF2B5EF4-FFF2-40B4-BE49-F238E27FC236}">
              <a16:creationId xmlns:a16="http://schemas.microsoft.com/office/drawing/2014/main" id="{00000000-0008-0000-0100-000097020000}"/>
            </a:ext>
          </a:extLst>
        </xdr:cNvPr>
        <xdr:cNvSpPr txBox="1"/>
      </xdr:nvSpPr>
      <xdr:spPr>
        <a:xfrm>
          <a:off x="22199600" y="10286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664" name="フローチャート: 判断 663">
          <a:extLst>
            <a:ext uri="{FF2B5EF4-FFF2-40B4-BE49-F238E27FC236}">
              <a16:creationId xmlns:a16="http://schemas.microsoft.com/office/drawing/2014/main" id="{00000000-0008-0000-0100-000098020000}"/>
            </a:ext>
          </a:extLst>
        </xdr:cNvPr>
        <xdr:cNvSpPr/>
      </xdr:nvSpPr>
      <xdr:spPr>
        <a:xfrm>
          <a:off x="22110700" y="1030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665" name="フローチャート: 判断 664">
          <a:extLst>
            <a:ext uri="{FF2B5EF4-FFF2-40B4-BE49-F238E27FC236}">
              <a16:creationId xmlns:a16="http://schemas.microsoft.com/office/drawing/2014/main" id="{00000000-0008-0000-0100-000099020000}"/>
            </a:ext>
          </a:extLst>
        </xdr:cNvPr>
        <xdr:cNvSpPr/>
      </xdr:nvSpPr>
      <xdr:spPr>
        <a:xfrm>
          <a:off x="21272500" y="1031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666" name="フローチャート: 判断 665">
          <a:extLst>
            <a:ext uri="{FF2B5EF4-FFF2-40B4-BE49-F238E27FC236}">
              <a16:creationId xmlns:a16="http://schemas.microsoft.com/office/drawing/2014/main" id="{00000000-0008-0000-0100-00009A020000}"/>
            </a:ext>
          </a:extLst>
        </xdr:cNvPr>
        <xdr:cNvSpPr/>
      </xdr:nvSpPr>
      <xdr:spPr>
        <a:xfrm>
          <a:off x="20383500" y="103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667" name="フローチャート: 判断 666">
          <a:extLst>
            <a:ext uri="{FF2B5EF4-FFF2-40B4-BE49-F238E27FC236}">
              <a16:creationId xmlns:a16="http://schemas.microsoft.com/office/drawing/2014/main" id="{00000000-0008-0000-0100-00009B020000}"/>
            </a:ext>
          </a:extLst>
        </xdr:cNvPr>
        <xdr:cNvSpPr/>
      </xdr:nvSpPr>
      <xdr:spPr>
        <a:xfrm>
          <a:off x="19494500" y="1030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4064</xdr:rowOff>
    </xdr:from>
    <xdr:to>
      <xdr:col>98</xdr:col>
      <xdr:colOff>38100</xdr:colOff>
      <xdr:row>60</xdr:row>
      <xdr:rowOff>105664</xdr:rowOff>
    </xdr:to>
    <xdr:sp macro="" textlink="">
      <xdr:nvSpPr>
        <xdr:cNvPr id="668" name="フローチャート: 判断 667">
          <a:extLst>
            <a:ext uri="{FF2B5EF4-FFF2-40B4-BE49-F238E27FC236}">
              <a16:creationId xmlns:a16="http://schemas.microsoft.com/office/drawing/2014/main" id="{00000000-0008-0000-0100-00009C020000}"/>
            </a:ext>
          </a:extLst>
        </xdr:cNvPr>
        <xdr:cNvSpPr/>
      </xdr:nvSpPr>
      <xdr:spPr>
        <a:xfrm>
          <a:off x="18605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12446</xdr:rowOff>
    </xdr:from>
    <xdr:to>
      <xdr:col>116</xdr:col>
      <xdr:colOff>114300</xdr:colOff>
      <xdr:row>60</xdr:row>
      <xdr:rowOff>114046</xdr:rowOff>
    </xdr:to>
    <xdr:sp macro="" textlink="">
      <xdr:nvSpPr>
        <xdr:cNvPr id="674" name="楕円 673">
          <a:extLst>
            <a:ext uri="{FF2B5EF4-FFF2-40B4-BE49-F238E27FC236}">
              <a16:creationId xmlns:a16="http://schemas.microsoft.com/office/drawing/2014/main" id="{00000000-0008-0000-0100-0000A2020000}"/>
            </a:ext>
          </a:extLst>
        </xdr:cNvPr>
        <xdr:cNvSpPr/>
      </xdr:nvSpPr>
      <xdr:spPr>
        <a:xfrm>
          <a:off x="22110700" y="1029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35323</xdr:rowOff>
    </xdr:from>
    <xdr:ext cx="469744" cy="259045"/>
    <xdr:sp macro="" textlink="">
      <xdr:nvSpPr>
        <xdr:cNvPr id="675" name="【学校施設】&#10;一人当たり面積該当値テキスト">
          <a:extLst>
            <a:ext uri="{FF2B5EF4-FFF2-40B4-BE49-F238E27FC236}">
              <a16:creationId xmlns:a16="http://schemas.microsoft.com/office/drawing/2014/main" id="{00000000-0008-0000-0100-0000A3020000}"/>
            </a:ext>
          </a:extLst>
        </xdr:cNvPr>
        <xdr:cNvSpPr txBox="1"/>
      </xdr:nvSpPr>
      <xdr:spPr>
        <a:xfrm>
          <a:off x="22199600" y="1015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164084</xdr:rowOff>
    </xdr:from>
    <xdr:to>
      <xdr:col>112</xdr:col>
      <xdr:colOff>38100</xdr:colOff>
      <xdr:row>59</xdr:row>
      <xdr:rowOff>94234</xdr:rowOff>
    </xdr:to>
    <xdr:sp macro="" textlink="">
      <xdr:nvSpPr>
        <xdr:cNvPr id="676" name="楕円 675">
          <a:extLst>
            <a:ext uri="{FF2B5EF4-FFF2-40B4-BE49-F238E27FC236}">
              <a16:creationId xmlns:a16="http://schemas.microsoft.com/office/drawing/2014/main" id="{00000000-0008-0000-0100-0000A4020000}"/>
            </a:ext>
          </a:extLst>
        </xdr:cNvPr>
        <xdr:cNvSpPr/>
      </xdr:nvSpPr>
      <xdr:spPr>
        <a:xfrm>
          <a:off x="21272500" y="101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43434</xdr:rowOff>
    </xdr:from>
    <xdr:to>
      <xdr:col>116</xdr:col>
      <xdr:colOff>63500</xdr:colOff>
      <xdr:row>60</xdr:row>
      <xdr:rowOff>63246</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21323300" y="10158984"/>
          <a:ext cx="838200" cy="19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128270</xdr:rowOff>
    </xdr:from>
    <xdr:to>
      <xdr:col>107</xdr:col>
      <xdr:colOff>101600</xdr:colOff>
      <xdr:row>60</xdr:row>
      <xdr:rowOff>58420</xdr:rowOff>
    </xdr:to>
    <xdr:sp macro="" textlink="">
      <xdr:nvSpPr>
        <xdr:cNvPr id="678" name="楕円 677">
          <a:extLst>
            <a:ext uri="{FF2B5EF4-FFF2-40B4-BE49-F238E27FC236}">
              <a16:creationId xmlns:a16="http://schemas.microsoft.com/office/drawing/2014/main" id="{00000000-0008-0000-0100-0000A6020000}"/>
            </a:ext>
          </a:extLst>
        </xdr:cNvPr>
        <xdr:cNvSpPr/>
      </xdr:nvSpPr>
      <xdr:spPr>
        <a:xfrm>
          <a:off x="20383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43434</xdr:rowOff>
    </xdr:from>
    <xdr:to>
      <xdr:col>111</xdr:col>
      <xdr:colOff>177800</xdr:colOff>
      <xdr:row>60</xdr:row>
      <xdr:rowOff>7620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flipV="1">
          <a:off x="20434300" y="10158984"/>
          <a:ext cx="889000" cy="13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90170</xdr:rowOff>
    </xdr:from>
    <xdr:to>
      <xdr:col>102</xdr:col>
      <xdr:colOff>165100</xdr:colOff>
      <xdr:row>59</xdr:row>
      <xdr:rowOff>20320</xdr:rowOff>
    </xdr:to>
    <xdr:sp macro="" textlink="">
      <xdr:nvSpPr>
        <xdr:cNvPr id="680" name="楕円 679">
          <a:extLst>
            <a:ext uri="{FF2B5EF4-FFF2-40B4-BE49-F238E27FC236}">
              <a16:creationId xmlns:a16="http://schemas.microsoft.com/office/drawing/2014/main" id="{00000000-0008-0000-0100-0000A8020000}"/>
            </a:ext>
          </a:extLst>
        </xdr:cNvPr>
        <xdr:cNvSpPr/>
      </xdr:nvSpPr>
      <xdr:spPr>
        <a:xfrm>
          <a:off x="19494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140970</xdr:rowOff>
    </xdr:from>
    <xdr:to>
      <xdr:col>107</xdr:col>
      <xdr:colOff>50800</xdr:colOff>
      <xdr:row>60</xdr:row>
      <xdr:rowOff>7620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9545300" y="1008507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118889</xdr:rowOff>
    </xdr:from>
    <xdr:ext cx="469744" cy="259045"/>
    <xdr:sp macro="" textlink="">
      <xdr:nvSpPr>
        <xdr:cNvPr id="682" name="n_1aveValue【学校施設】&#10;一人当たり面積">
          <a:extLst>
            <a:ext uri="{FF2B5EF4-FFF2-40B4-BE49-F238E27FC236}">
              <a16:creationId xmlns:a16="http://schemas.microsoft.com/office/drawing/2014/main" id="{00000000-0008-0000-0100-0000AA020000}"/>
            </a:ext>
          </a:extLst>
        </xdr:cNvPr>
        <xdr:cNvSpPr txBox="1"/>
      </xdr:nvSpPr>
      <xdr:spPr>
        <a:xfrm>
          <a:off x="21075727" y="1040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122699</xdr:rowOff>
    </xdr:from>
    <xdr:ext cx="469744" cy="259045"/>
    <xdr:sp macro="" textlink="">
      <xdr:nvSpPr>
        <xdr:cNvPr id="683" name="n_2aveValue【学校施設】&#10;一人当たり面積">
          <a:extLst>
            <a:ext uri="{FF2B5EF4-FFF2-40B4-BE49-F238E27FC236}">
              <a16:creationId xmlns:a16="http://schemas.microsoft.com/office/drawing/2014/main" id="{00000000-0008-0000-0100-0000AB020000}"/>
            </a:ext>
          </a:extLst>
        </xdr:cNvPr>
        <xdr:cNvSpPr txBox="1"/>
      </xdr:nvSpPr>
      <xdr:spPr>
        <a:xfrm>
          <a:off x="20199427" y="1040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112031</xdr:rowOff>
    </xdr:from>
    <xdr:ext cx="469744" cy="259045"/>
    <xdr:sp macro="" textlink="">
      <xdr:nvSpPr>
        <xdr:cNvPr id="684" name="n_3aveValue【学校施設】&#10;一人当たり面積">
          <a:extLst>
            <a:ext uri="{FF2B5EF4-FFF2-40B4-BE49-F238E27FC236}">
              <a16:creationId xmlns:a16="http://schemas.microsoft.com/office/drawing/2014/main" id="{00000000-0008-0000-0100-0000AC020000}"/>
            </a:ext>
          </a:extLst>
        </xdr:cNvPr>
        <xdr:cNvSpPr txBox="1"/>
      </xdr:nvSpPr>
      <xdr:spPr>
        <a:xfrm>
          <a:off x="19310427" y="1039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122191</xdr:rowOff>
    </xdr:from>
    <xdr:ext cx="469744" cy="259045"/>
    <xdr:sp macro="" textlink="">
      <xdr:nvSpPr>
        <xdr:cNvPr id="685" name="n_4aveValue【学校施設】&#10;一人当たり面積">
          <a:extLst>
            <a:ext uri="{FF2B5EF4-FFF2-40B4-BE49-F238E27FC236}">
              <a16:creationId xmlns:a16="http://schemas.microsoft.com/office/drawing/2014/main" id="{00000000-0008-0000-0100-0000AD020000}"/>
            </a:ext>
          </a:extLst>
        </xdr:cNvPr>
        <xdr:cNvSpPr txBox="1"/>
      </xdr:nvSpPr>
      <xdr:spPr>
        <a:xfrm>
          <a:off x="184214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110761</xdr:rowOff>
    </xdr:from>
    <xdr:ext cx="469744" cy="259045"/>
    <xdr:sp macro="" textlink="">
      <xdr:nvSpPr>
        <xdr:cNvPr id="686" name="n_1mainValue【学校施設】&#10;一人当たり面積">
          <a:extLst>
            <a:ext uri="{FF2B5EF4-FFF2-40B4-BE49-F238E27FC236}">
              <a16:creationId xmlns:a16="http://schemas.microsoft.com/office/drawing/2014/main" id="{00000000-0008-0000-0100-0000AE020000}"/>
            </a:ext>
          </a:extLst>
        </xdr:cNvPr>
        <xdr:cNvSpPr txBox="1"/>
      </xdr:nvSpPr>
      <xdr:spPr>
        <a:xfrm>
          <a:off x="21075727" y="988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74947</xdr:rowOff>
    </xdr:from>
    <xdr:ext cx="469744" cy="259045"/>
    <xdr:sp macro="" textlink="">
      <xdr:nvSpPr>
        <xdr:cNvPr id="687" name="n_2mainValue【学校施設】&#10;一人当たり面積">
          <a:extLst>
            <a:ext uri="{FF2B5EF4-FFF2-40B4-BE49-F238E27FC236}">
              <a16:creationId xmlns:a16="http://schemas.microsoft.com/office/drawing/2014/main" id="{00000000-0008-0000-0100-0000AF020000}"/>
            </a:ext>
          </a:extLst>
        </xdr:cNvPr>
        <xdr:cNvSpPr txBox="1"/>
      </xdr:nvSpPr>
      <xdr:spPr>
        <a:xfrm>
          <a:off x="20199427" y="1001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36847</xdr:rowOff>
    </xdr:from>
    <xdr:ext cx="469744" cy="259045"/>
    <xdr:sp macro="" textlink="">
      <xdr:nvSpPr>
        <xdr:cNvPr id="688" name="n_3mainValue【学校施設】&#10;一人当たり面積">
          <a:extLst>
            <a:ext uri="{FF2B5EF4-FFF2-40B4-BE49-F238E27FC236}">
              <a16:creationId xmlns:a16="http://schemas.microsoft.com/office/drawing/2014/main" id="{00000000-0008-0000-0100-0000B0020000}"/>
            </a:ext>
          </a:extLst>
        </xdr:cNvPr>
        <xdr:cNvSpPr txBox="1"/>
      </xdr:nvSpPr>
      <xdr:spPr>
        <a:xfrm>
          <a:off x="19310427" y="980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1" name="正方形/長方形 690">
          <a:extLst>
            <a:ext uri="{FF2B5EF4-FFF2-40B4-BE49-F238E27FC236}">
              <a16:creationId xmlns:a16="http://schemas.microsoft.com/office/drawing/2014/main" id="{00000000-0008-0000-0100-0000B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2" name="正方形/長方形 691">
          <a:extLst>
            <a:ext uri="{FF2B5EF4-FFF2-40B4-BE49-F238E27FC236}">
              <a16:creationId xmlns:a16="http://schemas.microsoft.com/office/drawing/2014/main" id="{00000000-0008-0000-0100-0000B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3" name="正方形/長方形 692">
          <a:extLst>
            <a:ext uri="{FF2B5EF4-FFF2-40B4-BE49-F238E27FC236}">
              <a16:creationId xmlns:a16="http://schemas.microsoft.com/office/drawing/2014/main" id="{00000000-0008-0000-0100-0000B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4" name="正方形/長方形 693">
          <a:extLst>
            <a:ext uri="{FF2B5EF4-FFF2-40B4-BE49-F238E27FC236}">
              <a16:creationId xmlns:a16="http://schemas.microsoft.com/office/drawing/2014/main" id="{00000000-0008-0000-0100-0000B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5" name="正方形/長方形 694">
          <a:extLst>
            <a:ext uri="{FF2B5EF4-FFF2-40B4-BE49-F238E27FC236}">
              <a16:creationId xmlns:a16="http://schemas.microsoft.com/office/drawing/2014/main" id="{00000000-0008-0000-0100-0000B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6" name="正方形/長方形 695">
          <a:extLst>
            <a:ext uri="{FF2B5EF4-FFF2-40B4-BE49-F238E27FC236}">
              <a16:creationId xmlns:a16="http://schemas.microsoft.com/office/drawing/2014/main" id="{00000000-0008-0000-0100-0000B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3" name="【児童館】&#10;有形固定資産減価償却率グラフ枠">
          <a:extLst>
            <a:ext uri="{FF2B5EF4-FFF2-40B4-BE49-F238E27FC236}">
              <a16:creationId xmlns:a16="http://schemas.microsoft.com/office/drawing/2014/main" id="{00000000-0008-0000-0100-0000C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144236</xdr:rowOff>
    </xdr:from>
    <xdr:to>
      <xdr:col>85</xdr:col>
      <xdr:colOff>126364</xdr:colOff>
      <xdr:row>86</xdr:row>
      <xdr:rowOff>168729</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flipV="1">
          <a:off x="16318864"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15" name="【児童館】&#10;有形固定資産減価償却率最小値テキスト">
          <a:extLst>
            <a:ext uri="{FF2B5EF4-FFF2-40B4-BE49-F238E27FC236}">
              <a16:creationId xmlns:a16="http://schemas.microsoft.com/office/drawing/2014/main" id="{00000000-0008-0000-0100-0000CB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90913</xdr:rowOff>
    </xdr:from>
    <xdr:ext cx="340478" cy="259045"/>
    <xdr:sp macro="" textlink="">
      <xdr:nvSpPr>
        <xdr:cNvPr id="717" name="【児童館】&#10;有形固定資産減価償却率最大値テキスト">
          <a:extLst>
            <a:ext uri="{FF2B5EF4-FFF2-40B4-BE49-F238E27FC236}">
              <a16:creationId xmlns:a16="http://schemas.microsoft.com/office/drawing/2014/main" id="{00000000-0008-0000-0100-0000CD020000}"/>
            </a:ext>
          </a:extLst>
        </xdr:cNvPr>
        <xdr:cNvSpPr txBox="1"/>
      </xdr:nvSpPr>
      <xdr:spPr>
        <a:xfrm>
          <a:off x="16357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144236</xdr:rowOff>
    </xdr:from>
    <xdr:to>
      <xdr:col>86</xdr:col>
      <xdr:colOff>25400</xdr:colOff>
      <xdr:row>77</xdr:row>
      <xdr:rowOff>144236</xdr:rowOff>
    </xdr:to>
    <xdr:cxnSp macro="">
      <xdr:nvCxnSpPr>
        <xdr:cNvPr id="718" name="直線コネクタ 717">
          <a:extLst>
            <a:ext uri="{FF2B5EF4-FFF2-40B4-BE49-F238E27FC236}">
              <a16:creationId xmlns:a16="http://schemas.microsoft.com/office/drawing/2014/main" id="{00000000-0008-0000-0100-0000CE020000}"/>
            </a:ext>
          </a:extLst>
        </xdr:cNvPr>
        <xdr:cNvCxnSpPr/>
      </xdr:nvCxnSpPr>
      <xdr:spPr>
        <a:xfrm>
          <a:off x="16230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88554</xdr:rowOff>
    </xdr:from>
    <xdr:ext cx="405111" cy="259045"/>
    <xdr:sp macro="" textlink="">
      <xdr:nvSpPr>
        <xdr:cNvPr id="719" name="【児童館】&#10;有形固定資産減価償却率平均値テキスト">
          <a:extLst>
            <a:ext uri="{FF2B5EF4-FFF2-40B4-BE49-F238E27FC236}">
              <a16:creationId xmlns:a16="http://schemas.microsoft.com/office/drawing/2014/main" id="{00000000-0008-0000-0100-0000CF020000}"/>
            </a:ext>
          </a:extLst>
        </xdr:cNvPr>
        <xdr:cNvSpPr txBox="1"/>
      </xdr:nvSpPr>
      <xdr:spPr>
        <a:xfrm>
          <a:off x="16357600" y="13804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65677</xdr:rowOff>
    </xdr:from>
    <xdr:to>
      <xdr:col>85</xdr:col>
      <xdr:colOff>177800</xdr:colOff>
      <xdr:row>81</xdr:row>
      <xdr:rowOff>167277</xdr:rowOff>
    </xdr:to>
    <xdr:sp macro="" textlink="">
      <xdr:nvSpPr>
        <xdr:cNvPr id="720" name="フローチャート: 判断 719">
          <a:extLst>
            <a:ext uri="{FF2B5EF4-FFF2-40B4-BE49-F238E27FC236}">
              <a16:creationId xmlns:a16="http://schemas.microsoft.com/office/drawing/2014/main" id="{00000000-0008-0000-0100-0000D0020000}"/>
            </a:ext>
          </a:extLst>
        </xdr:cNvPr>
        <xdr:cNvSpPr/>
      </xdr:nvSpPr>
      <xdr:spPr>
        <a:xfrm>
          <a:off x="162687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139156</xdr:rowOff>
    </xdr:from>
    <xdr:to>
      <xdr:col>81</xdr:col>
      <xdr:colOff>101600</xdr:colOff>
      <xdr:row>82</xdr:row>
      <xdr:rowOff>69306</xdr:rowOff>
    </xdr:to>
    <xdr:sp macro="" textlink="">
      <xdr:nvSpPr>
        <xdr:cNvPr id="721" name="フローチャート: 判断 720">
          <a:extLst>
            <a:ext uri="{FF2B5EF4-FFF2-40B4-BE49-F238E27FC236}">
              <a16:creationId xmlns:a16="http://schemas.microsoft.com/office/drawing/2014/main" id="{00000000-0008-0000-0100-0000D1020000}"/>
            </a:ext>
          </a:extLst>
        </xdr:cNvPr>
        <xdr:cNvSpPr/>
      </xdr:nvSpPr>
      <xdr:spPr>
        <a:xfrm>
          <a:off x="15430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722" name="フローチャート: 判断 721">
          <a:extLst>
            <a:ext uri="{FF2B5EF4-FFF2-40B4-BE49-F238E27FC236}">
              <a16:creationId xmlns:a16="http://schemas.microsoft.com/office/drawing/2014/main" id="{00000000-0008-0000-0100-0000D2020000}"/>
            </a:ext>
          </a:extLst>
        </xdr:cNvPr>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114663</xdr:rowOff>
    </xdr:from>
    <xdr:to>
      <xdr:col>72</xdr:col>
      <xdr:colOff>38100</xdr:colOff>
      <xdr:row>82</xdr:row>
      <xdr:rowOff>44813</xdr:rowOff>
    </xdr:to>
    <xdr:sp macro="" textlink="">
      <xdr:nvSpPr>
        <xdr:cNvPr id="723" name="フローチャート: 判断 722">
          <a:extLst>
            <a:ext uri="{FF2B5EF4-FFF2-40B4-BE49-F238E27FC236}">
              <a16:creationId xmlns:a16="http://schemas.microsoft.com/office/drawing/2014/main" id="{00000000-0008-0000-0100-0000D3020000}"/>
            </a:ext>
          </a:extLst>
        </xdr:cNvPr>
        <xdr:cNvSpPr/>
      </xdr:nvSpPr>
      <xdr:spPr>
        <a:xfrm>
          <a:off x="13652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166914</xdr:rowOff>
    </xdr:from>
    <xdr:to>
      <xdr:col>67</xdr:col>
      <xdr:colOff>101600</xdr:colOff>
      <xdr:row>81</xdr:row>
      <xdr:rowOff>97064</xdr:rowOff>
    </xdr:to>
    <xdr:sp macro="" textlink="">
      <xdr:nvSpPr>
        <xdr:cNvPr id="724" name="フローチャート: 判断 723">
          <a:extLst>
            <a:ext uri="{FF2B5EF4-FFF2-40B4-BE49-F238E27FC236}">
              <a16:creationId xmlns:a16="http://schemas.microsoft.com/office/drawing/2014/main" id="{00000000-0008-0000-0100-0000D4020000}"/>
            </a:ext>
          </a:extLst>
        </xdr:cNvPr>
        <xdr:cNvSpPr/>
      </xdr:nvSpPr>
      <xdr:spPr>
        <a:xfrm>
          <a:off x="12763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00000000-0008-0000-0100-0000D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101600</xdr:rowOff>
    </xdr:from>
    <xdr:to>
      <xdr:col>85</xdr:col>
      <xdr:colOff>177800</xdr:colOff>
      <xdr:row>85</xdr:row>
      <xdr:rowOff>31750</xdr:rowOff>
    </xdr:to>
    <xdr:sp macro="" textlink="">
      <xdr:nvSpPr>
        <xdr:cNvPr id="730" name="楕円 729">
          <a:extLst>
            <a:ext uri="{FF2B5EF4-FFF2-40B4-BE49-F238E27FC236}">
              <a16:creationId xmlns:a16="http://schemas.microsoft.com/office/drawing/2014/main" id="{00000000-0008-0000-0100-0000DA020000}"/>
            </a:ext>
          </a:extLst>
        </xdr:cNvPr>
        <xdr:cNvSpPr/>
      </xdr:nvSpPr>
      <xdr:spPr>
        <a:xfrm>
          <a:off x="16268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80027</xdr:rowOff>
    </xdr:from>
    <xdr:ext cx="405111" cy="259045"/>
    <xdr:sp macro="" textlink="">
      <xdr:nvSpPr>
        <xdr:cNvPr id="731" name="【児童館】&#10;有形固定資産減価償却率該当値テキスト">
          <a:extLst>
            <a:ext uri="{FF2B5EF4-FFF2-40B4-BE49-F238E27FC236}">
              <a16:creationId xmlns:a16="http://schemas.microsoft.com/office/drawing/2014/main" id="{00000000-0008-0000-0100-0000DB020000}"/>
            </a:ext>
          </a:extLst>
        </xdr:cNvPr>
        <xdr:cNvSpPr txBox="1"/>
      </xdr:nvSpPr>
      <xdr:spPr>
        <a:xfrm>
          <a:off x="16357600"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65677</xdr:rowOff>
    </xdr:from>
    <xdr:to>
      <xdr:col>81</xdr:col>
      <xdr:colOff>101600</xdr:colOff>
      <xdr:row>84</xdr:row>
      <xdr:rowOff>167277</xdr:rowOff>
    </xdr:to>
    <xdr:sp macro="" textlink="">
      <xdr:nvSpPr>
        <xdr:cNvPr id="732" name="楕円 731">
          <a:extLst>
            <a:ext uri="{FF2B5EF4-FFF2-40B4-BE49-F238E27FC236}">
              <a16:creationId xmlns:a16="http://schemas.microsoft.com/office/drawing/2014/main" id="{00000000-0008-0000-0100-0000DC020000}"/>
            </a:ext>
          </a:extLst>
        </xdr:cNvPr>
        <xdr:cNvSpPr/>
      </xdr:nvSpPr>
      <xdr:spPr>
        <a:xfrm>
          <a:off x="15430500" y="14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116477</xdr:rowOff>
    </xdr:from>
    <xdr:to>
      <xdr:col>85</xdr:col>
      <xdr:colOff>127000</xdr:colOff>
      <xdr:row>84</xdr:row>
      <xdr:rowOff>152400</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a:off x="15481300" y="1451827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29755</xdr:rowOff>
    </xdr:from>
    <xdr:to>
      <xdr:col>76</xdr:col>
      <xdr:colOff>165100</xdr:colOff>
      <xdr:row>84</xdr:row>
      <xdr:rowOff>131355</xdr:rowOff>
    </xdr:to>
    <xdr:sp macro="" textlink="">
      <xdr:nvSpPr>
        <xdr:cNvPr id="734" name="楕円 733">
          <a:extLst>
            <a:ext uri="{FF2B5EF4-FFF2-40B4-BE49-F238E27FC236}">
              <a16:creationId xmlns:a16="http://schemas.microsoft.com/office/drawing/2014/main" id="{00000000-0008-0000-0100-0000DE020000}"/>
            </a:ext>
          </a:extLst>
        </xdr:cNvPr>
        <xdr:cNvSpPr/>
      </xdr:nvSpPr>
      <xdr:spPr>
        <a:xfrm>
          <a:off x="14541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80555</xdr:rowOff>
    </xdr:from>
    <xdr:to>
      <xdr:col>81</xdr:col>
      <xdr:colOff>50800</xdr:colOff>
      <xdr:row>84</xdr:row>
      <xdr:rowOff>116477</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4592300" y="1448235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166914</xdr:rowOff>
    </xdr:from>
    <xdr:to>
      <xdr:col>72</xdr:col>
      <xdr:colOff>38100</xdr:colOff>
      <xdr:row>84</xdr:row>
      <xdr:rowOff>97064</xdr:rowOff>
    </xdr:to>
    <xdr:sp macro="" textlink="">
      <xdr:nvSpPr>
        <xdr:cNvPr id="736" name="楕円 735">
          <a:extLst>
            <a:ext uri="{FF2B5EF4-FFF2-40B4-BE49-F238E27FC236}">
              <a16:creationId xmlns:a16="http://schemas.microsoft.com/office/drawing/2014/main" id="{00000000-0008-0000-0100-0000E0020000}"/>
            </a:ext>
          </a:extLst>
        </xdr:cNvPr>
        <xdr:cNvSpPr/>
      </xdr:nvSpPr>
      <xdr:spPr>
        <a:xfrm>
          <a:off x="13652500" y="143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46264</xdr:rowOff>
    </xdr:from>
    <xdr:to>
      <xdr:col>76</xdr:col>
      <xdr:colOff>114300</xdr:colOff>
      <xdr:row>84</xdr:row>
      <xdr:rowOff>80555</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13703300" y="144480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85833</xdr:rowOff>
    </xdr:from>
    <xdr:ext cx="405111" cy="259045"/>
    <xdr:sp macro="" textlink="">
      <xdr:nvSpPr>
        <xdr:cNvPr id="738" name="n_1aveValue【児童館】&#10;有形固定資産減価償却率">
          <a:extLst>
            <a:ext uri="{FF2B5EF4-FFF2-40B4-BE49-F238E27FC236}">
              <a16:creationId xmlns:a16="http://schemas.microsoft.com/office/drawing/2014/main" id="{00000000-0008-0000-0100-0000E2020000}"/>
            </a:ext>
          </a:extLst>
        </xdr:cNvPr>
        <xdr:cNvSpPr txBox="1"/>
      </xdr:nvSpPr>
      <xdr:spPr>
        <a:xfrm>
          <a:off x="152660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739" name="n_2aveValue【児童館】&#10;有形固定資産減価償却率">
          <a:extLst>
            <a:ext uri="{FF2B5EF4-FFF2-40B4-BE49-F238E27FC236}">
              <a16:creationId xmlns:a16="http://schemas.microsoft.com/office/drawing/2014/main" id="{00000000-0008-0000-0100-0000E3020000}"/>
            </a:ext>
          </a:extLst>
        </xdr:cNvPr>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61340</xdr:rowOff>
    </xdr:from>
    <xdr:ext cx="405111" cy="259045"/>
    <xdr:sp macro="" textlink="">
      <xdr:nvSpPr>
        <xdr:cNvPr id="740" name="n_3aveValue【児童館】&#10;有形固定資産減価償却率">
          <a:extLst>
            <a:ext uri="{FF2B5EF4-FFF2-40B4-BE49-F238E27FC236}">
              <a16:creationId xmlns:a16="http://schemas.microsoft.com/office/drawing/2014/main" id="{00000000-0008-0000-0100-0000E4020000}"/>
            </a:ext>
          </a:extLst>
        </xdr:cNvPr>
        <xdr:cNvSpPr txBox="1"/>
      </xdr:nvSpPr>
      <xdr:spPr>
        <a:xfrm>
          <a:off x="13500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113591</xdr:rowOff>
    </xdr:from>
    <xdr:ext cx="405111" cy="259045"/>
    <xdr:sp macro="" textlink="">
      <xdr:nvSpPr>
        <xdr:cNvPr id="741" name="n_4aveValue【児童館】&#10;有形固定資産減価償却率">
          <a:extLst>
            <a:ext uri="{FF2B5EF4-FFF2-40B4-BE49-F238E27FC236}">
              <a16:creationId xmlns:a16="http://schemas.microsoft.com/office/drawing/2014/main" id="{00000000-0008-0000-0100-0000E5020000}"/>
            </a:ext>
          </a:extLst>
        </xdr:cNvPr>
        <xdr:cNvSpPr txBox="1"/>
      </xdr:nvSpPr>
      <xdr:spPr>
        <a:xfrm>
          <a:off x="126117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158404</xdr:rowOff>
    </xdr:from>
    <xdr:ext cx="405111" cy="259045"/>
    <xdr:sp macro="" textlink="">
      <xdr:nvSpPr>
        <xdr:cNvPr id="742" name="n_1mainValue【児童館】&#10;有形固定資産減価償却率">
          <a:extLst>
            <a:ext uri="{FF2B5EF4-FFF2-40B4-BE49-F238E27FC236}">
              <a16:creationId xmlns:a16="http://schemas.microsoft.com/office/drawing/2014/main" id="{00000000-0008-0000-0100-0000E6020000}"/>
            </a:ext>
          </a:extLst>
        </xdr:cNvPr>
        <xdr:cNvSpPr txBox="1"/>
      </xdr:nvSpPr>
      <xdr:spPr>
        <a:xfrm>
          <a:off x="15266044" y="1456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122482</xdr:rowOff>
    </xdr:from>
    <xdr:ext cx="405111" cy="259045"/>
    <xdr:sp macro="" textlink="">
      <xdr:nvSpPr>
        <xdr:cNvPr id="743" name="n_2mainValue【児童館】&#10;有形固定資産減価償却率">
          <a:extLst>
            <a:ext uri="{FF2B5EF4-FFF2-40B4-BE49-F238E27FC236}">
              <a16:creationId xmlns:a16="http://schemas.microsoft.com/office/drawing/2014/main" id="{00000000-0008-0000-0100-0000E7020000}"/>
            </a:ext>
          </a:extLst>
        </xdr:cNvPr>
        <xdr:cNvSpPr txBox="1"/>
      </xdr:nvSpPr>
      <xdr:spPr>
        <a:xfrm>
          <a:off x="14389744"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88191</xdr:rowOff>
    </xdr:from>
    <xdr:ext cx="405111" cy="259045"/>
    <xdr:sp macro="" textlink="">
      <xdr:nvSpPr>
        <xdr:cNvPr id="744" name="n_3mainValue【児童館】&#10;有形固定資産減価償却率">
          <a:extLst>
            <a:ext uri="{FF2B5EF4-FFF2-40B4-BE49-F238E27FC236}">
              <a16:creationId xmlns:a16="http://schemas.microsoft.com/office/drawing/2014/main" id="{00000000-0008-0000-0100-0000E8020000}"/>
            </a:ext>
          </a:extLst>
        </xdr:cNvPr>
        <xdr:cNvSpPr txBox="1"/>
      </xdr:nvSpPr>
      <xdr:spPr>
        <a:xfrm>
          <a:off x="13500744" y="1448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8" name="正方形/長方形 747">
          <a:extLst>
            <a:ext uri="{FF2B5EF4-FFF2-40B4-BE49-F238E27FC236}">
              <a16:creationId xmlns:a16="http://schemas.microsoft.com/office/drawing/2014/main" id="{00000000-0008-0000-0100-0000E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9" name="正方形/長方形 748">
          <a:extLst>
            <a:ext uri="{FF2B5EF4-FFF2-40B4-BE49-F238E27FC236}">
              <a16:creationId xmlns:a16="http://schemas.microsoft.com/office/drawing/2014/main" id="{00000000-0008-0000-0100-0000E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0" name="正方形/長方形 749">
          <a:extLst>
            <a:ext uri="{FF2B5EF4-FFF2-40B4-BE49-F238E27FC236}">
              <a16:creationId xmlns:a16="http://schemas.microsoft.com/office/drawing/2014/main" id="{00000000-0008-0000-0100-0000E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1" name="正方形/長方形 750">
          <a:extLst>
            <a:ext uri="{FF2B5EF4-FFF2-40B4-BE49-F238E27FC236}">
              <a16:creationId xmlns:a16="http://schemas.microsoft.com/office/drawing/2014/main" id="{00000000-0008-0000-0100-0000E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2" name="正方形/長方形 751">
          <a:extLst>
            <a:ext uri="{FF2B5EF4-FFF2-40B4-BE49-F238E27FC236}">
              <a16:creationId xmlns:a16="http://schemas.microsoft.com/office/drawing/2014/main" id="{00000000-0008-0000-0100-0000F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5" name="【児童館】&#10;一人当たり面積グラフ枠">
          <a:extLst>
            <a:ext uri="{FF2B5EF4-FFF2-40B4-BE49-F238E27FC236}">
              <a16:creationId xmlns:a16="http://schemas.microsoft.com/office/drawing/2014/main" id="{00000000-0008-0000-0100-0000F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47244</xdr:rowOff>
    </xdr:from>
    <xdr:to>
      <xdr:col>116</xdr:col>
      <xdr:colOff>62864</xdr:colOff>
      <xdr:row>86</xdr:row>
      <xdr:rowOff>24385</xdr:rowOff>
    </xdr:to>
    <xdr:cxnSp macro="">
      <xdr:nvCxnSpPr>
        <xdr:cNvPr id="766" name="直線コネクタ 765">
          <a:extLst>
            <a:ext uri="{FF2B5EF4-FFF2-40B4-BE49-F238E27FC236}">
              <a16:creationId xmlns:a16="http://schemas.microsoft.com/office/drawing/2014/main" id="{00000000-0008-0000-0100-0000FE020000}"/>
            </a:ext>
          </a:extLst>
        </xdr:cNvPr>
        <xdr:cNvCxnSpPr/>
      </xdr:nvCxnSpPr>
      <xdr:spPr>
        <a:xfrm flipV="1">
          <a:off x="22160864" y="13420344"/>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67" name="【児童館】&#10;一人当たり面積最小値テキスト">
          <a:extLst>
            <a:ext uri="{FF2B5EF4-FFF2-40B4-BE49-F238E27FC236}">
              <a16:creationId xmlns:a16="http://schemas.microsoft.com/office/drawing/2014/main" id="{00000000-0008-0000-0100-0000FF02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68" name="直線コネクタ 767">
          <a:extLst>
            <a:ext uri="{FF2B5EF4-FFF2-40B4-BE49-F238E27FC236}">
              <a16:creationId xmlns:a16="http://schemas.microsoft.com/office/drawing/2014/main" id="{00000000-0008-0000-0100-00000003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165371</xdr:rowOff>
    </xdr:from>
    <xdr:ext cx="469744" cy="259045"/>
    <xdr:sp macro="" textlink="">
      <xdr:nvSpPr>
        <xdr:cNvPr id="769" name="【児童館】&#10;一人当たり面積最大値テキスト">
          <a:extLst>
            <a:ext uri="{FF2B5EF4-FFF2-40B4-BE49-F238E27FC236}">
              <a16:creationId xmlns:a16="http://schemas.microsoft.com/office/drawing/2014/main" id="{00000000-0008-0000-0100-000001030000}"/>
            </a:ext>
          </a:extLst>
        </xdr:cNvPr>
        <xdr:cNvSpPr txBox="1"/>
      </xdr:nvSpPr>
      <xdr:spPr>
        <a:xfrm>
          <a:off x="22199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47244</xdr:rowOff>
    </xdr:from>
    <xdr:to>
      <xdr:col>116</xdr:col>
      <xdr:colOff>152400</xdr:colOff>
      <xdr:row>78</xdr:row>
      <xdr:rowOff>47244</xdr:rowOff>
    </xdr:to>
    <xdr:cxnSp macro="">
      <xdr:nvCxnSpPr>
        <xdr:cNvPr id="770" name="直線コネクタ 769">
          <a:extLst>
            <a:ext uri="{FF2B5EF4-FFF2-40B4-BE49-F238E27FC236}">
              <a16:creationId xmlns:a16="http://schemas.microsoft.com/office/drawing/2014/main" id="{00000000-0008-0000-0100-000002030000}"/>
            </a:ext>
          </a:extLst>
        </xdr:cNvPr>
        <xdr:cNvCxnSpPr/>
      </xdr:nvCxnSpPr>
      <xdr:spPr>
        <a:xfrm>
          <a:off x="22072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170197</xdr:rowOff>
    </xdr:from>
    <xdr:ext cx="469744" cy="259045"/>
    <xdr:sp macro="" textlink="">
      <xdr:nvSpPr>
        <xdr:cNvPr id="771" name="【児童館】&#10;一人当たり面積平均値テキスト">
          <a:extLst>
            <a:ext uri="{FF2B5EF4-FFF2-40B4-BE49-F238E27FC236}">
              <a16:creationId xmlns:a16="http://schemas.microsoft.com/office/drawing/2014/main" id="{00000000-0008-0000-0100-000003030000}"/>
            </a:ext>
          </a:extLst>
        </xdr:cNvPr>
        <xdr:cNvSpPr txBox="1"/>
      </xdr:nvSpPr>
      <xdr:spPr>
        <a:xfrm>
          <a:off x="22199600" y="1440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772" name="フローチャート: 判断 771">
          <a:extLst>
            <a:ext uri="{FF2B5EF4-FFF2-40B4-BE49-F238E27FC236}">
              <a16:creationId xmlns:a16="http://schemas.microsoft.com/office/drawing/2014/main" id="{00000000-0008-0000-0100-000004030000}"/>
            </a:ext>
          </a:extLst>
        </xdr:cNvPr>
        <xdr:cNvSpPr/>
      </xdr:nvSpPr>
      <xdr:spPr>
        <a:xfrm>
          <a:off x="22110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773" name="フローチャート: 判断 772">
          <a:extLst>
            <a:ext uri="{FF2B5EF4-FFF2-40B4-BE49-F238E27FC236}">
              <a16:creationId xmlns:a16="http://schemas.microsoft.com/office/drawing/2014/main" id="{00000000-0008-0000-0100-000005030000}"/>
            </a:ext>
          </a:extLst>
        </xdr:cNvPr>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774" name="フローチャート: 判断 773">
          <a:extLst>
            <a:ext uri="{FF2B5EF4-FFF2-40B4-BE49-F238E27FC236}">
              <a16:creationId xmlns:a16="http://schemas.microsoft.com/office/drawing/2014/main" id="{00000000-0008-0000-0100-000006030000}"/>
            </a:ext>
          </a:extLst>
        </xdr:cNvPr>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775" name="フローチャート: 判断 774">
          <a:extLst>
            <a:ext uri="{FF2B5EF4-FFF2-40B4-BE49-F238E27FC236}">
              <a16:creationId xmlns:a16="http://schemas.microsoft.com/office/drawing/2014/main" id="{00000000-0008-0000-0100-000007030000}"/>
            </a:ext>
          </a:extLst>
        </xdr:cNvPr>
        <xdr:cNvSpPr/>
      </xdr:nvSpPr>
      <xdr:spPr>
        <a:xfrm>
          <a:off x="19494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156463</xdr:rowOff>
    </xdr:from>
    <xdr:to>
      <xdr:col>98</xdr:col>
      <xdr:colOff>38100</xdr:colOff>
      <xdr:row>85</xdr:row>
      <xdr:rowOff>86613</xdr:rowOff>
    </xdr:to>
    <xdr:sp macro="" textlink="">
      <xdr:nvSpPr>
        <xdr:cNvPr id="776" name="フローチャート: 判断 775">
          <a:extLst>
            <a:ext uri="{FF2B5EF4-FFF2-40B4-BE49-F238E27FC236}">
              <a16:creationId xmlns:a16="http://schemas.microsoft.com/office/drawing/2014/main" id="{00000000-0008-0000-0100-000008030000}"/>
            </a:ext>
          </a:extLst>
        </xdr:cNvPr>
        <xdr:cNvSpPr/>
      </xdr:nvSpPr>
      <xdr:spPr>
        <a:xfrm>
          <a:off x="18605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81026</xdr:rowOff>
    </xdr:from>
    <xdr:to>
      <xdr:col>116</xdr:col>
      <xdr:colOff>114300</xdr:colOff>
      <xdr:row>86</xdr:row>
      <xdr:rowOff>11176</xdr:rowOff>
    </xdr:to>
    <xdr:sp macro="" textlink="">
      <xdr:nvSpPr>
        <xdr:cNvPr id="782" name="楕円 781">
          <a:extLst>
            <a:ext uri="{FF2B5EF4-FFF2-40B4-BE49-F238E27FC236}">
              <a16:creationId xmlns:a16="http://schemas.microsoft.com/office/drawing/2014/main" id="{00000000-0008-0000-0100-00000E030000}"/>
            </a:ext>
          </a:extLst>
        </xdr:cNvPr>
        <xdr:cNvSpPr/>
      </xdr:nvSpPr>
      <xdr:spPr>
        <a:xfrm>
          <a:off x="221107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167403</xdr:rowOff>
    </xdr:from>
    <xdr:ext cx="469744" cy="259045"/>
    <xdr:sp macro="" textlink="">
      <xdr:nvSpPr>
        <xdr:cNvPr id="783" name="【児童館】&#10;一人当たり面積該当値テキスト">
          <a:extLst>
            <a:ext uri="{FF2B5EF4-FFF2-40B4-BE49-F238E27FC236}">
              <a16:creationId xmlns:a16="http://schemas.microsoft.com/office/drawing/2014/main" id="{00000000-0008-0000-0100-00000F030000}"/>
            </a:ext>
          </a:extLst>
        </xdr:cNvPr>
        <xdr:cNvSpPr txBox="1"/>
      </xdr:nvSpPr>
      <xdr:spPr>
        <a:xfrm>
          <a:off x="22199600" y="1456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81026</xdr:rowOff>
    </xdr:from>
    <xdr:to>
      <xdr:col>112</xdr:col>
      <xdr:colOff>38100</xdr:colOff>
      <xdr:row>86</xdr:row>
      <xdr:rowOff>11176</xdr:rowOff>
    </xdr:to>
    <xdr:sp macro="" textlink="">
      <xdr:nvSpPr>
        <xdr:cNvPr id="784" name="楕円 783">
          <a:extLst>
            <a:ext uri="{FF2B5EF4-FFF2-40B4-BE49-F238E27FC236}">
              <a16:creationId xmlns:a16="http://schemas.microsoft.com/office/drawing/2014/main" id="{00000000-0008-0000-0100-000010030000}"/>
            </a:ext>
          </a:extLst>
        </xdr:cNvPr>
        <xdr:cNvSpPr/>
      </xdr:nvSpPr>
      <xdr:spPr>
        <a:xfrm>
          <a:off x="21272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131826</xdr:rowOff>
    </xdr:from>
    <xdr:to>
      <xdr:col>116</xdr:col>
      <xdr:colOff>63500</xdr:colOff>
      <xdr:row>85</xdr:row>
      <xdr:rowOff>131826</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21323300" y="147050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81026</xdr:rowOff>
    </xdr:from>
    <xdr:to>
      <xdr:col>107</xdr:col>
      <xdr:colOff>101600</xdr:colOff>
      <xdr:row>86</xdr:row>
      <xdr:rowOff>11176</xdr:rowOff>
    </xdr:to>
    <xdr:sp macro="" textlink="">
      <xdr:nvSpPr>
        <xdr:cNvPr id="786" name="楕円 785">
          <a:extLst>
            <a:ext uri="{FF2B5EF4-FFF2-40B4-BE49-F238E27FC236}">
              <a16:creationId xmlns:a16="http://schemas.microsoft.com/office/drawing/2014/main" id="{00000000-0008-0000-0100-000012030000}"/>
            </a:ext>
          </a:extLst>
        </xdr:cNvPr>
        <xdr:cNvSpPr/>
      </xdr:nvSpPr>
      <xdr:spPr>
        <a:xfrm>
          <a:off x="20383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131826</xdr:rowOff>
    </xdr:from>
    <xdr:to>
      <xdr:col>111</xdr:col>
      <xdr:colOff>177800</xdr:colOff>
      <xdr:row>85</xdr:row>
      <xdr:rowOff>131826</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a:off x="20434300" y="1470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81026</xdr:rowOff>
    </xdr:from>
    <xdr:to>
      <xdr:col>102</xdr:col>
      <xdr:colOff>165100</xdr:colOff>
      <xdr:row>86</xdr:row>
      <xdr:rowOff>11176</xdr:rowOff>
    </xdr:to>
    <xdr:sp macro="" textlink="">
      <xdr:nvSpPr>
        <xdr:cNvPr id="788" name="楕円 787">
          <a:extLst>
            <a:ext uri="{FF2B5EF4-FFF2-40B4-BE49-F238E27FC236}">
              <a16:creationId xmlns:a16="http://schemas.microsoft.com/office/drawing/2014/main" id="{00000000-0008-0000-0100-000014030000}"/>
            </a:ext>
          </a:extLst>
        </xdr:cNvPr>
        <xdr:cNvSpPr/>
      </xdr:nvSpPr>
      <xdr:spPr>
        <a:xfrm>
          <a:off x="19494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131826</xdr:rowOff>
    </xdr:from>
    <xdr:to>
      <xdr:col>107</xdr:col>
      <xdr:colOff>50800</xdr:colOff>
      <xdr:row>85</xdr:row>
      <xdr:rowOff>131826</xdr:rowOff>
    </xdr:to>
    <xdr:cxnSp macro="">
      <xdr:nvCxnSpPr>
        <xdr:cNvPr id="789" name="直線コネクタ 788">
          <a:extLst>
            <a:ext uri="{FF2B5EF4-FFF2-40B4-BE49-F238E27FC236}">
              <a16:creationId xmlns:a16="http://schemas.microsoft.com/office/drawing/2014/main" id="{00000000-0008-0000-0100-000015030000}"/>
            </a:ext>
          </a:extLst>
        </xdr:cNvPr>
        <xdr:cNvCxnSpPr/>
      </xdr:nvCxnSpPr>
      <xdr:spPr>
        <a:xfrm>
          <a:off x="19545300" y="1470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93997</xdr:rowOff>
    </xdr:from>
    <xdr:ext cx="469744" cy="259045"/>
    <xdr:sp macro="" textlink="">
      <xdr:nvSpPr>
        <xdr:cNvPr id="790" name="n_1aveValue【児童館】&#10;一人当たり面積">
          <a:extLst>
            <a:ext uri="{FF2B5EF4-FFF2-40B4-BE49-F238E27FC236}">
              <a16:creationId xmlns:a16="http://schemas.microsoft.com/office/drawing/2014/main" id="{00000000-0008-0000-0100-000016030000}"/>
            </a:ext>
          </a:extLst>
        </xdr:cNvPr>
        <xdr:cNvSpPr txBox="1"/>
      </xdr:nvSpPr>
      <xdr:spPr>
        <a:xfrm>
          <a:off x="210757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791" name="n_2aveValue【児童館】&#10;一人当たり面積">
          <a:extLst>
            <a:ext uri="{FF2B5EF4-FFF2-40B4-BE49-F238E27FC236}">
              <a16:creationId xmlns:a16="http://schemas.microsoft.com/office/drawing/2014/main" id="{00000000-0008-0000-0100-000017030000}"/>
            </a:ext>
          </a:extLst>
        </xdr:cNvPr>
        <xdr:cNvSpPr txBox="1"/>
      </xdr:nvSpPr>
      <xdr:spPr>
        <a:xfrm>
          <a:off x="20199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112285</xdr:rowOff>
    </xdr:from>
    <xdr:ext cx="469744" cy="259045"/>
    <xdr:sp macro="" textlink="">
      <xdr:nvSpPr>
        <xdr:cNvPr id="792" name="n_3aveValue【児童館】&#10;一人当たり面積">
          <a:extLst>
            <a:ext uri="{FF2B5EF4-FFF2-40B4-BE49-F238E27FC236}">
              <a16:creationId xmlns:a16="http://schemas.microsoft.com/office/drawing/2014/main" id="{00000000-0008-0000-0100-000018030000}"/>
            </a:ext>
          </a:extLst>
        </xdr:cNvPr>
        <xdr:cNvSpPr txBox="1"/>
      </xdr:nvSpPr>
      <xdr:spPr>
        <a:xfrm>
          <a:off x="19310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103140</xdr:rowOff>
    </xdr:from>
    <xdr:ext cx="469744" cy="259045"/>
    <xdr:sp macro="" textlink="">
      <xdr:nvSpPr>
        <xdr:cNvPr id="793" name="n_4aveValue【児童館】&#10;一人当たり面積">
          <a:extLst>
            <a:ext uri="{FF2B5EF4-FFF2-40B4-BE49-F238E27FC236}">
              <a16:creationId xmlns:a16="http://schemas.microsoft.com/office/drawing/2014/main" id="{00000000-0008-0000-0100-000019030000}"/>
            </a:ext>
          </a:extLst>
        </xdr:cNvPr>
        <xdr:cNvSpPr txBox="1"/>
      </xdr:nvSpPr>
      <xdr:spPr>
        <a:xfrm>
          <a:off x="18421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2303</xdr:rowOff>
    </xdr:from>
    <xdr:ext cx="469744" cy="259045"/>
    <xdr:sp macro="" textlink="">
      <xdr:nvSpPr>
        <xdr:cNvPr id="794" name="n_1mainValue【児童館】&#10;一人当たり面積">
          <a:extLst>
            <a:ext uri="{FF2B5EF4-FFF2-40B4-BE49-F238E27FC236}">
              <a16:creationId xmlns:a16="http://schemas.microsoft.com/office/drawing/2014/main" id="{00000000-0008-0000-0100-00001A030000}"/>
            </a:ext>
          </a:extLst>
        </xdr:cNvPr>
        <xdr:cNvSpPr txBox="1"/>
      </xdr:nvSpPr>
      <xdr:spPr>
        <a:xfrm>
          <a:off x="210757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2303</xdr:rowOff>
    </xdr:from>
    <xdr:ext cx="469744" cy="259045"/>
    <xdr:sp macro="" textlink="">
      <xdr:nvSpPr>
        <xdr:cNvPr id="795" name="n_2mainValue【児童館】&#10;一人当たり面積">
          <a:extLst>
            <a:ext uri="{FF2B5EF4-FFF2-40B4-BE49-F238E27FC236}">
              <a16:creationId xmlns:a16="http://schemas.microsoft.com/office/drawing/2014/main" id="{00000000-0008-0000-0100-00001B030000}"/>
            </a:ext>
          </a:extLst>
        </xdr:cNvPr>
        <xdr:cNvSpPr txBox="1"/>
      </xdr:nvSpPr>
      <xdr:spPr>
        <a:xfrm>
          <a:off x="20199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2303</xdr:rowOff>
    </xdr:from>
    <xdr:ext cx="469744" cy="259045"/>
    <xdr:sp macro="" textlink="">
      <xdr:nvSpPr>
        <xdr:cNvPr id="796" name="n_3mainValue【児童館】&#10;一人当たり面積">
          <a:extLst>
            <a:ext uri="{FF2B5EF4-FFF2-40B4-BE49-F238E27FC236}">
              <a16:creationId xmlns:a16="http://schemas.microsoft.com/office/drawing/2014/main" id="{00000000-0008-0000-0100-00001C030000}"/>
            </a:ext>
          </a:extLst>
        </xdr:cNvPr>
        <xdr:cNvSpPr txBox="1"/>
      </xdr:nvSpPr>
      <xdr:spPr>
        <a:xfrm>
          <a:off x="19310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6" name="直線コネクタ 815">
          <a:extLst>
            <a:ext uri="{FF2B5EF4-FFF2-40B4-BE49-F238E27FC236}">
              <a16:creationId xmlns:a16="http://schemas.microsoft.com/office/drawing/2014/main" id="{00000000-0008-0000-0100-000030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18" name="【公民館】&#10;有形固定資産減価償却率グラフ枠">
          <a:extLst>
            <a:ext uri="{FF2B5EF4-FFF2-40B4-BE49-F238E27FC236}">
              <a16:creationId xmlns:a16="http://schemas.microsoft.com/office/drawing/2014/main" id="{00000000-0008-0000-0100-000032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108</xdr:row>
      <xdr:rowOff>3048</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flipV="1">
          <a:off x="16318864" y="1718919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820" name="【公民館】&#10;有形固定資産減価償却率最小値テキスト">
          <a:extLst>
            <a:ext uri="{FF2B5EF4-FFF2-40B4-BE49-F238E27FC236}">
              <a16:creationId xmlns:a16="http://schemas.microsoft.com/office/drawing/2014/main" id="{00000000-0008-0000-0100-000034030000}"/>
            </a:ext>
          </a:extLst>
        </xdr:cNvPr>
        <xdr:cNvSpPr txBox="1"/>
      </xdr:nvSpPr>
      <xdr:spPr>
        <a:xfrm>
          <a:off x="16357600" y="18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16230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822" name="【公民館】&#10;有形固定資産減価償却率最大値テキスト">
          <a:extLst>
            <a:ext uri="{FF2B5EF4-FFF2-40B4-BE49-F238E27FC236}">
              <a16:creationId xmlns:a16="http://schemas.microsoft.com/office/drawing/2014/main" id="{00000000-0008-0000-0100-000036030000}"/>
            </a:ext>
          </a:extLst>
        </xdr:cNvPr>
        <xdr:cNvSpPr txBox="1"/>
      </xdr:nvSpPr>
      <xdr:spPr>
        <a:xfrm>
          <a:off x="16357600" y="1696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a:off x="16230600" y="1718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72407</xdr:rowOff>
    </xdr:from>
    <xdr:ext cx="405111" cy="259045"/>
    <xdr:sp macro="" textlink="">
      <xdr:nvSpPr>
        <xdr:cNvPr id="824" name="【公民館】&#10;有形固定資産減価償却率平均値テキスト">
          <a:extLst>
            <a:ext uri="{FF2B5EF4-FFF2-40B4-BE49-F238E27FC236}">
              <a16:creationId xmlns:a16="http://schemas.microsoft.com/office/drawing/2014/main" id="{00000000-0008-0000-0100-000038030000}"/>
            </a:ext>
          </a:extLst>
        </xdr:cNvPr>
        <xdr:cNvSpPr txBox="1"/>
      </xdr:nvSpPr>
      <xdr:spPr>
        <a:xfrm>
          <a:off x="16357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825" name="フローチャート: 判断 824">
          <a:extLst>
            <a:ext uri="{FF2B5EF4-FFF2-40B4-BE49-F238E27FC236}">
              <a16:creationId xmlns:a16="http://schemas.microsoft.com/office/drawing/2014/main" id="{00000000-0008-0000-0100-000039030000}"/>
            </a:ext>
          </a:extLst>
        </xdr:cNvPr>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826" name="フローチャート: 判断 825">
          <a:extLst>
            <a:ext uri="{FF2B5EF4-FFF2-40B4-BE49-F238E27FC236}">
              <a16:creationId xmlns:a16="http://schemas.microsoft.com/office/drawing/2014/main" id="{00000000-0008-0000-0100-00003A030000}"/>
            </a:ext>
          </a:extLst>
        </xdr:cNvPr>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52832</xdr:rowOff>
    </xdr:from>
    <xdr:to>
      <xdr:col>76</xdr:col>
      <xdr:colOff>165100</xdr:colOff>
      <xdr:row>103</xdr:row>
      <xdr:rowOff>154432</xdr:rowOff>
    </xdr:to>
    <xdr:sp macro="" textlink="">
      <xdr:nvSpPr>
        <xdr:cNvPr id="827" name="フローチャート: 判断 826">
          <a:extLst>
            <a:ext uri="{FF2B5EF4-FFF2-40B4-BE49-F238E27FC236}">
              <a16:creationId xmlns:a16="http://schemas.microsoft.com/office/drawing/2014/main" id="{00000000-0008-0000-0100-00003B030000}"/>
            </a:ext>
          </a:extLst>
        </xdr:cNvPr>
        <xdr:cNvSpPr/>
      </xdr:nvSpPr>
      <xdr:spPr>
        <a:xfrm>
          <a:off x="14541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7113</xdr:rowOff>
    </xdr:from>
    <xdr:to>
      <xdr:col>72</xdr:col>
      <xdr:colOff>38100</xdr:colOff>
      <xdr:row>103</xdr:row>
      <xdr:rowOff>108713</xdr:rowOff>
    </xdr:to>
    <xdr:sp macro="" textlink="">
      <xdr:nvSpPr>
        <xdr:cNvPr id="828" name="フローチャート: 判断 827">
          <a:extLst>
            <a:ext uri="{FF2B5EF4-FFF2-40B4-BE49-F238E27FC236}">
              <a16:creationId xmlns:a16="http://schemas.microsoft.com/office/drawing/2014/main" id="{00000000-0008-0000-0100-00003C030000}"/>
            </a:ext>
          </a:extLst>
        </xdr:cNvPr>
        <xdr:cNvSpPr/>
      </xdr:nvSpPr>
      <xdr:spPr>
        <a:xfrm>
          <a:off x="13652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29972</xdr:rowOff>
    </xdr:from>
    <xdr:to>
      <xdr:col>67</xdr:col>
      <xdr:colOff>101600</xdr:colOff>
      <xdr:row>103</xdr:row>
      <xdr:rowOff>131572</xdr:rowOff>
    </xdr:to>
    <xdr:sp macro="" textlink="">
      <xdr:nvSpPr>
        <xdr:cNvPr id="829" name="フローチャート: 判断 828">
          <a:extLst>
            <a:ext uri="{FF2B5EF4-FFF2-40B4-BE49-F238E27FC236}">
              <a16:creationId xmlns:a16="http://schemas.microsoft.com/office/drawing/2014/main" id="{00000000-0008-0000-0100-00003D030000}"/>
            </a:ext>
          </a:extLst>
        </xdr:cNvPr>
        <xdr:cNvSpPr/>
      </xdr:nvSpPr>
      <xdr:spPr>
        <a:xfrm>
          <a:off x="12763500" y="176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141987</xdr:rowOff>
    </xdr:from>
    <xdr:to>
      <xdr:col>85</xdr:col>
      <xdr:colOff>177800</xdr:colOff>
      <xdr:row>103</xdr:row>
      <xdr:rowOff>72137</xdr:rowOff>
    </xdr:to>
    <xdr:sp macro="" textlink="">
      <xdr:nvSpPr>
        <xdr:cNvPr id="835" name="楕円 834">
          <a:extLst>
            <a:ext uri="{FF2B5EF4-FFF2-40B4-BE49-F238E27FC236}">
              <a16:creationId xmlns:a16="http://schemas.microsoft.com/office/drawing/2014/main" id="{00000000-0008-0000-0100-000043030000}"/>
            </a:ext>
          </a:extLst>
        </xdr:cNvPr>
        <xdr:cNvSpPr/>
      </xdr:nvSpPr>
      <xdr:spPr>
        <a:xfrm>
          <a:off x="16268700" y="1762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164864</xdr:rowOff>
    </xdr:from>
    <xdr:ext cx="405111" cy="259045"/>
    <xdr:sp macro="" textlink="">
      <xdr:nvSpPr>
        <xdr:cNvPr id="836" name="【公民館】&#10;有形固定資産減価償却率該当値テキスト">
          <a:extLst>
            <a:ext uri="{FF2B5EF4-FFF2-40B4-BE49-F238E27FC236}">
              <a16:creationId xmlns:a16="http://schemas.microsoft.com/office/drawing/2014/main" id="{00000000-0008-0000-0100-000044030000}"/>
            </a:ext>
          </a:extLst>
        </xdr:cNvPr>
        <xdr:cNvSpPr txBox="1"/>
      </xdr:nvSpPr>
      <xdr:spPr>
        <a:xfrm>
          <a:off x="16357600" y="17481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112268</xdr:rowOff>
    </xdr:from>
    <xdr:to>
      <xdr:col>81</xdr:col>
      <xdr:colOff>101600</xdr:colOff>
      <xdr:row>102</xdr:row>
      <xdr:rowOff>42418</xdr:rowOff>
    </xdr:to>
    <xdr:sp macro="" textlink="">
      <xdr:nvSpPr>
        <xdr:cNvPr id="837" name="楕円 836">
          <a:extLst>
            <a:ext uri="{FF2B5EF4-FFF2-40B4-BE49-F238E27FC236}">
              <a16:creationId xmlns:a16="http://schemas.microsoft.com/office/drawing/2014/main" id="{00000000-0008-0000-0100-000045030000}"/>
            </a:ext>
          </a:extLst>
        </xdr:cNvPr>
        <xdr:cNvSpPr/>
      </xdr:nvSpPr>
      <xdr:spPr>
        <a:xfrm>
          <a:off x="15430500" y="1742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163068</xdr:rowOff>
    </xdr:from>
    <xdr:to>
      <xdr:col>85</xdr:col>
      <xdr:colOff>127000</xdr:colOff>
      <xdr:row>103</xdr:row>
      <xdr:rowOff>21337</xdr:rowOff>
    </xdr:to>
    <xdr:cxnSp macro="">
      <xdr:nvCxnSpPr>
        <xdr:cNvPr id="838" name="直線コネクタ 837">
          <a:extLst>
            <a:ext uri="{FF2B5EF4-FFF2-40B4-BE49-F238E27FC236}">
              <a16:creationId xmlns:a16="http://schemas.microsoft.com/office/drawing/2014/main" id="{00000000-0008-0000-0100-000046030000}"/>
            </a:ext>
          </a:extLst>
        </xdr:cNvPr>
        <xdr:cNvCxnSpPr/>
      </xdr:nvCxnSpPr>
      <xdr:spPr>
        <a:xfrm>
          <a:off x="15481300" y="17479518"/>
          <a:ext cx="838200" cy="20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71120</xdr:rowOff>
    </xdr:from>
    <xdr:to>
      <xdr:col>76</xdr:col>
      <xdr:colOff>165100</xdr:colOff>
      <xdr:row>103</xdr:row>
      <xdr:rowOff>1270</xdr:rowOff>
    </xdr:to>
    <xdr:sp macro="" textlink="">
      <xdr:nvSpPr>
        <xdr:cNvPr id="839" name="楕円 838">
          <a:extLst>
            <a:ext uri="{FF2B5EF4-FFF2-40B4-BE49-F238E27FC236}">
              <a16:creationId xmlns:a16="http://schemas.microsoft.com/office/drawing/2014/main" id="{00000000-0008-0000-0100-000047030000}"/>
            </a:ext>
          </a:extLst>
        </xdr:cNvPr>
        <xdr:cNvSpPr/>
      </xdr:nvSpPr>
      <xdr:spPr>
        <a:xfrm>
          <a:off x="14541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163068</xdr:rowOff>
    </xdr:from>
    <xdr:to>
      <xdr:col>81</xdr:col>
      <xdr:colOff>50800</xdr:colOff>
      <xdr:row>102</xdr:row>
      <xdr:rowOff>121920</xdr:rowOff>
    </xdr:to>
    <xdr:cxnSp macro="">
      <xdr:nvCxnSpPr>
        <xdr:cNvPr id="840" name="直線コネクタ 839">
          <a:extLst>
            <a:ext uri="{FF2B5EF4-FFF2-40B4-BE49-F238E27FC236}">
              <a16:creationId xmlns:a16="http://schemas.microsoft.com/office/drawing/2014/main" id="{00000000-0008-0000-0100-000048030000}"/>
            </a:ext>
          </a:extLst>
        </xdr:cNvPr>
        <xdr:cNvCxnSpPr/>
      </xdr:nvCxnSpPr>
      <xdr:spPr>
        <a:xfrm flipV="1">
          <a:off x="14592300" y="1747951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20828</xdr:rowOff>
    </xdr:from>
    <xdr:to>
      <xdr:col>72</xdr:col>
      <xdr:colOff>38100</xdr:colOff>
      <xdr:row>102</xdr:row>
      <xdr:rowOff>122428</xdr:rowOff>
    </xdr:to>
    <xdr:sp macro="" textlink="">
      <xdr:nvSpPr>
        <xdr:cNvPr id="841" name="楕円 840">
          <a:extLst>
            <a:ext uri="{FF2B5EF4-FFF2-40B4-BE49-F238E27FC236}">
              <a16:creationId xmlns:a16="http://schemas.microsoft.com/office/drawing/2014/main" id="{00000000-0008-0000-0100-000049030000}"/>
            </a:ext>
          </a:extLst>
        </xdr:cNvPr>
        <xdr:cNvSpPr/>
      </xdr:nvSpPr>
      <xdr:spPr>
        <a:xfrm>
          <a:off x="13652500" y="1750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71628</xdr:rowOff>
    </xdr:from>
    <xdr:to>
      <xdr:col>76</xdr:col>
      <xdr:colOff>114300</xdr:colOff>
      <xdr:row>102</xdr:row>
      <xdr:rowOff>121920</xdr:rowOff>
    </xdr:to>
    <xdr:cxnSp macro="">
      <xdr:nvCxnSpPr>
        <xdr:cNvPr id="842" name="直線コネクタ 841">
          <a:extLst>
            <a:ext uri="{FF2B5EF4-FFF2-40B4-BE49-F238E27FC236}">
              <a16:creationId xmlns:a16="http://schemas.microsoft.com/office/drawing/2014/main" id="{00000000-0008-0000-0100-00004A030000}"/>
            </a:ext>
          </a:extLst>
        </xdr:cNvPr>
        <xdr:cNvCxnSpPr/>
      </xdr:nvCxnSpPr>
      <xdr:spPr>
        <a:xfrm>
          <a:off x="13703300" y="175595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147845</xdr:rowOff>
    </xdr:from>
    <xdr:ext cx="405111" cy="259045"/>
    <xdr:sp macro="" textlink="">
      <xdr:nvSpPr>
        <xdr:cNvPr id="843" name="n_1aveValue【公民館】&#10;有形固定資産減価償却率">
          <a:extLst>
            <a:ext uri="{FF2B5EF4-FFF2-40B4-BE49-F238E27FC236}">
              <a16:creationId xmlns:a16="http://schemas.microsoft.com/office/drawing/2014/main" id="{00000000-0008-0000-0100-00004B030000}"/>
            </a:ext>
          </a:extLst>
        </xdr:cNvPr>
        <xdr:cNvSpPr txBox="1"/>
      </xdr:nvSpPr>
      <xdr:spPr>
        <a:xfrm>
          <a:off x="15266044" y="1780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145559</xdr:rowOff>
    </xdr:from>
    <xdr:ext cx="405111" cy="259045"/>
    <xdr:sp macro="" textlink="">
      <xdr:nvSpPr>
        <xdr:cNvPr id="844" name="n_2aveValue【公民館】&#10;有形固定資産減価償却率">
          <a:extLst>
            <a:ext uri="{FF2B5EF4-FFF2-40B4-BE49-F238E27FC236}">
              <a16:creationId xmlns:a16="http://schemas.microsoft.com/office/drawing/2014/main" id="{00000000-0008-0000-0100-00004C030000}"/>
            </a:ext>
          </a:extLst>
        </xdr:cNvPr>
        <xdr:cNvSpPr txBox="1"/>
      </xdr:nvSpPr>
      <xdr:spPr>
        <a:xfrm>
          <a:off x="14389744" y="1780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99840</xdr:rowOff>
    </xdr:from>
    <xdr:ext cx="405111" cy="259045"/>
    <xdr:sp macro="" textlink="">
      <xdr:nvSpPr>
        <xdr:cNvPr id="845" name="n_3aveValue【公民館】&#10;有形固定資産減価償却率">
          <a:extLst>
            <a:ext uri="{FF2B5EF4-FFF2-40B4-BE49-F238E27FC236}">
              <a16:creationId xmlns:a16="http://schemas.microsoft.com/office/drawing/2014/main" id="{00000000-0008-0000-0100-00004D030000}"/>
            </a:ext>
          </a:extLst>
        </xdr:cNvPr>
        <xdr:cNvSpPr txBox="1"/>
      </xdr:nvSpPr>
      <xdr:spPr>
        <a:xfrm>
          <a:off x="13500744" y="1775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148099</xdr:rowOff>
    </xdr:from>
    <xdr:ext cx="405111" cy="259045"/>
    <xdr:sp macro="" textlink="">
      <xdr:nvSpPr>
        <xdr:cNvPr id="846" name="n_4aveValue【公民館】&#10;有形固定資産減価償却率">
          <a:extLst>
            <a:ext uri="{FF2B5EF4-FFF2-40B4-BE49-F238E27FC236}">
              <a16:creationId xmlns:a16="http://schemas.microsoft.com/office/drawing/2014/main" id="{00000000-0008-0000-0100-00004E030000}"/>
            </a:ext>
          </a:extLst>
        </xdr:cNvPr>
        <xdr:cNvSpPr txBox="1"/>
      </xdr:nvSpPr>
      <xdr:spPr>
        <a:xfrm>
          <a:off x="12611744" y="1746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58945</xdr:rowOff>
    </xdr:from>
    <xdr:ext cx="405111" cy="259045"/>
    <xdr:sp macro="" textlink="">
      <xdr:nvSpPr>
        <xdr:cNvPr id="847" name="n_1mainValue【公民館】&#10;有形固定資産減価償却率">
          <a:extLst>
            <a:ext uri="{FF2B5EF4-FFF2-40B4-BE49-F238E27FC236}">
              <a16:creationId xmlns:a16="http://schemas.microsoft.com/office/drawing/2014/main" id="{00000000-0008-0000-0100-00004F030000}"/>
            </a:ext>
          </a:extLst>
        </xdr:cNvPr>
        <xdr:cNvSpPr txBox="1"/>
      </xdr:nvSpPr>
      <xdr:spPr>
        <a:xfrm>
          <a:off x="15266044" y="1720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17797</xdr:rowOff>
    </xdr:from>
    <xdr:ext cx="405111" cy="259045"/>
    <xdr:sp macro="" textlink="">
      <xdr:nvSpPr>
        <xdr:cNvPr id="848" name="n_2mainValue【公民館】&#10;有形固定資産減価償却率">
          <a:extLst>
            <a:ext uri="{FF2B5EF4-FFF2-40B4-BE49-F238E27FC236}">
              <a16:creationId xmlns:a16="http://schemas.microsoft.com/office/drawing/2014/main" id="{00000000-0008-0000-0100-000050030000}"/>
            </a:ext>
          </a:extLst>
        </xdr:cNvPr>
        <xdr:cNvSpPr txBox="1"/>
      </xdr:nvSpPr>
      <xdr:spPr>
        <a:xfrm>
          <a:off x="143897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138955</xdr:rowOff>
    </xdr:from>
    <xdr:ext cx="405111" cy="259045"/>
    <xdr:sp macro="" textlink="">
      <xdr:nvSpPr>
        <xdr:cNvPr id="849" name="n_3mainValue【公民館】&#10;有形固定資産減価償却率">
          <a:extLst>
            <a:ext uri="{FF2B5EF4-FFF2-40B4-BE49-F238E27FC236}">
              <a16:creationId xmlns:a16="http://schemas.microsoft.com/office/drawing/2014/main" id="{00000000-0008-0000-0100-000051030000}"/>
            </a:ext>
          </a:extLst>
        </xdr:cNvPr>
        <xdr:cNvSpPr txBox="1"/>
      </xdr:nvSpPr>
      <xdr:spPr>
        <a:xfrm>
          <a:off x="13500744" y="1728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0" name="正方形/長方形 849">
          <a:extLst>
            <a:ext uri="{FF2B5EF4-FFF2-40B4-BE49-F238E27FC236}">
              <a16:creationId xmlns:a16="http://schemas.microsoft.com/office/drawing/2014/main" id="{00000000-0008-0000-0100-000052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1" name="正方形/長方形 850">
          <a:extLst>
            <a:ext uri="{FF2B5EF4-FFF2-40B4-BE49-F238E27FC236}">
              <a16:creationId xmlns:a16="http://schemas.microsoft.com/office/drawing/2014/main" id="{00000000-0008-0000-0100-000053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2" name="正方形/長方形 851">
          <a:extLst>
            <a:ext uri="{FF2B5EF4-FFF2-40B4-BE49-F238E27FC236}">
              <a16:creationId xmlns:a16="http://schemas.microsoft.com/office/drawing/2014/main" id="{00000000-0008-0000-0100-000054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3" name="正方形/長方形 852">
          <a:extLst>
            <a:ext uri="{FF2B5EF4-FFF2-40B4-BE49-F238E27FC236}">
              <a16:creationId xmlns:a16="http://schemas.microsoft.com/office/drawing/2014/main" id="{00000000-0008-0000-0100-000055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4" name="正方形/長方形 853">
          <a:extLst>
            <a:ext uri="{FF2B5EF4-FFF2-40B4-BE49-F238E27FC236}">
              <a16:creationId xmlns:a16="http://schemas.microsoft.com/office/drawing/2014/main" id="{00000000-0008-0000-0100-000056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5" name="正方形/長方形 854">
          <a:extLst>
            <a:ext uri="{FF2B5EF4-FFF2-40B4-BE49-F238E27FC236}">
              <a16:creationId xmlns:a16="http://schemas.microsoft.com/office/drawing/2014/main" id="{00000000-0008-0000-0100-000057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6" name="正方形/長方形 855">
          <a:extLst>
            <a:ext uri="{FF2B5EF4-FFF2-40B4-BE49-F238E27FC236}">
              <a16:creationId xmlns:a16="http://schemas.microsoft.com/office/drawing/2014/main" id="{00000000-0008-0000-0100-000058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7" name="正方形/長方形 856">
          <a:extLst>
            <a:ext uri="{FF2B5EF4-FFF2-40B4-BE49-F238E27FC236}">
              <a16:creationId xmlns:a16="http://schemas.microsoft.com/office/drawing/2014/main" id="{00000000-0008-0000-0100-000059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8" name="テキスト ボックス 857">
          <a:extLst>
            <a:ext uri="{FF2B5EF4-FFF2-40B4-BE49-F238E27FC236}">
              <a16:creationId xmlns:a16="http://schemas.microsoft.com/office/drawing/2014/main" id="{00000000-0008-0000-0100-00005A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9" name="直線コネクタ 858">
          <a:extLst>
            <a:ext uri="{FF2B5EF4-FFF2-40B4-BE49-F238E27FC236}">
              <a16:creationId xmlns:a16="http://schemas.microsoft.com/office/drawing/2014/main" id="{00000000-0008-0000-0100-00005B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60" name="直線コネクタ 859">
          <a:extLst>
            <a:ext uri="{FF2B5EF4-FFF2-40B4-BE49-F238E27FC236}">
              <a16:creationId xmlns:a16="http://schemas.microsoft.com/office/drawing/2014/main" id="{00000000-0008-0000-0100-00005C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61" name="テキスト ボックス 860">
          <a:extLst>
            <a:ext uri="{FF2B5EF4-FFF2-40B4-BE49-F238E27FC236}">
              <a16:creationId xmlns:a16="http://schemas.microsoft.com/office/drawing/2014/main" id="{00000000-0008-0000-0100-00005D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62" name="直線コネクタ 861">
          <a:extLst>
            <a:ext uri="{FF2B5EF4-FFF2-40B4-BE49-F238E27FC236}">
              <a16:creationId xmlns:a16="http://schemas.microsoft.com/office/drawing/2014/main" id="{00000000-0008-0000-0100-00005E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63" name="テキスト ボックス 862">
          <a:extLst>
            <a:ext uri="{FF2B5EF4-FFF2-40B4-BE49-F238E27FC236}">
              <a16:creationId xmlns:a16="http://schemas.microsoft.com/office/drawing/2014/main" id="{00000000-0008-0000-0100-00005F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64" name="直線コネクタ 863">
          <a:extLst>
            <a:ext uri="{FF2B5EF4-FFF2-40B4-BE49-F238E27FC236}">
              <a16:creationId xmlns:a16="http://schemas.microsoft.com/office/drawing/2014/main" id="{00000000-0008-0000-0100-000060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65" name="テキスト ボックス 864">
          <a:extLst>
            <a:ext uri="{FF2B5EF4-FFF2-40B4-BE49-F238E27FC236}">
              <a16:creationId xmlns:a16="http://schemas.microsoft.com/office/drawing/2014/main" id="{00000000-0008-0000-0100-000061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6" name="直線コネクタ 865">
          <a:extLst>
            <a:ext uri="{FF2B5EF4-FFF2-40B4-BE49-F238E27FC236}">
              <a16:creationId xmlns:a16="http://schemas.microsoft.com/office/drawing/2014/main" id="{00000000-0008-0000-0100-000062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7" name="テキスト ボックス 866">
          <a:extLst>
            <a:ext uri="{FF2B5EF4-FFF2-40B4-BE49-F238E27FC236}">
              <a16:creationId xmlns:a16="http://schemas.microsoft.com/office/drawing/2014/main" id="{00000000-0008-0000-0100-000063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8" name="直線コネクタ 867">
          <a:extLst>
            <a:ext uri="{FF2B5EF4-FFF2-40B4-BE49-F238E27FC236}">
              <a16:creationId xmlns:a16="http://schemas.microsoft.com/office/drawing/2014/main" id="{00000000-0008-0000-0100-000064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9" name="テキスト ボックス 868">
          <a:extLst>
            <a:ext uri="{FF2B5EF4-FFF2-40B4-BE49-F238E27FC236}">
              <a16:creationId xmlns:a16="http://schemas.microsoft.com/office/drawing/2014/main" id="{00000000-0008-0000-0100-000065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0" name="【公民館】&#10;一人当たり面積グラフ枠">
          <a:extLst>
            <a:ext uri="{FF2B5EF4-FFF2-40B4-BE49-F238E27FC236}">
              <a16:creationId xmlns:a16="http://schemas.microsoft.com/office/drawing/2014/main" id="{00000000-0008-0000-0100-000066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112776</xdr:rowOff>
    </xdr:from>
    <xdr:to>
      <xdr:col>116</xdr:col>
      <xdr:colOff>62864</xdr:colOff>
      <xdr:row>108</xdr:row>
      <xdr:rowOff>35052</xdr:rowOff>
    </xdr:to>
    <xdr:cxnSp macro="">
      <xdr:nvCxnSpPr>
        <xdr:cNvPr id="871" name="直線コネクタ 870">
          <a:extLst>
            <a:ext uri="{FF2B5EF4-FFF2-40B4-BE49-F238E27FC236}">
              <a16:creationId xmlns:a16="http://schemas.microsoft.com/office/drawing/2014/main" id="{00000000-0008-0000-0100-000067030000}"/>
            </a:ext>
          </a:extLst>
        </xdr:cNvPr>
        <xdr:cNvCxnSpPr/>
      </xdr:nvCxnSpPr>
      <xdr:spPr>
        <a:xfrm flipV="1">
          <a:off x="22160864" y="1725777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72" name="【公民館】&#10;一人当たり面積最小値テキスト">
          <a:extLst>
            <a:ext uri="{FF2B5EF4-FFF2-40B4-BE49-F238E27FC236}">
              <a16:creationId xmlns:a16="http://schemas.microsoft.com/office/drawing/2014/main" id="{00000000-0008-0000-0100-000068030000}"/>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73" name="直線コネクタ 872">
          <a:extLst>
            <a:ext uri="{FF2B5EF4-FFF2-40B4-BE49-F238E27FC236}">
              <a16:creationId xmlns:a16="http://schemas.microsoft.com/office/drawing/2014/main" id="{00000000-0008-0000-0100-000069030000}"/>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59453</xdr:rowOff>
    </xdr:from>
    <xdr:ext cx="469744" cy="259045"/>
    <xdr:sp macro="" textlink="">
      <xdr:nvSpPr>
        <xdr:cNvPr id="874" name="【公民館】&#10;一人当たり面積最大値テキスト">
          <a:extLst>
            <a:ext uri="{FF2B5EF4-FFF2-40B4-BE49-F238E27FC236}">
              <a16:creationId xmlns:a16="http://schemas.microsoft.com/office/drawing/2014/main" id="{00000000-0008-0000-0100-00006A030000}"/>
            </a:ext>
          </a:extLst>
        </xdr:cNvPr>
        <xdr:cNvSpPr txBox="1"/>
      </xdr:nvSpPr>
      <xdr:spPr>
        <a:xfrm>
          <a:off x="22199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112776</xdr:rowOff>
    </xdr:from>
    <xdr:to>
      <xdr:col>116</xdr:col>
      <xdr:colOff>152400</xdr:colOff>
      <xdr:row>100</xdr:row>
      <xdr:rowOff>112776</xdr:rowOff>
    </xdr:to>
    <xdr:cxnSp macro="">
      <xdr:nvCxnSpPr>
        <xdr:cNvPr id="875" name="直線コネクタ 874">
          <a:extLst>
            <a:ext uri="{FF2B5EF4-FFF2-40B4-BE49-F238E27FC236}">
              <a16:creationId xmlns:a16="http://schemas.microsoft.com/office/drawing/2014/main" id="{00000000-0008-0000-0100-00006B030000}"/>
            </a:ext>
          </a:extLst>
        </xdr:cNvPr>
        <xdr:cNvCxnSpPr/>
      </xdr:nvCxnSpPr>
      <xdr:spPr>
        <a:xfrm>
          <a:off x="22072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92981</xdr:rowOff>
    </xdr:from>
    <xdr:ext cx="469744" cy="259045"/>
    <xdr:sp macro="" textlink="">
      <xdr:nvSpPr>
        <xdr:cNvPr id="876" name="【公民館】&#10;一人当たり面積平均値テキスト">
          <a:extLst>
            <a:ext uri="{FF2B5EF4-FFF2-40B4-BE49-F238E27FC236}">
              <a16:creationId xmlns:a16="http://schemas.microsoft.com/office/drawing/2014/main" id="{00000000-0008-0000-0100-00006C030000}"/>
            </a:ext>
          </a:extLst>
        </xdr:cNvPr>
        <xdr:cNvSpPr txBox="1"/>
      </xdr:nvSpPr>
      <xdr:spPr>
        <a:xfrm>
          <a:off x="22199600" y="1809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877" name="フローチャート: 判断 876">
          <a:extLst>
            <a:ext uri="{FF2B5EF4-FFF2-40B4-BE49-F238E27FC236}">
              <a16:creationId xmlns:a16="http://schemas.microsoft.com/office/drawing/2014/main" id="{00000000-0008-0000-0100-00006D030000}"/>
            </a:ext>
          </a:extLst>
        </xdr:cNvPr>
        <xdr:cNvSpPr/>
      </xdr:nvSpPr>
      <xdr:spPr>
        <a:xfrm>
          <a:off x="221107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100837</xdr:rowOff>
    </xdr:from>
    <xdr:to>
      <xdr:col>112</xdr:col>
      <xdr:colOff>38100</xdr:colOff>
      <xdr:row>106</xdr:row>
      <xdr:rowOff>30987</xdr:rowOff>
    </xdr:to>
    <xdr:sp macro="" textlink="">
      <xdr:nvSpPr>
        <xdr:cNvPr id="878" name="フローチャート: 判断 877">
          <a:extLst>
            <a:ext uri="{FF2B5EF4-FFF2-40B4-BE49-F238E27FC236}">
              <a16:creationId xmlns:a16="http://schemas.microsoft.com/office/drawing/2014/main" id="{00000000-0008-0000-0100-00006E030000}"/>
            </a:ext>
          </a:extLst>
        </xdr:cNvPr>
        <xdr:cNvSpPr/>
      </xdr:nvSpPr>
      <xdr:spPr>
        <a:xfrm>
          <a:off x="2127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879" name="フローチャート: 判断 878">
          <a:extLst>
            <a:ext uri="{FF2B5EF4-FFF2-40B4-BE49-F238E27FC236}">
              <a16:creationId xmlns:a16="http://schemas.microsoft.com/office/drawing/2014/main" id="{00000000-0008-0000-0100-00006F030000}"/>
            </a:ext>
          </a:extLst>
        </xdr:cNvPr>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880" name="フローチャート: 判断 879">
          <a:extLst>
            <a:ext uri="{FF2B5EF4-FFF2-40B4-BE49-F238E27FC236}">
              <a16:creationId xmlns:a16="http://schemas.microsoft.com/office/drawing/2014/main" id="{00000000-0008-0000-0100-000070030000}"/>
            </a:ext>
          </a:extLst>
        </xdr:cNvPr>
        <xdr:cNvSpPr/>
      </xdr:nvSpPr>
      <xdr:spPr>
        <a:xfrm>
          <a:off x="19494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96265</xdr:rowOff>
    </xdr:from>
    <xdr:to>
      <xdr:col>98</xdr:col>
      <xdr:colOff>38100</xdr:colOff>
      <xdr:row>106</xdr:row>
      <xdr:rowOff>26415</xdr:rowOff>
    </xdr:to>
    <xdr:sp macro="" textlink="">
      <xdr:nvSpPr>
        <xdr:cNvPr id="881" name="フローチャート: 判断 880">
          <a:extLst>
            <a:ext uri="{FF2B5EF4-FFF2-40B4-BE49-F238E27FC236}">
              <a16:creationId xmlns:a16="http://schemas.microsoft.com/office/drawing/2014/main" id="{00000000-0008-0000-0100-000071030000}"/>
            </a:ext>
          </a:extLst>
        </xdr:cNvPr>
        <xdr:cNvSpPr/>
      </xdr:nvSpPr>
      <xdr:spPr>
        <a:xfrm>
          <a:off x="18605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100-00007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0000000-0008-0000-0100-00007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00000000-0008-0000-0100-00007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00000000-0008-0000-0100-00007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00000000-0008-0000-0100-00007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169418</xdr:rowOff>
    </xdr:from>
    <xdr:to>
      <xdr:col>116</xdr:col>
      <xdr:colOff>114300</xdr:colOff>
      <xdr:row>103</xdr:row>
      <xdr:rowOff>99568</xdr:rowOff>
    </xdr:to>
    <xdr:sp macro="" textlink="">
      <xdr:nvSpPr>
        <xdr:cNvPr id="887" name="楕円 886">
          <a:extLst>
            <a:ext uri="{FF2B5EF4-FFF2-40B4-BE49-F238E27FC236}">
              <a16:creationId xmlns:a16="http://schemas.microsoft.com/office/drawing/2014/main" id="{00000000-0008-0000-0100-000077030000}"/>
            </a:ext>
          </a:extLst>
        </xdr:cNvPr>
        <xdr:cNvSpPr/>
      </xdr:nvSpPr>
      <xdr:spPr>
        <a:xfrm>
          <a:off x="22110700" y="1765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20845</xdr:rowOff>
    </xdr:from>
    <xdr:ext cx="469744" cy="259045"/>
    <xdr:sp macro="" textlink="">
      <xdr:nvSpPr>
        <xdr:cNvPr id="888" name="【公民館】&#10;一人当たり面積該当値テキスト">
          <a:extLst>
            <a:ext uri="{FF2B5EF4-FFF2-40B4-BE49-F238E27FC236}">
              <a16:creationId xmlns:a16="http://schemas.microsoft.com/office/drawing/2014/main" id="{00000000-0008-0000-0100-000078030000}"/>
            </a:ext>
          </a:extLst>
        </xdr:cNvPr>
        <xdr:cNvSpPr txBox="1"/>
      </xdr:nvSpPr>
      <xdr:spPr>
        <a:xfrm>
          <a:off x="22199600" y="17508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4826</xdr:rowOff>
    </xdr:from>
    <xdr:to>
      <xdr:col>112</xdr:col>
      <xdr:colOff>38100</xdr:colOff>
      <xdr:row>103</xdr:row>
      <xdr:rowOff>106426</xdr:rowOff>
    </xdr:to>
    <xdr:sp macro="" textlink="">
      <xdr:nvSpPr>
        <xdr:cNvPr id="889" name="楕円 888">
          <a:extLst>
            <a:ext uri="{FF2B5EF4-FFF2-40B4-BE49-F238E27FC236}">
              <a16:creationId xmlns:a16="http://schemas.microsoft.com/office/drawing/2014/main" id="{00000000-0008-0000-0100-000079030000}"/>
            </a:ext>
          </a:extLst>
        </xdr:cNvPr>
        <xdr:cNvSpPr/>
      </xdr:nvSpPr>
      <xdr:spPr>
        <a:xfrm>
          <a:off x="21272500" y="1766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48768</xdr:rowOff>
    </xdr:from>
    <xdr:to>
      <xdr:col>116</xdr:col>
      <xdr:colOff>63500</xdr:colOff>
      <xdr:row>103</xdr:row>
      <xdr:rowOff>55626</xdr:rowOff>
    </xdr:to>
    <xdr:cxnSp macro="">
      <xdr:nvCxnSpPr>
        <xdr:cNvPr id="890" name="直線コネクタ 889">
          <a:extLst>
            <a:ext uri="{FF2B5EF4-FFF2-40B4-BE49-F238E27FC236}">
              <a16:creationId xmlns:a16="http://schemas.microsoft.com/office/drawing/2014/main" id="{00000000-0008-0000-0100-00007A030000}"/>
            </a:ext>
          </a:extLst>
        </xdr:cNvPr>
        <xdr:cNvCxnSpPr/>
      </xdr:nvCxnSpPr>
      <xdr:spPr>
        <a:xfrm flipV="1">
          <a:off x="21323300" y="1770811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9398</xdr:rowOff>
    </xdr:from>
    <xdr:to>
      <xdr:col>107</xdr:col>
      <xdr:colOff>101600</xdr:colOff>
      <xdr:row>103</xdr:row>
      <xdr:rowOff>110998</xdr:rowOff>
    </xdr:to>
    <xdr:sp macro="" textlink="">
      <xdr:nvSpPr>
        <xdr:cNvPr id="891" name="楕円 890">
          <a:extLst>
            <a:ext uri="{FF2B5EF4-FFF2-40B4-BE49-F238E27FC236}">
              <a16:creationId xmlns:a16="http://schemas.microsoft.com/office/drawing/2014/main" id="{00000000-0008-0000-0100-00007B030000}"/>
            </a:ext>
          </a:extLst>
        </xdr:cNvPr>
        <xdr:cNvSpPr/>
      </xdr:nvSpPr>
      <xdr:spPr>
        <a:xfrm>
          <a:off x="20383500" y="1766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55626</xdr:rowOff>
    </xdr:from>
    <xdr:to>
      <xdr:col>111</xdr:col>
      <xdr:colOff>177800</xdr:colOff>
      <xdr:row>103</xdr:row>
      <xdr:rowOff>60198</xdr:rowOff>
    </xdr:to>
    <xdr:cxnSp macro="">
      <xdr:nvCxnSpPr>
        <xdr:cNvPr id="892" name="直線コネクタ 891">
          <a:extLst>
            <a:ext uri="{FF2B5EF4-FFF2-40B4-BE49-F238E27FC236}">
              <a16:creationId xmlns:a16="http://schemas.microsoft.com/office/drawing/2014/main" id="{00000000-0008-0000-0100-00007C030000}"/>
            </a:ext>
          </a:extLst>
        </xdr:cNvPr>
        <xdr:cNvCxnSpPr/>
      </xdr:nvCxnSpPr>
      <xdr:spPr>
        <a:xfrm flipV="1">
          <a:off x="20434300" y="177149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73406</xdr:rowOff>
    </xdr:from>
    <xdr:to>
      <xdr:col>102</xdr:col>
      <xdr:colOff>165100</xdr:colOff>
      <xdr:row>104</xdr:row>
      <xdr:rowOff>3556</xdr:rowOff>
    </xdr:to>
    <xdr:sp macro="" textlink="">
      <xdr:nvSpPr>
        <xdr:cNvPr id="893" name="楕円 892">
          <a:extLst>
            <a:ext uri="{FF2B5EF4-FFF2-40B4-BE49-F238E27FC236}">
              <a16:creationId xmlns:a16="http://schemas.microsoft.com/office/drawing/2014/main" id="{00000000-0008-0000-0100-00007D030000}"/>
            </a:ext>
          </a:extLst>
        </xdr:cNvPr>
        <xdr:cNvSpPr/>
      </xdr:nvSpPr>
      <xdr:spPr>
        <a:xfrm>
          <a:off x="19494500" y="1773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60198</xdr:rowOff>
    </xdr:from>
    <xdr:to>
      <xdr:col>107</xdr:col>
      <xdr:colOff>50800</xdr:colOff>
      <xdr:row>103</xdr:row>
      <xdr:rowOff>124206</xdr:rowOff>
    </xdr:to>
    <xdr:cxnSp macro="">
      <xdr:nvCxnSpPr>
        <xdr:cNvPr id="894" name="直線コネクタ 893">
          <a:extLst>
            <a:ext uri="{FF2B5EF4-FFF2-40B4-BE49-F238E27FC236}">
              <a16:creationId xmlns:a16="http://schemas.microsoft.com/office/drawing/2014/main" id="{00000000-0008-0000-0100-00007E030000}"/>
            </a:ext>
          </a:extLst>
        </xdr:cNvPr>
        <xdr:cNvCxnSpPr/>
      </xdr:nvCxnSpPr>
      <xdr:spPr>
        <a:xfrm flipV="1">
          <a:off x="19545300" y="177195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22114</xdr:rowOff>
    </xdr:from>
    <xdr:ext cx="469744" cy="259045"/>
    <xdr:sp macro="" textlink="">
      <xdr:nvSpPr>
        <xdr:cNvPr id="895" name="n_1aveValue【公民館】&#10;一人当たり面積">
          <a:extLst>
            <a:ext uri="{FF2B5EF4-FFF2-40B4-BE49-F238E27FC236}">
              <a16:creationId xmlns:a16="http://schemas.microsoft.com/office/drawing/2014/main" id="{00000000-0008-0000-0100-00007F030000}"/>
            </a:ext>
          </a:extLst>
        </xdr:cNvPr>
        <xdr:cNvSpPr txBox="1"/>
      </xdr:nvSpPr>
      <xdr:spPr>
        <a:xfrm>
          <a:off x="210757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35831</xdr:rowOff>
    </xdr:from>
    <xdr:ext cx="469744" cy="259045"/>
    <xdr:sp macro="" textlink="">
      <xdr:nvSpPr>
        <xdr:cNvPr id="896" name="n_2aveValue【公民館】&#10;一人当たり面積">
          <a:extLst>
            <a:ext uri="{FF2B5EF4-FFF2-40B4-BE49-F238E27FC236}">
              <a16:creationId xmlns:a16="http://schemas.microsoft.com/office/drawing/2014/main" id="{00000000-0008-0000-0100-000080030000}"/>
            </a:ext>
          </a:extLst>
        </xdr:cNvPr>
        <xdr:cNvSpPr txBox="1"/>
      </xdr:nvSpPr>
      <xdr:spPr>
        <a:xfrm>
          <a:off x="20199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40403</xdr:rowOff>
    </xdr:from>
    <xdr:ext cx="469744" cy="259045"/>
    <xdr:sp macro="" textlink="">
      <xdr:nvSpPr>
        <xdr:cNvPr id="897" name="n_3aveValue【公民館】&#10;一人当たり面積">
          <a:extLst>
            <a:ext uri="{FF2B5EF4-FFF2-40B4-BE49-F238E27FC236}">
              <a16:creationId xmlns:a16="http://schemas.microsoft.com/office/drawing/2014/main" id="{00000000-0008-0000-0100-000081030000}"/>
            </a:ext>
          </a:extLst>
        </xdr:cNvPr>
        <xdr:cNvSpPr txBox="1"/>
      </xdr:nvSpPr>
      <xdr:spPr>
        <a:xfrm>
          <a:off x="19310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42942</xdr:rowOff>
    </xdr:from>
    <xdr:ext cx="469744" cy="259045"/>
    <xdr:sp macro="" textlink="">
      <xdr:nvSpPr>
        <xdr:cNvPr id="898" name="n_4aveValue【公民館】&#10;一人当たり面積">
          <a:extLst>
            <a:ext uri="{FF2B5EF4-FFF2-40B4-BE49-F238E27FC236}">
              <a16:creationId xmlns:a16="http://schemas.microsoft.com/office/drawing/2014/main" id="{00000000-0008-0000-0100-000082030000}"/>
            </a:ext>
          </a:extLst>
        </xdr:cNvPr>
        <xdr:cNvSpPr txBox="1"/>
      </xdr:nvSpPr>
      <xdr:spPr>
        <a:xfrm>
          <a:off x="18421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122953</xdr:rowOff>
    </xdr:from>
    <xdr:ext cx="469744" cy="259045"/>
    <xdr:sp macro="" textlink="">
      <xdr:nvSpPr>
        <xdr:cNvPr id="899" name="n_1mainValue【公民館】&#10;一人当たり面積">
          <a:extLst>
            <a:ext uri="{FF2B5EF4-FFF2-40B4-BE49-F238E27FC236}">
              <a16:creationId xmlns:a16="http://schemas.microsoft.com/office/drawing/2014/main" id="{00000000-0008-0000-0100-000083030000}"/>
            </a:ext>
          </a:extLst>
        </xdr:cNvPr>
        <xdr:cNvSpPr txBox="1"/>
      </xdr:nvSpPr>
      <xdr:spPr>
        <a:xfrm>
          <a:off x="21075727" y="1743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127525</xdr:rowOff>
    </xdr:from>
    <xdr:ext cx="469744" cy="259045"/>
    <xdr:sp macro="" textlink="">
      <xdr:nvSpPr>
        <xdr:cNvPr id="900" name="n_2mainValue【公民館】&#10;一人当たり面積">
          <a:extLst>
            <a:ext uri="{FF2B5EF4-FFF2-40B4-BE49-F238E27FC236}">
              <a16:creationId xmlns:a16="http://schemas.microsoft.com/office/drawing/2014/main" id="{00000000-0008-0000-0100-000084030000}"/>
            </a:ext>
          </a:extLst>
        </xdr:cNvPr>
        <xdr:cNvSpPr txBox="1"/>
      </xdr:nvSpPr>
      <xdr:spPr>
        <a:xfrm>
          <a:off x="20199427" y="1744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20083</xdr:rowOff>
    </xdr:from>
    <xdr:ext cx="469744" cy="259045"/>
    <xdr:sp macro="" textlink="">
      <xdr:nvSpPr>
        <xdr:cNvPr id="901" name="n_3mainValue【公民館】&#10;一人当たり面積">
          <a:extLst>
            <a:ext uri="{FF2B5EF4-FFF2-40B4-BE49-F238E27FC236}">
              <a16:creationId xmlns:a16="http://schemas.microsoft.com/office/drawing/2014/main" id="{00000000-0008-0000-0100-000085030000}"/>
            </a:ext>
          </a:extLst>
        </xdr:cNvPr>
        <xdr:cNvSpPr txBox="1"/>
      </xdr:nvSpPr>
      <xdr:spPr>
        <a:xfrm>
          <a:off x="19310427" y="1750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2" name="正方形/長方形 901">
          <a:extLst>
            <a:ext uri="{FF2B5EF4-FFF2-40B4-BE49-F238E27FC236}">
              <a16:creationId xmlns:a16="http://schemas.microsoft.com/office/drawing/2014/main" id="{00000000-0008-0000-0100-00008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3" name="正方形/長方形 902">
          <a:extLst>
            <a:ext uri="{FF2B5EF4-FFF2-40B4-BE49-F238E27FC236}">
              <a16:creationId xmlns:a16="http://schemas.microsoft.com/office/drawing/2014/main" id="{00000000-0008-0000-0100-00008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4" name="テキスト ボックス 903">
          <a:extLst>
            <a:ext uri="{FF2B5EF4-FFF2-40B4-BE49-F238E27FC236}">
              <a16:creationId xmlns:a16="http://schemas.microsoft.com/office/drawing/2014/main" id="{00000000-0008-0000-0100-00008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類似団体と比較して特に有形固定資産減価償却率が高くなっている施設は、児童館である。児童館については、市内に</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か所しかなく、いずれも昭和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年以前の建物であることから、有形固定資産減価償却率が高くなっている。黒部市公共施設等総合管理計画では、計画策定時点（平成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年）から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年後（令和</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年）までは、長寿命化対応しながら維持する方針としている。</a:t>
          </a:r>
          <a:endParaRPr lang="ja-JP" altLang="ja-JP" sz="1400">
            <a:effectLst/>
          </a:endParaRPr>
        </a:p>
        <a:p>
          <a:r>
            <a:rPr kumimoji="1" lang="ja-JP" altLang="ja-JP" sz="1100">
              <a:solidFill>
                <a:schemeClr val="dk1"/>
              </a:solidFill>
              <a:effectLst/>
              <a:latin typeface="+mn-lt"/>
              <a:ea typeface="+mn-ea"/>
              <a:cs typeface="+mn-cs"/>
            </a:rPr>
            <a:t>類似団体との比較で公民館の一人当たり面積が大きいのは、体育館等の設備を備えた公民館が多いためと考えられる。</a:t>
          </a:r>
          <a:endParaRPr lang="ja-JP" altLang="ja-JP" sz="1400">
            <a:effectLst/>
          </a:endParaRPr>
        </a:p>
        <a:p>
          <a:r>
            <a:rPr kumimoji="1" lang="ja-JP" altLang="ja-JP" sz="1100">
              <a:solidFill>
                <a:schemeClr val="dk1"/>
              </a:solidFill>
              <a:effectLst/>
              <a:latin typeface="+mn-lt"/>
              <a:ea typeface="+mn-ea"/>
              <a:cs typeface="+mn-cs"/>
            </a:rPr>
            <a:t>中学校については、</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校から</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校に統合される。統合すれば、さらに有形固定資産減価償却率及び一人当たり面積とも低くなることが見込まれる。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41,116
40,705
426.31
21,004,135
20,119,597
573,658
12,455,028
30,513,657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80426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7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80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82567</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72753</xdr:rowOff>
    </xdr:from>
    <xdr:to>
      <xdr:col>6</xdr:col>
      <xdr:colOff>38100</xdr:colOff>
      <xdr:row>37</xdr:row>
      <xdr:rowOff>2903</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35197</xdr:rowOff>
    </xdr:from>
    <xdr:to>
      <xdr:col>24</xdr:col>
      <xdr:colOff>114300</xdr:colOff>
      <xdr:row>38</xdr:row>
      <xdr:rowOff>136797</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13624</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52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xdr:rowOff>
    </xdr:from>
    <xdr:to>
      <xdr:col>20</xdr:col>
      <xdr:colOff>38100</xdr:colOff>
      <xdr:row>38</xdr:row>
      <xdr:rowOff>104140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53340</xdr:rowOff>
    </xdr:from>
    <xdr:to>
      <xdr:col>24</xdr:col>
      <xdr:colOff>63500</xdr:colOff>
      <xdr:row>38</xdr:row>
      <xdr:rowOff>85997</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56844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141333</xdr:rowOff>
    </xdr:from>
    <xdr:to>
      <xdr:col>15</xdr:col>
      <xdr:colOff>101600</xdr:colOff>
      <xdr:row>38</xdr:row>
      <xdr:rowOff>71482</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20683</xdr:rowOff>
    </xdr:from>
    <xdr:to>
      <xdr:col>19</xdr:col>
      <xdr:colOff>177800</xdr:colOff>
      <xdr:row>38</xdr:row>
      <xdr:rowOff>53340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5357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108676</xdr:rowOff>
    </xdr:from>
    <xdr:to>
      <xdr:col>10</xdr:col>
      <xdr:colOff>165100</xdr:colOff>
      <xdr:row>38</xdr:row>
      <xdr:rowOff>38826</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159476</xdr:rowOff>
    </xdr:from>
    <xdr:to>
      <xdr:col>15</xdr:col>
      <xdr:colOff>50800</xdr:colOff>
      <xdr:row>38</xdr:row>
      <xdr:rowOff>20683</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5031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19430</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200-000052000000}"/>
            </a:ext>
          </a:extLst>
        </xdr:cNvPr>
        <xdr:cNvSpPr txBox="1"/>
      </xdr:nvSpPr>
      <xdr:spPr>
        <a:xfrm>
          <a:off x="3582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153324</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200-000053000000}"/>
            </a:ext>
          </a:extLst>
        </xdr:cNvPr>
        <xdr:cNvSpPr txBox="1"/>
      </xdr:nvSpPr>
      <xdr:spPr>
        <a:xfrm>
          <a:off x="2705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200-000054000000}"/>
            </a:ext>
          </a:extLst>
        </xdr:cNvPr>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19430</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200-000055000000}"/>
            </a:ext>
          </a:extLst>
        </xdr:cNvPr>
        <xdr:cNvSpPr txBox="1"/>
      </xdr:nvSpPr>
      <xdr:spPr>
        <a:xfrm>
          <a:off x="927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95267</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200-000056000000}"/>
            </a:ext>
          </a:extLst>
        </xdr:cNvPr>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62610</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200-000057000000}"/>
            </a:ext>
          </a:extLst>
        </xdr:cNvPr>
        <xdr:cNvSpPr txBox="1"/>
      </xdr:nvSpPr>
      <xdr:spPr>
        <a:xfrm>
          <a:off x="270574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29953</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200-000058000000}"/>
            </a:ext>
          </a:extLst>
        </xdr:cNvPr>
        <xdr:cNvSpPr txBox="1"/>
      </xdr:nvSpPr>
      <xdr:spPr>
        <a:xfrm>
          <a:off x="18167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図書館】&#10;一人当たり面積グラフ枠">
          <a:extLst>
            <a:ext uri="{FF2B5EF4-FFF2-40B4-BE49-F238E27FC236}">
              <a16:creationId xmlns:a16="http://schemas.microsoft.com/office/drawing/2014/main" id="{00000000-0008-0000-02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flipV="1">
          <a:off x="10476865" y="58007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17" name="【図書館】&#10;一人当たり面積最小値テキスト">
          <a:extLst>
            <a:ext uri="{FF2B5EF4-FFF2-40B4-BE49-F238E27FC236}">
              <a16:creationId xmlns:a16="http://schemas.microsoft.com/office/drawing/2014/main" id="{00000000-0008-0000-0200-000075000000}"/>
            </a:ext>
          </a:extLst>
        </xdr:cNvPr>
        <xdr:cNvSpPr txBox="1"/>
      </xdr:nvSpPr>
      <xdr:spPr>
        <a:xfrm>
          <a:off x="10515600"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10388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19" name="【図書館】&#10;一人当たり面積最大値テキスト">
          <a:extLst>
            <a:ext uri="{FF2B5EF4-FFF2-40B4-BE49-F238E27FC236}">
              <a16:creationId xmlns:a16="http://schemas.microsoft.com/office/drawing/2014/main" id="{00000000-0008-0000-0200-000077000000}"/>
            </a:ext>
          </a:extLst>
        </xdr:cNvPr>
        <xdr:cNvSpPr txBox="1"/>
      </xdr:nvSpPr>
      <xdr:spPr>
        <a:xfrm>
          <a:off x="10515600" y="55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10388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1" name="【図書館】&#10;一人当たり面積平均値テキスト">
          <a:extLst>
            <a:ext uri="{FF2B5EF4-FFF2-40B4-BE49-F238E27FC236}">
              <a16:creationId xmlns:a16="http://schemas.microsoft.com/office/drawing/2014/main" id="{00000000-0008-0000-0200-000079000000}"/>
            </a:ext>
          </a:extLst>
        </xdr:cNvPr>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8699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111125</xdr:rowOff>
    </xdr:from>
    <xdr:to>
      <xdr:col>36</xdr:col>
      <xdr:colOff>165100</xdr:colOff>
      <xdr:row>39</xdr:row>
      <xdr:rowOff>41275</xdr:rowOff>
    </xdr:to>
    <xdr:sp macro="" textlink="">
      <xdr:nvSpPr>
        <xdr:cNvPr id="126" name="フローチャート: 判断 125">
          <a:extLst>
            <a:ext uri="{FF2B5EF4-FFF2-40B4-BE49-F238E27FC236}">
              <a16:creationId xmlns:a16="http://schemas.microsoft.com/office/drawing/2014/main" id="{00000000-0008-0000-0200-00007E000000}"/>
            </a:ext>
          </a:extLst>
        </xdr:cNvPr>
        <xdr:cNvSpPr/>
      </xdr:nvSpPr>
      <xdr:spPr>
        <a:xfrm>
          <a:off x="6921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101600</xdr:rowOff>
    </xdr:from>
    <xdr:to>
      <xdr:col>55</xdr:col>
      <xdr:colOff>50800</xdr:colOff>
      <xdr:row>40</xdr:row>
      <xdr:rowOff>31750</xdr:rowOff>
    </xdr:to>
    <xdr:sp macro="" textlink="">
      <xdr:nvSpPr>
        <xdr:cNvPr id="132" name="楕円 131">
          <a:extLst>
            <a:ext uri="{FF2B5EF4-FFF2-40B4-BE49-F238E27FC236}">
              <a16:creationId xmlns:a16="http://schemas.microsoft.com/office/drawing/2014/main" id="{00000000-0008-0000-0200-000084000000}"/>
            </a:ext>
          </a:extLst>
        </xdr:cNvPr>
        <xdr:cNvSpPr/>
      </xdr:nvSpPr>
      <xdr:spPr>
        <a:xfrm>
          <a:off x="104267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80027</xdr:rowOff>
    </xdr:from>
    <xdr:ext cx="469744" cy="259045"/>
    <xdr:sp macro="" textlink="">
      <xdr:nvSpPr>
        <xdr:cNvPr id="133" name="【図書館】&#10;一人当たり面積該当値テキスト">
          <a:extLst>
            <a:ext uri="{FF2B5EF4-FFF2-40B4-BE49-F238E27FC236}">
              <a16:creationId xmlns:a16="http://schemas.microsoft.com/office/drawing/2014/main" id="{00000000-0008-0000-0200-000085000000}"/>
            </a:ext>
          </a:extLst>
        </xdr:cNvPr>
        <xdr:cNvSpPr txBox="1"/>
      </xdr:nvSpPr>
      <xdr:spPr>
        <a:xfrm>
          <a:off x="10515600" y="67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101600</xdr:rowOff>
    </xdr:from>
    <xdr:to>
      <xdr:col>50</xdr:col>
      <xdr:colOff>165100</xdr:colOff>
      <xdr:row>40</xdr:row>
      <xdr:rowOff>31750</xdr:rowOff>
    </xdr:to>
    <xdr:sp macro="" textlink="">
      <xdr:nvSpPr>
        <xdr:cNvPr id="134" name="楕円 133">
          <a:extLst>
            <a:ext uri="{FF2B5EF4-FFF2-40B4-BE49-F238E27FC236}">
              <a16:creationId xmlns:a16="http://schemas.microsoft.com/office/drawing/2014/main" id="{00000000-0008-0000-0200-000086000000}"/>
            </a:ext>
          </a:extLst>
        </xdr:cNvPr>
        <xdr:cNvSpPr/>
      </xdr:nvSpPr>
      <xdr:spPr>
        <a:xfrm>
          <a:off x="9588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152400</xdr:rowOff>
    </xdr:from>
    <xdr:to>
      <xdr:col>55</xdr:col>
      <xdr:colOff>0</xdr:colOff>
      <xdr:row>39</xdr:row>
      <xdr:rowOff>152400</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9639300" y="6838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101600</xdr:rowOff>
    </xdr:from>
    <xdr:to>
      <xdr:col>46</xdr:col>
      <xdr:colOff>38100</xdr:colOff>
      <xdr:row>40</xdr:row>
      <xdr:rowOff>31750</xdr:rowOff>
    </xdr:to>
    <xdr:sp macro="" textlink="">
      <xdr:nvSpPr>
        <xdr:cNvPr id="136" name="楕円 135">
          <a:extLst>
            <a:ext uri="{FF2B5EF4-FFF2-40B4-BE49-F238E27FC236}">
              <a16:creationId xmlns:a16="http://schemas.microsoft.com/office/drawing/2014/main" id="{00000000-0008-0000-0200-000088000000}"/>
            </a:ext>
          </a:extLst>
        </xdr:cNvPr>
        <xdr:cNvSpPr/>
      </xdr:nvSpPr>
      <xdr:spPr>
        <a:xfrm>
          <a:off x="8699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152400</xdr:rowOff>
    </xdr:from>
    <xdr:to>
      <xdr:col>50</xdr:col>
      <xdr:colOff>114300</xdr:colOff>
      <xdr:row>39</xdr:row>
      <xdr:rowOff>152400</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8750300" y="683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101600</xdr:rowOff>
    </xdr:from>
    <xdr:to>
      <xdr:col>41</xdr:col>
      <xdr:colOff>101600</xdr:colOff>
      <xdr:row>40</xdr:row>
      <xdr:rowOff>31750</xdr:rowOff>
    </xdr:to>
    <xdr:sp macro="" textlink="">
      <xdr:nvSpPr>
        <xdr:cNvPr id="138" name="楕円 137">
          <a:extLst>
            <a:ext uri="{FF2B5EF4-FFF2-40B4-BE49-F238E27FC236}">
              <a16:creationId xmlns:a16="http://schemas.microsoft.com/office/drawing/2014/main" id="{00000000-0008-0000-0200-00008A000000}"/>
            </a:ext>
          </a:extLst>
        </xdr:cNvPr>
        <xdr:cNvSpPr/>
      </xdr:nvSpPr>
      <xdr:spPr>
        <a:xfrm>
          <a:off x="7810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152400</xdr:rowOff>
    </xdr:from>
    <xdr:to>
      <xdr:col>45</xdr:col>
      <xdr:colOff>177800</xdr:colOff>
      <xdr:row>39</xdr:row>
      <xdr:rowOff>152400</xdr:rowOff>
    </xdr:to>
    <xdr:cxnSp macro="">
      <xdr:nvCxnSpPr>
        <xdr:cNvPr id="139" name="直線コネクタ 138">
          <a:extLst>
            <a:ext uri="{FF2B5EF4-FFF2-40B4-BE49-F238E27FC236}">
              <a16:creationId xmlns:a16="http://schemas.microsoft.com/office/drawing/2014/main" id="{00000000-0008-0000-0200-00008B000000}"/>
            </a:ext>
          </a:extLst>
        </xdr:cNvPr>
        <xdr:cNvCxnSpPr/>
      </xdr:nvCxnSpPr>
      <xdr:spPr>
        <a:xfrm>
          <a:off x="7861300" y="683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0" name="n_1aveValue【図書館】&#10;一人当たり面積">
          <a:extLst>
            <a:ext uri="{FF2B5EF4-FFF2-40B4-BE49-F238E27FC236}">
              <a16:creationId xmlns:a16="http://schemas.microsoft.com/office/drawing/2014/main" id="{00000000-0008-0000-0200-00008C000000}"/>
            </a:ext>
          </a:extLst>
        </xdr:cNvPr>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10177</xdr:rowOff>
    </xdr:from>
    <xdr:ext cx="469744" cy="259045"/>
    <xdr:sp macro="" textlink="">
      <xdr:nvSpPr>
        <xdr:cNvPr id="141" name="n_2aveValue【図書館】&#10;一人当たり面積">
          <a:extLst>
            <a:ext uri="{FF2B5EF4-FFF2-40B4-BE49-F238E27FC236}">
              <a16:creationId xmlns:a16="http://schemas.microsoft.com/office/drawing/2014/main" id="{00000000-0008-0000-0200-00008D000000}"/>
            </a:ext>
          </a:extLst>
        </xdr:cNvPr>
        <xdr:cNvSpPr txBox="1"/>
      </xdr:nvSpPr>
      <xdr:spPr>
        <a:xfrm>
          <a:off x="85154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134002</xdr:rowOff>
    </xdr:from>
    <xdr:ext cx="469744" cy="259045"/>
    <xdr:sp macro="" textlink="">
      <xdr:nvSpPr>
        <xdr:cNvPr id="142" name="n_3aveValue【図書館】&#10;一人当たり面積">
          <a:extLst>
            <a:ext uri="{FF2B5EF4-FFF2-40B4-BE49-F238E27FC236}">
              <a16:creationId xmlns:a16="http://schemas.microsoft.com/office/drawing/2014/main" id="{00000000-0008-0000-0200-00008E000000}"/>
            </a:ext>
          </a:extLst>
        </xdr:cNvPr>
        <xdr:cNvSpPr txBox="1"/>
      </xdr:nvSpPr>
      <xdr:spPr>
        <a:xfrm>
          <a:off x="7626427"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57802</xdr:rowOff>
    </xdr:from>
    <xdr:ext cx="469744" cy="259045"/>
    <xdr:sp macro="" textlink="">
      <xdr:nvSpPr>
        <xdr:cNvPr id="143" name="n_4aveValue【図書館】&#10;一人当たり面積">
          <a:extLst>
            <a:ext uri="{FF2B5EF4-FFF2-40B4-BE49-F238E27FC236}">
              <a16:creationId xmlns:a16="http://schemas.microsoft.com/office/drawing/2014/main" id="{00000000-0008-0000-0200-00008F000000}"/>
            </a:ext>
          </a:extLst>
        </xdr:cNvPr>
        <xdr:cNvSpPr txBox="1"/>
      </xdr:nvSpPr>
      <xdr:spPr>
        <a:xfrm>
          <a:off x="67374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22877</xdr:rowOff>
    </xdr:from>
    <xdr:ext cx="469744" cy="259045"/>
    <xdr:sp macro="" textlink="">
      <xdr:nvSpPr>
        <xdr:cNvPr id="144" name="n_1mainValue【図書館】&#10;一人当たり面積">
          <a:extLst>
            <a:ext uri="{FF2B5EF4-FFF2-40B4-BE49-F238E27FC236}">
              <a16:creationId xmlns:a16="http://schemas.microsoft.com/office/drawing/2014/main" id="{00000000-0008-0000-0200-000090000000}"/>
            </a:ext>
          </a:extLst>
        </xdr:cNvPr>
        <xdr:cNvSpPr txBox="1"/>
      </xdr:nvSpPr>
      <xdr:spPr>
        <a:xfrm>
          <a:off x="9391727" y="688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22877</xdr:rowOff>
    </xdr:from>
    <xdr:ext cx="469744" cy="259045"/>
    <xdr:sp macro="" textlink="">
      <xdr:nvSpPr>
        <xdr:cNvPr id="145" name="n_2mainValue【図書館】&#10;一人当たり面積">
          <a:extLst>
            <a:ext uri="{FF2B5EF4-FFF2-40B4-BE49-F238E27FC236}">
              <a16:creationId xmlns:a16="http://schemas.microsoft.com/office/drawing/2014/main" id="{00000000-0008-0000-0200-000091000000}"/>
            </a:ext>
          </a:extLst>
        </xdr:cNvPr>
        <xdr:cNvSpPr txBox="1"/>
      </xdr:nvSpPr>
      <xdr:spPr>
        <a:xfrm>
          <a:off x="8515427" y="688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22877</xdr:rowOff>
    </xdr:from>
    <xdr:ext cx="469744" cy="259045"/>
    <xdr:sp macro="" textlink="">
      <xdr:nvSpPr>
        <xdr:cNvPr id="146" name="n_3mainValue【図書館】&#10;一人当たり面積">
          <a:extLst>
            <a:ext uri="{FF2B5EF4-FFF2-40B4-BE49-F238E27FC236}">
              <a16:creationId xmlns:a16="http://schemas.microsoft.com/office/drawing/2014/main" id="{00000000-0008-0000-0200-000092000000}"/>
            </a:ext>
          </a:extLst>
        </xdr:cNvPr>
        <xdr:cNvSpPr txBox="1"/>
      </xdr:nvSpPr>
      <xdr:spPr>
        <a:xfrm>
          <a:off x="7626427" y="688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00000000-0008-0000-0200-0000A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flipV="1">
          <a:off x="4634865" y="9749790"/>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0" name="【体育館・プール】&#10;有形固定資産減価償却率最小値テキスト">
          <a:extLst>
            <a:ext uri="{FF2B5EF4-FFF2-40B4-BE49-F238E27FC236}">
              <a16:creationId xmlns:a16="http://schemas.microsoft.com/office/drawing/2014/main" id="{00000000-0008-0000-0200-0000AA000000}"/>
            </a:ext>
          </a:extLst>
        </xdr:cNvPr>
        <xdr:cNvSpPr txBox="1"/>
      </xdr:nvSpPr>
      <xdr:spPr>
        <a:xfrm>
          <a:off x="4673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00000000-0008-0000-0200-0000AC000000}"/>
            </a:ext>
          </a:extLst>
        </xdr:cNvPr>
        <xdr:cNvSpPr txBox="1"/>
      </xdr:nvSpPr>
      <xdr:spPr>
        <a:xfrm>
          <a:off x="4673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4546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00000000-0008-0000-0200-0000AE000000}"/>
            </a:ext>
          </a:extLst>
        </xdr:cNvPr>
        <xdr:cNvSpPr txBox="1"/>
      </xdr:nvSpPr>
      <xdr:spPr>
        <a:xfrm>
          <a:off x="4673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75" name="フローチャート: 判断 174">
          <a:extLst>
            <a:ext uri="{FF2B5EF4-FFF2-40B4-BE49-F238E27FC236}">
              <a16:creationId xmlns:a16="http://schemas.microsoft.com/office/drawing/2014/main" id="{00000000-0008-0000-0200-0000AF000000}"/>
            </a:ext>
          </a:extLst>
        </xdr:cNvPr>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76" name="フローチャート: 判断 175">
          <a:extLst>
            <a:ext uri="{FF2B5EF4-FFF2-40B4-BE49-F238E27FC236}">
              <a16:creationId xmlns:a16="http://schemas.microsoft.com/office/drawing/2014/main" id="{00000000-0008-0000-0200-0000B0000000}"/>
            </a:ext>
          </a:extLst>
        </xdr:cNvPr>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2857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196850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85" name="楕円 184">
          <a:extLst>
            <a:ext uri="{FF2B5EF4-FFF2-40B4-BE49-F238E27FC236}">
              <a16:creationId xmlns:a16="http://schemas.microsoft.com/office/drawing/2014/main" id="{00000000-0008-0000-0200-0000B9000000}"/>
            </a:ext>
          </a:extLst>
        </xdr:cNvPr>
        <xdr:cNvSpPr/>
      </xdr:nvSpPr>
      <xdr:spPr>
        <a:xfrm>
          <a:off x="45847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166387</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00000000-0008-0000-0200-0000BA000000}"/>
            </a:ext>
          </a:extLst>
        </xdr:cNvPr>
        <xdr:cNvSpPr txBox="1"/>
      </xdr:nvSpPr>
      <xdr:spPr>
        <a:xfrm>
          <a:off x="4673600"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81788</xdr:rowOff>
    </xdr:from>
    <xdr:to>
      <xdr:col>20</xdr:col>
      <xdr:colOff>38100</xdr:colOff>
      <xdr:row>59</xdr:row>
      <xdr:rowOff>11938</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3746500" y="1002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132588</xdr:rowOff>
    </xdr:from>
    <xdr:to>
      <xdr:col>24</xdr:col>
      <xdr:colOff>63500</xdr:colOff>
      <xdr:row>59</xdr:row>
      <xdr:rowOff>22860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3797300" y="10076688"/>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81788</xdr:rowOff>
    </xdr:from>
    <xdr:to>
      <xdr:col>15</xdr:col>
      <xdr:colOff>101600</xdr:colOff>
      <xdr:row>57</xdr:row>
      <xdr:rowOff>11938</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2857500" y="968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132588</xdr:rowOff>
    </xdr:from>
    <xdr:to>
      <xdr:col>19</xdr:col>
      <xdr:colOff>177800</xdr:colOff>
      <xdr:row>58</xdr:row>
      <xdr:rowOff>132588</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2908300" y="9733788"/>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31496</xdr:rowOff>
    </xdr:from>
    <xdr:to>
      <xdr:col>10</xdr:col>
      <xdr:colOff>165100</xdr:colOff>
      <xdr:row>56</xdr:row>
      <xdr:rowOff>133096</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1968500" y="963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82296</xdr:rowOff>
    </xdr:from>
    <xdr:to>
      <xdr:col>15</xdr:col>
      <xdr:colOff>50800</xdr:colOff>
      <xdr:row>56</xdr:row>
      <xdr:rowOff>132588</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2019300" y="96834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87647</xdr:rowOff>
    </xdr:from>
    <xdr:ext cx="405111" cy="259045"/>
    <xdr:sp macro="" textlink="">
      <xdr:nvSpPr>
        <xdr:cNvPr id="193" name="n_1aveValue【体育館・プール】&#10;有形固定資産減価償却率">
          <a:extLst>
            <a:ext uri="{FF2B5EF4-FFF2-40B4-BE49-F238E27FC236}">
              <a16:creationId xmlns:a16="http://schemas.microsoft.com/office/drawing/2014/main" id="{00000000-0008-0000-0200-0000C1000000}"/>
            </a:ext>
          </a:extLst>
        </xdr:cNvPr>
        <xdr:cNvSpPr txBox="1"/>
      </xdr:nvSpPr>
      <xdr:spPr>
        <a:xfrm>
          <a:off x="3582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163085</xdr:rowOff>
    </xdr:from>
    <xdr:ext cx="405111" cy="259045"/>
    <xdr:sp macro="" textlink="">
      <xdr:nvSpPr>
        <xdr:cNvPr id="194" name="n_2aveValue【体育館・プール】&#10;有形固定資産減価償却率">
          <a:extLst>
            <a:ext uri="{FF2B5EF4-FFF2-40B4-BE49-F238E27FC236}">
              <a16:creationId xmlns:a16="http://schemas.microsoft.com/office/drawing/2014/main" id="{00000000-0008-0000-0200-0000C2000000}"/>
            </a:ext>
          </a:extLst>
        </xdr:cNvPr>
        <xdr:cNvSpPr txBox="1"/>
      </xdr:nvSpPr>
      <xdr:spPr>
        <a:xfrm>
          <a:off x="2705744" y="1010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140225</xdr:rowOff>
    </xdr:from>
    <xdr:ext cx="405111" cy="259045"/>
    <xdr:sp macro="" textlink="">
      <xdr:nvSpPr>
        <xdr:cNvPr id="195" name="n_3aveValue【体育館・プール】&#10;有形固定資産減価償却率">
          <a:extLst>
            <a:ext uri="{FF2B5EF4-FFF2-40B4-BE49-F238E27FC236}">
              <a16:creationId xmlns:a16="http://schemas.microsoft.com/office/drawing/2014/main" id="{00000000-0008-0000-0200-0000C3000000}"/>
            </a:ext>
          </a:extLst>
        </xdr:cNvPr>
        <xdr:cNvSpPr txBox="1"/>
      </xdr:nvSpPr>
      <xdr:spPr>
        <a:xfrm>
          <a:off x="1816744" y="10084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196" name="n_4aveValue【体育館・プール】&#10;有形固定資産減価償却率">
          <a:extLst>
            <a:ext uri="{FF2B5EF4-FFF2-40B4-BE49-F238E27FC236}">
              <a16:creationId xmlns:a16="http://schemas.microsoft.com/office/drawing/2014/main" id="{00000000-0008-0000-0200-0000C4000000}"/>
            </a:ext>
          </a:extLst>
        </xdr:cNvPr>
        <xdr:cNvSpPr txBox="1"/>
      </xdr:nvSpPr>
      <xdr:spPr>
        <a:xfrm>
          <a:off x="927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28465</xdr:rowOff>
    </xdr:from>
    <xdr:ext cx="405111" cy="259045"/>
    <xdr:sp macro="" textlink="">
      <xdr:nvSpPr>
        <xdr:cNvPr id="197" name="n_1main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3582044" y="9801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28465</xdr:rowOff>
    </xdr:from>
    <xdr:ext cx="405111" cy="259045"/>
    <xdr:sp macro="" textlink="">
      <xdr:nvSpPr>
        <xdr:cNvPr id="198" name="n_2main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2705744" y="9458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149623</xdr:rowOff>
    </xdr:from>
    <xdr:ext cx="405111" cy="259045"/>
    <xdr:sp macro="" textlink="">
      <xdr:nvSpPr>
        <xdr:cNvPr id="199" name="n_3main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1816744" y="940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a:extLst>
            <a:ext uri="{FF2B5EF4-FFF2-40B4-BE49-F238E27FC236}">
              <a16:creationId xmlns:a16="http://schemas.microsoft.com/office/drawing/2014/main" id="{00000000-0008-0000-0200-0000CA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00000000-0008-0000-02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flipV="1">
          <a:off x="10476865" y="9676312"/>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26" name="【体育館・プール】&#10;一人当たり面積最小値テキスト">
          <a:extLst>
            <a:ext uri="{FF2B5EF4-FFF2-40B4-BE49-F238E27FC236}">
              <a16:creationId xmlns:a16="http://schemas.microsoft.com/office/drawing/2014/main" id="{00000000-0008-0000-0200-0000E2000000}"/>
            </a:ext>
          </a:extLst>
        </xdr:cNvPr>
        <xdr:cNvSpPr txBox="1"/>
      </xdr:nvSpPr>
      <xdr:spPr>
        <a:xfrm>
          <a:off x="10515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28" name="【体育館・プール】&#10;一人当たり面積最大値テキスト">
          <a:extLst>
            <a:ext uri="{FF2B5EF4-FFF2-40B4-BE49-F238E27FC236}">
              <a16:creationId xmlns:a16="http://schemas.microsoft.com/office/drawing/2014/main" id="{00000000-0008-0000-0200-0000E4000000}"/>
            </a:ext>
          </a:extLst>
        </xdr:cNvPr>
        <xdr:cNvSpPr txBox="1"/>
      </xdr:nvSpPr>
      <xdr:spPr>
        <a:xfrm>
          <a:off x="10515600" y="945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10388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128468</xdr:rowOff>
    </xdr:from>
    <xdr:ext cx="469744" cy="259045"/>
    <xdr:sp macro="" textlink="">
      <xdr:nvSpPr>
        <xdr:cNvPr id="230" name="【体育館・プール】&#10;一人当たり面積平均値テキスト">
          <a:extLst>
            <a:ext uri="{FF2B5EF4-FFF2-40B4-BE49-F238E27FC236}">
              <a16:creationId xmlns:a16="http://schemas.microsoft.com/office/drawing/2014/main" id="{00000000-0008-0000-0200-0000E6000000}"/>
            </a:ext>
          </a:extLst>
        </xdr:cNvPr>
        <xdr:cNvSpPr txBox="1"/>
      </xdr:nvSpPr>
      <xdr:spPr>
        <a:xfrm>
          <a:off x="10515600" y="1058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31" name="フローチャート: 判断 230">
          <a:extLst>
            <a:ext uri="{FF2B5EF4-FFF2-40B4-BE49-F238E27FC236}">
              <a16:creationId xmlns:a16="http://schemas.microsoft.com/office/drawing/2014/main" id="{00000000-0008-0000-0200-0000E7000000}"/>
            </a:ext>
          </a:extLst>
        </xdr:cNvPr>
        <xdr:cNvSpPr/>
      </xdr:nvSpPr>
      <xdr:spPr>
        <a:xfrm>
          <a:off x="104267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32" name="フローチャート: 判断 231">
          <a:extLst>
            <a:ext uri="{FF2B5EF4-FFF2-40B4-BE49-F238E27FC236}">
              <a16:creationId xmlns:a16="http://schemas.microsoft.com/office/drawing/2014/main" id="{00000000-0008-0000-0200-0000E8000000}"/>
            </a:ext>
          </a:extLst>
        </xdr:cNvPr>
        <xdr:cNvSpPr/>
      </xdr:nvSpPr>
      <xdr:spPr>
        <a:xfrm>
          <a:off x="9588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33" name="フローチャート: 判断 232">
          <a:extLst>
            <a:ext uri="{FF2B5EF4-FFF2-40B4-BE49-F238E27FC236}">
              <a16:creationId xmlns:a16="http://schemas.microsoft.com/office/drawing/2014/main" id="{00000000-0008-0000-0200-0000E9000000}"/>
            </a:ext>
          </a:extLst>
        </xdr:cNvPr>
        <xdr:cNvSpPr/>
      </xdr:nvSpPr>
      <xdr:spPr>
        <a:xfrm>
          <a:off x="8699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7810500" y="105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92891</xdr:rowOff>
    </xdr:from>
    <xdr:to>
      <xdr:col>36</xdr:col>
      <xdr:colOff>165100</xdr:colOff>
      <xdr:row>62</xdr:row>
      <xdr:rowOff>23041</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6921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6350</xdr:rowOff>
    </xdr:from>
    <xdr:to>
      <xdr:col>55</xdr:col>
      <xdr:colOff>50800</xdr:colOff>
      <xdr:row>58</xdr:row>
      <xdr:rowOff>107950</xdr:rowOff>
    </xdr:to>
    <xdr:sp macro="" textlink="">
      <xdr:nvSpPr>
        <xdr:cNvPr id="241" name="楕円 240">
          <a:extLst>
            <a:ext uri="{FF2B5EF4-FFF2-40B4-BE49-F238E27FC236}">
              <a16:creationId xmlns:a16="http://schemas.microsoft.com/office/drawing/2014/main" id="{00000000-0008-0000-0200-0000F1000000}"/>
            </a:ext>
          </a:extLst>
        </xdr:cNvPr>
        <xdr:cNvSpPr/>
      </xdr:nvSpPr>
      <xdr:spPr>
        <a:xfrm>
          <a:off x="104267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29227</xdr:rowOff>
    </xdr:from>
    <xdr:ext cx="469744" cy="259045"/>
    <xdr:sp macro="" textlink="">
      <xdr:nvSpPr>
        <xdr:cNvPr id="242" name="【体育館・プール】&#10;一人当たり面積該当値テキスト">
          <a:extLst>
            <a:ext uri="{FF2B5EF4-FFF2-40B4-BE49-F238E27FC236}">
              <a16:creationId xmlns:a16="http://schemas.microsoft.com/office/drawing/2014/main" id="{00000000-0008-0000-0200-0000F2000000}"/>
            </a:ext>
          </a:extLst>
        </xdr:cNvPr>
        <xdr:cNvSpPr txBox="1"/>
      </xdr:nvSpPr>
      <xdr:spPr>
        <a:xfrm>
          <a:off x="10515600" y="980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14515</xdr:rowOff>
    </xdr:from>
    <xdr:to>
      <xdr:col>50</xdr:col>
      <xdr:colOff>165100</xdr:colOff>
      <xdr:row>58</xdr:row>
      <xdr:rowOff>116115</xdr:rowOff>
    </xdr:to>
    <xdr:sp macro="" textlink="">
      <xdr:nvSpPr>
        <xdr:cNvPr id="243" name="楕円 242">
          <a:extLst>
            <a:ext uri="{FF2B5EF4-FFF2-40B4-BE49-F238E27FC236}">
              <a16:creationId xmlns:a16="http://schemas.microsoft.com/office/drawing/2014/main" id="{00000000-0008-0000-0200-0000F3000000}"/>
            </a:ext>
          </a:extLst>
        </xdr:cNvPr>
        <xdr:cNvSpPr/>
      </xdr:nvSpPr>
      <xdr:spPr>
        <a:xfrm>
          <a:off x="95885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57150</xdr:rowOff>
    </xdr:from>
    <xdr:to>
      <xdr:col>55</xdr:col>
      <xdr:colOff>0</xdr:colOff>
      <xdr:row>58</xdr:row>
      <xdr:rowOff>65315</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flipV="1">
          <a:off x="9639300" y="10001250"/>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141877</xdr:rowOff>
    </xdr:from>
    <xdr:to>
      <xdr:col>46</xdr:col>
      <xdr:colOff>38100</xdr:colOff>
      <xdr:row>57</xdr:row>
      <xdr:rowOff>72027</xdr:rowOff>
    </xdr:to>
    <xdr:sp macro="" textlink="">
      <xdr:nvSpPr>
        <xdr:cNvPr id="245" name="楕円 244">
          <a:extLst>
            <a:ext uri="{FF2B5EF4-FFF2-40B4-BE49-F238E27FC236}">
              <a16:creationId xmlns:a16="http://schemas.microsoft.com/office/drawing/2014/main" id="{00000000-0008-0000-0200-0000F5000000}"/>
            </a:ext>
          </a:extLst>
        </xdr:cNvPr>
        <xdr:cNvSpPr/>
      </xdr:nvSpPr>
      <xdr:spPr>
        <a:xfrm>
          <a:off x="8699500" y="974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21227</xdr:rowOff>
    </xdr:from>
    <xdr:to>
      <xdr:col>50</xdr:col>
      <xdr:colOff>114300</xdr:colOff>
      <xdr:row>58</xdr:row>
      <xdr:rowOff>65315</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a:off x="8750300" y="9793877"/>
          <a:ext cx="889000" cy="21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145143</xdr:rowOff>
    </xdr:from>
    <xdr:to>
      <xdr:col>41</xdr:col>
      <xdr:colOff>101600</xdr:colOff>
      <xdr:row>57</xdr:row>
      <xdr:rowOff>75293</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7810500" y="97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21227</xdr:rowOff>
    </xdr:from>
    <xdr:to>
      <xdr:col>45</xdr:col>
      <xdr:colOff>177800</xdr:colOff>
      <xdr:row>57</xdr:row>
      <xdr:rowOff>24493</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flipV="1">
          <a:off x="7861300" y="97938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56623</xdr:rowOff>
    </xdr:from>
    <xdr:ext cx="469744" cy="259045"/>
    <xdr:sp macro="" textlink="">
      <xdr:nvSpPr>
        <xdr:cNvPr id="249" name="n_1aveValue【体育館・プール】&#10;一人当たり面積">
          <a:extLst>
            <a:ext uri="{FF2B5EF4-FFF2-40B4-BE49-F238E27FC236}">
              <a16:creationId xmlns:a16="http://schemas.microsoft.com/office/drawing/2014/main" id="{00000000-0008-0000-0200-0000F9000000}"/>
            </a:ext>
          </a:extLst>
        </xdr:cNvPr>
        <xdr:cNvSpPr txBox="1"/>
      </xdr:nvSpPr>
      <xdr:spPr>
        <a:xfrm>
          <a:off x="9391727" y="1068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54990</xdr:rowOff>
    </xdr:from>
    <xdr:ext cx="469744" cy="259045"/>
    <xdr:sp macro="" textlink="">
      <xdr:nvSpPr>
        <xdr:cNvPr id="250" name="n_2aveValue【体育館・プール】&#10;一人当たり面積">
          <a:extLst>
            <a:ext uri="{FF2B5EF4-FFF2-40B4-BE49-F238E27FC236}">
              <a16:creationId xmlns:a16="http://schemas.microsoft.com/office/drawing/2014/main" id="{00000000-0008-0000-0200-0000FA000000}"/>
            </a:ext>
          </a:extLst>
        </xdr:cNvPr>
        <xdr:cNvSpPr txBox="1"/>
      </xdr:nvSpPr>
      <xdr:spPr>
        <a:xfrm>
          <a:off x="8515427" y="106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23965</xdr:rowOff>
    </xdr:from>
    <xdr:ext cx="469744" cy="259045"/>
    <xdr:sp macro="" textlink="">
      <xdr:nvSpPr>
        <xdr:cNvPr id="251" name="n_3aveValue【体育館・プール】&#10;一人当たり面積">
          <a:extLst>
            <a:ext uri="{FF2B5EF4-FFF2-40B4-BE49-F238E27FC236}">
              <a16:creationId xmlns:a16="http://schemas.microsoft.com/office/drawing/2014/main" id="{00000000-0008-0000-0200-0000FB000000}"/>
            </a:ext>
          </a:extLst>
        </xdr:cNvPr>
        <xdr:cNvSpPr txBox="1"/>
      </xdr:nvSpPr>
      <xdr:spPr>
        <a:xfrm>
          <a:off x="7626427" y="1065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39568</xdr:rowOff>
    </xdr:from>
    <xdr:ext cx="469744" cy="259045"/>
    <xdr:sp macro="" textlink="">
      <xdr:nvSpPr>
        <xdr:cNvPr id="252" name="n_4aveValue【体育館・プール】&#10;一人当たり面積">
          <a:extLst>
            <a:ext uri="{FF2B5EF4-FFF2-40B4-BE49-F238E27FC236}">
              <a16:creationId xmlns:a16="http://schemas.microsoft.com/office/drawing/2014/main" id="{00000000-0008-0000-0200-0000FC000000}"/>
            </a:ext>
          </a:extLst>
        </xdr:cNvPr>
        <xdr:cNvSpPr txBox="1"/>
      </xdr:nvSpPr>
      <xdr:spPr>
        <a:xfrm>
          <a:off x="6737427" y="1032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132642</xdr:rowOff>
    </xdr:from>
    <xdr:ext cx="469744" cy="259045"/>
    <xdr:sp macro="" textlink="">
      <xdr:nvSpPr>
        <xdr:cNvPr id="253" name="n_1mainValue【体育館・プール】&#10;一人当たり面積">
          <a:extLst>
            <a:ext uri="{FF2B5EF4-FFF2-40B4-BE49-F238E27FC236}">
              <a16:creationId xmlns:a16="http://schemas.microsoft.com/office/drawing/2014/main" id="{00000000-0008-0000-0200-0000FD000000}"/>
            </a:ext>
          </a:extLst>
        </xdr:cNvPr>
        <xdr:cNvSpPr txBox="1"/>
      </xdr:nvSpPr>
      <xdr:spPr>
        <a:xfrm>
          <a:off x="9391727" y="973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88554</xdr:rowOff>
    </xdr:from>
    <xdr:ext cx="469744" cy="259045"/>
    <xdr:sp macro="" textlink="">
      <xdr:nvSpPr>
        <xdr:cNvPr id="254" name="n_2mainValue【体育館・プール】&#10;一人当たり面積">
          <a:extLst>
            <a:ext uri="{FF2B5EF4-FFF2-40B4-BE49-F238E27FC236}">
              <a16:creationId xmlns:a16="http://schemas.microsoft.com/office/drawing/2014/main" id="{00000000-0008-0000-0200-0000FE000000}"/>
            </a:ext>
          </a:extLst>
        </xdr:cNvPr>
        <xdr:cNvSpPr txBox="1"/>
      </xdr:nvSpPr>
      <xdr:spPr>
        <a:xfrm>
          <a:off x="8515427" y="951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91820</xdr:rowOff>
    </xdr:from>
    <xdr:ext cx="469744" cy="259045"/>
    <xdr:sp macro="" textlink="">
      <xdr:nvSpPr>
        <xdr:cNvPr id="255" name="n_3mainValue【体育館・プール】&#10;一人当たり面積">
          <a:extLst>
            <a:ext uri="{FF2B5EF4-FFF2-40B4-BE49-F238E27FC236}">
              <a16:creationId xmlns:a16="http://schemas.microsoft.com/office/drawing/2014/main" id="{00000000-0008-0000-0200-0000FF000000}"/>
            </a:ext>
          </a:extLst>
        </xdr:cNvPr>
        <xdr:cNvSpPr txBox="1"/>
      </xdr:nvSpPr>
      <xdr:spPr>
        <a:xfrm>
          <a:off x="7626427" y="952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9" name="【福祉施設】&#10;有形固定資産減価償却率グラフ枠">
          <a:extLst>
            <a:ext uri="{FF2B5EF4-FFF2-40B4-BE49-F238E27FC236}">
              <a16:creationId xmlns:a16="http://schemas.microsoft.com/office/drawing/2014/main" id="{00000000-0008-0000-0200-000017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flipV="1">
          <a:off x="4634865" y="1325689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1" name="【福祉施設】&#10;有形固定資産減価償却率最小値テキスト">
          <a:extLst>
            <a:ext uri="{FF2B5EF4-FFF2-40B4-BE49-F238E27FC236}">
              <a16:creationId xmlns:a16="http://schemas.microsoft.com/office/drawing/2014/main" id="{00000000-0008-0000-0200-000019010000}"/>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283" name="【福祉施設】&#10;有形固定資産減価償却率最大値テキスト">
          <a:extLst>
            <a:ext uri="{FF2B5EF4-FFF2-40B4-BE49-F238E27FC236}">
              <a16:creationId xmlns:a16="http://schemas.microsoft.com/office/drawing/2014/main" id="{00000000-0008-0000-0200-00001B010000}"/>
            </a:ext>
          </a:extLst>
        </xdr:cNvPr>
        <xdr:cNvSpPr txBox="1"/>
      </xdr:nvSpPr>
      <xdr:spPr>
        <a:xfrm>
          <a:off x="4673600" y="1303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4546600" y="1325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92091</xdr:rowOff>
    </xdr:from>
    <xdr:ext cx="405111" cy="259045"/>
    <xdr:sp macro="" textlink="">
      <xdr:nvSpPr>
        <xdr:cNvPr id="285" name="【福祉施設】&#10;有形固定資産減価償却率平均値テキスト">
          <a:extLst>
            <a:ext uri="{FF2B5EF4-FFF2-40B4-BE49-F238E27FC236}">
              <a16:creationId xmlns:a16="http://schemas.microsoft.com/office/drawing/2014/main" id="{00000000-0008-0000-0200-00001D010000}"/>
            </a:ext>
          </a:extLst>
        </xdr:cNvPr>
        <xdr:cNvSpPr txBox="1"/>
      </xdr:nvSpPr>
      <xdr:spPr>
        <a:xfrm>
          <a:off x="4673600" y="1380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86" name="フローチャート: 判断 285">
          <a:extLst>
            <a:ext uri="{FF2B5EF4-FFF2-40B4-BE49-F238E27FC236}">
              <a16:creationId xmlns:a16="http://schemas.microsoft.com/office/drawing/2014/main" id="{00000000-0008-0000-0200-00001E010000}"/>
            </a:ext>
          </a:extLst>
        </xdr:cNvPr>
        <xdr:cNvSpPr/>
      </xdr:nvSpPr>
      <xdr:spPr>
        <a:xfrm>
          <a:off x="4584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87" name="フローチャート: 判断 286">
          <a:extLst>
            <a:ext uri="{FF2B5EF4-FFF2-40B4-BE49-F238E27FC236}">
              <a16:creationId xmlns:a16="http://schemas.microsoft.com/office/drawing/2014/main" id="{00000000-0008-0000-0200-00001F010000}"/>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88" name="フローチャート: 判断 287">
          <a:extLst>
            <a:ext uri="{FF2B5EF4-FFF2-40B4-BE49-F238E27FC236}">
              <a16:creationId xmlns:a16="http://schemas.microsoft.com/office/drawing/2014/main" id="{00000000-0008-0000-0200-000020010000}"/>
            </a:ext>
          </a:extLst>
        </xdr:cNvPr>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636</xdr:rowOff>
    </xdr:from>
    <xdr:to>
      <xdr:col>10</xdr:col>
      <xdr:colOff>165100</xdr:colOff>
      <xdr:row>81</xdr:row>
      <xdr:rowOff>102236</xdr:rowOff>
    </xdr:to>
    <xdr:sp macro="" textlink="">
      <xdr:nvSpPr>
        <xdr:cNvPr id="289" name="フローチャート: 判断 288">
          <a:extLst>
            <a:ext uri="{FF2B5EF4-FFF2-40B4-BE49-F238E27FC236}">
              <a16:creationId xmlns:a16="http://schemas.microsoft.com/office/drawing/2014/main" id="{00000000-0008-0000-0200-000021010000}"/>
            </a:ext>
          </a:extLst>
        </xdr:cNvPr>
        <xdr:cNvSpPr/>
      </xdr:nvSpPr>
      <xdr:spPr>
        <a:xfrm>
          <a:off x="1968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90" name="フローチャート: 判断 289">
          <a:extLst>
            <a:ext uri="{FF2B5EF4-FFF2-40B4-BE49-F238E27FC236}">
              <a16:creationId xmlns:a16="http://schemas.microsoft.com/office/drawing/2014/main" id="{00000000-0008-0000-0200-000022010000}"/>
            </a:ext>
          </a:extLst>
        </xdr:cNvPr>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137795</xdr:rowOff>
    </xdr:from>
    <xdr:to>
      <xdr:col>24</xdr:col>
      <xdr:colOff>114300</xdr:colOff>
      <xdr:row>85</xdr:row>
      <xdr:rowOff>67945</xdr:rowOff>
    </xdr:to>
    <xdr:sp macro="" textlink="">
      <xdr:nvSpPr>
        <xdr:cNvPr id="296" name="楕円 295">
          <a:extLst>
            <a:ext uri="{FF2B5EF4-FFF2-40B4-BE49-F238E27FC236}">
              <a16:creationId xmlns:a16="http://schemas.microsoft.com/office/drawing/2014/main" id="{00000000-0008-0000-0200-000028010000}"/>
            </a:ext>
          </a:extLst>
        </xdr:cNvPr>
        <xdr:cNvSpPr/>
      </xdr:nvSpPr>
      <xdr:spPr>
        <a:xfrm>
          <a:off x="4584700" y="1453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116222</xdr:rowOff>
    </xdr:from>
    <xdr:ext cx="405111" cy="259045"/>
    <xdr:sp macro="" textlink="">
      <xdr:nvSpPr>
        <xdr:cNvPr id="297" name="【福祉施設】&#10;有形固定資産減価償却率該当値テキスト">
          <a:extLst>
            <a:ext uri="{FF2B5EF4-FFF2-40B4-BE49-F238E27FC236}">
              <a16:creationId xmlns:a16="http://schemas.microsoft.com/office/drawing/2014/main" id="{00000000-0008-0000-0200-000029010000}"/>
            </a:ext>
          </a:extLst>
        </xdr:cNvPr>
        <xdr:cNvSpPr txBox="1"/>
      </xdr:nvSpPr>
      <xdr:spPr>
        <a:xfrm>
          <a:off x="4673600" y="1451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40639</xdr:rowOff>
    </xdr:from>
    <xdr:to>
      <xdr:col>20</xdr:col>
      <xdr:colOff>38100</xdr:colOff>
      <xdr:row>82</xdr:row>
      <xdr:rowOff>142239</xdr:rowOff>
    </xdr:to>
    <xdr:sp macro="" textlink="">
      <xdr:nvSpPr>
        <xdr:cNvPr id="298" name="楕円 297">
          <a:extLst>
            <a:ext uri="{FF2B5EF4-FFF2-40B4-BE49-F238E27FC236}">
              <a16:creationId xmlns:a16="http://schemas.microsoft.com/office/drawing/2014/main" id="{00000000-0008-0000-0200-00002A010000}"/>
            </a:ext>
          </a:extLst>
        </xdr:cNvPr>
        <xdr:cNvSpPr/>
      </xdr:nvSpPr>
      <xdr:spPr>
        <a:xfrm>
          <a:off x="3746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91439</xdr:rowOff>
    </xdr:from>
    <xdr:to>
      <xdr:col>24</xdr:col>
      <xdr:colOff>63500</xdr:colOff>
      <xdr:row>85</xdr:row>
      <xdr:rowOff>17145</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3797300" y="14150339"/>
          <a:ext cx="838200" cy="44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151130</xdr:rowOff>
    </xdr:from>
    <xdr:to>
      <xdr:col>15</xdr:col>
      <xdr:colOff>101600</xdr:colOff>
      <xdr:row>81</xdr:row>
      <xdr:rowOff>81280</xdr:rowOff>
    </xdr:to>
    <xdr:sp macro="" textlink="">
      <xdr:nvSpPr>
        <xdr:cNvPr id="300" name="楕円 299">
          <a:extLst>
            <a:ext uri="{FF2B5EF4-FFF2-40B4-BE49-F238E27FC236}">
              <a16:creationId xmlns:a16="http://schemas.microsoft.com/office/drawing/2014/main" id="{00000000-0008-0000-0200-00002C010000}"/>
            </a:ext>
          </a:extLst>
        </xdr:cNvPr>
        <xdr:cNvSpPr/>
      </xdr:nvSpPr>
      <xdr:spPr>
        <a:xfrm>
          <a:off x="2857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30480</xdr:rowOff>
    </xdr:from>
    <xdr:to>
      <xdr:col>19</xdr:col>
      <xdr:colOff>177800</xdr:colOff>
      <xdr:row>82</xdr:row>
      <xdr:rowOff>91439</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a:off x="2908300" y="13917930"/>
          <a:ext cx="889000" cy="23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105411</xdr:rowOff>
    </xdr:from>
    <xdr:to>
      <xdr:col>10</xdr:col>
      <xdr:colOff>165100</xdr:colOff>
      <xdr:row>81</xdr:row>
      <xdr:rowOff>35561</xdr:rowOff>
    </xdr:to>
    <xdr:sp macro="" textlink="">
      <xdr:nvSpPr>
        <xdr:cNvPr id="302" name="楕円 301">
          <a:extLst>
            <a:ext uri="{FF2B5EF4-FFF2-40B4-BE49-F238E27FC236}">
              <a16:creationId xmlns:a16="http://schemas.microsoft.com/office/drawing/2014/main" id="{00000000-0008-0000-0200-00002E010000}"/>
            </a:ext>
          </a:extLst>
        </xdr:cNvPr>
        <xdr:cNvSpPr/>
      </xdr:nvSpPr>
      <xdr:spPr>
        <a:xfrm>
          <a:off x="19685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156211</xdr:rowOff>
    </xdr:from>
    <xdr:to>
      <xdr:col>15</xdr:col>
      <xdr:colOff>50800</xdr:colOff>
      <xdr:row>81</xdr:row>
      <xdr:rowOff>30480</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2019300" y="138722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304" name="n_1aveValue【福祉施設】&#10;有形固定資産減価償却率">
          <a:extLst>
            <a:ext uri="{FF2B5EF4-FFF2-40B4-BE49-F238E27FC236}">
              <a16:creationId xmlns:a16="http://schemas.microsoft.com/office/drawing/2014/main" id="{00000000-0008-0000-0200-000030010000}"/>
            </a:ext>
          </a:extLst>
        </xdr:cNvPr>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112413</xdr:rowOff>
    </xdr:from>
    <xdr:ext cx="405111" cy="259045"/>
    <xdr:sp macro="" textlink="">
      <xdr:nvSpPr>
        <xdr:cNvPr id="305" name="n_2aveValue【福祉施設】&#10;有形固定資産減価償却率">
          <a:extLst>
            <a:ext uri="{FF2B5EF4-FFF2-40B4-BE49-F238E27FC236}">
              <a16:creationId xmlns:a16="http://schemas.microsoft.com/office/drawing/2014/main" id="{00000000-0008-0000-0200-000031010000}"/>
            </a:ext>
          </a:extLst>
        </xdr:cNvPr>
        <xdr:cNvSpPr txBox="1"/>
      </xdr:nvSpPr>
      <xdr:spPr>
        <a:xfrm>
          <a:off x="2705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93363</xdr:rowOff>
    </xdr:from>
    <xdr:ext cx="405111" cy="259045"/>
    <xdr:sp macro="" textlink="">
      <xdr:nvSpPr>
        <xdr:cNvPr id="306" name="n_3aveValue【福祉施設】&#10;有形固定資産減価償却率">
          <a:extLst>
            <a:ext uri="{FF2B5EF4-FFF2-40B4-BE49-F238E27FC236}">
              <a16:creationId xmlns:a16="http://schemas.microsoft.com/office/drawing/2014/main" id="{00000000-0008-0000-0200-000032010000}"/>
            </a:ext>
          </a:extLst>
        </xdr:cNvPr>
        <xdr:cNvSpPr txBox="1"/>
      </xdr:nvSpPr>
      <xdr:spPr>
        <a:xfrm>
          <a:off x="1816744"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07" name="n_4aveValue【福祉施設】&#10;有形固定資産減価償却率">
          <a:extLst>
            <a:ext uri="{FF2B5EF4-FFF2-40B4-BE49-F238E27FC236}">
              <a16:creationId xmlns:a16="http://schemas.microsoft.com/office/drawing/2014/main" id="{00000000-0008-0000-0200-000033010000}"/>
            </a:ext>
          </a:extLst>
        </xdr:cNvPr>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133366</xdr:rowOff>
    </xdr:from>
    <xdr:ext cx="405111" cy="259045"/>
    <xdr:sp macro="" textlink="">
      <xdr:nvSpPr>
        <xdr:cNvPr id="308" name="n_1mainValue【福祉施設】&#10;有形固定資産減価償却率">
          <a:extLst>
            <a:ext uri="{FF2B5EF4-FFF2-40B4-BE49-F238E27FC236}">
              <a16:creationId xmlns:a16="http://schemas.microsoft.com/office/drawing/2014/main" id="{00000000-0008-0000-0200-000034010000}"/>
            </a:ext>
          </a:extLst>
        </xdr:cNvPr>
        <xdr:cNvSpPr txBox="1"/>
      </xdr:nvSpPr>
      <xdr:spPr>
        <a:xfrm>
          <a:off x="35820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97807</xdr:rowOff>
    </xdr:from>
    <xdr:ext cx="405111" cy="259045"/>
    <xdr:sp macro="" textlink="">
      <xdr:nvSpPr>
        <xdr:cNvPr id="309" name="n_2mainValue【福祉施設】&#10;有形固定資産減価償却率">
          <a:extLst>
            <a:ext uri="{FF2B5EF4-FFF2-40B4-BE49-F238E27FC236}">
              <a16:creationId xmlns:a16="http://schemas.microsoft.com/office/drawing/2014/main" id="{00000000-0008-0000-0200-000035010000}"/>
            </a:ext>
          </a:extLst>
        </xdr:cNvPr>
        <xdr:cNvSpPr txBox="1"/>
      </xdr:nvSpPr>
      <xdr:spPr>
        <a:xfrm>
          <a:off x="2705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52088</xdr:rowOff>
    </xdr:from>
    <xdr:ext cx="405111" cy="259045"/>
    <xdr:sp macro="" textlink="">
      <xdr:nvSpPr>
        <xdr:cNvPr id="310" name="n_3mainValue【福祉施設】&#10;有形固定資産減価償却率">
          <a:extLst>
            <a:ext uri="{FF2B5EF4-FFF2-40B4-BE49-F238E27FC236}">
              <a16:creationId xmlns:a16="http://schemas.microsoft.com/office/drawing/2014/main" id="{00000000-0008-0000-0200-000036010000}"/>
            </a:ext>
          </a:extLst>
        </xdr:cNvPr>
        <xdr:cNvSpPr txBox="1"/>
      </xdr:nvSpPr>
      <xdr:spPr>
        <a:xfrm>
          <a:off x="1816744"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1" name="正方形/長方形 310">
          <a:extLst>
            <a:ext uri="{FF2B5EF4-FFF2-40B4-BE49-F238E27FC236}">
              <a16:creationId xmlns:a16="http://schemas.microsoft.com/office/drawing/2014/main" id="{00000000-0008-0000-0200-00003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2" name="正方形/長方形 311">
          <a:extLst>
            <a:ext uri="{FF2B5EF4-FFF2-40B4-BE49-F238E27FC236}">
              <a16:creationId xmlns:a16="http://schemas.microsoft.com/office/drawing/2014/main" id="{00000000-0008-0000-0200-00003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3" name="正方形/長方形 312">
          <a:extLst>
            <a:ext uri="{FF2B5EF4-FFF2-40B4-BE49-F238E27FC236}">
              <a16:creationId xmlns:a16="http://schemas.microsoft.com/office/drawing/2014/main" id="{00000000-0008-0000-0200-00003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福祉施設】&#10;一人当たり面積グラフ枠">
          <a:extLst>
            <a:ext uri="{FF2B5EF4-FFF2-40B4-BE49-F238E27FC236}">
              <a16:creationId xmlns:a16="http://schemas.microsoft.com/office/drawing/2014/main" id="{00000000-0008-0000-0200-00004F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158931</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flipV="1">
          <a:off x="10476865" y="13365480"/>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37" name="【福祉施設】&#10;一人当たり面積最小値テキスト">
          <a:extLst>
            <a:ext uri="{FF2B5EF4-FFF2-40B4-BE49-F238E27FC236}">
              <a16:creationId xmlns:a16="http://schemas.microsoft.com/office/drawing/2014/main" id="{00000000-0008-0000-0200-000051010000}"/>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39" name="【福祉施設】&#10;一人当たり面積最大値テキスト">
          <a:extLst>
            <a:ext uri="{FF2B5EF4-FFF2-40B4-BE49-F238E27FC236}">
              <a16:creationId xmlns:a16="http://schemas.microsoft.com/office/drawing/2014/main" id="{00000000-0008-0000-0200-000053010000}"/>
            </a:ext>
          </a:extLst>
        </xdr:cNvPr>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65695</xdr:rowOff>
    </xdr:from>
    <xdr:ext cx="469744" cy="259045"/>
    <xdr:sp macro="" textlink="">
      <xdr:nvSpPr>
        <xdr:cNvPr id="341" name="【福祉施設】&#10;一人当たり面積平均値テキスト">
          <a:extLst>
            <a:ext uri="{FF2B5EF4-FFF2-40B4-BE49-F238E27FC236}">
              <a16:creationId xmlns:a16="http://schemas.microsoft.com/office/drawing/2014/main" id="{00000000-0008-0000-0200-000055010000}"/>
            </a:ext>
          </a:extLst>
        </xdr:cNvPr>
        <xdr:cNvSpPr txBox="1"/>
      </xdr:nvSpPr>
      <xdr:spPr>
        <a:xfrm>
          <a:off x="10515600" y="1429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42818</xdr:rowOff>
    </xdr:from>
    <xdr:to>
      <xdr:col>55</xdr:col>
      <xdr:colOff>50800</xdr:colOff>
      <xdr:row>84</xdr:row>
      <xdr:rowOff>144418</xdr:rowOff>
    </xdr:to>
    <xdr:sp macro="" textlink="">
      <xdr:nvSpPr>
        <xdr:cNvPr id="342" name="フローチャート: 判断 341">
          <a:extLst>
            <a:ext uri="{FF2B5EF4-FFF2-40B4-BE49-F238E27FC236}">
              <a16:creationId xmlns:a16="http://schemas.microsoft.com/office/drawing/2014/main" id="{00000000-0008-0000-0200-000056010000}"/>
            </a:ext>
          </a:extLst>
        </xdr:cNvPr>
        <xdr:cNvSpPr/>
      </xdr:nvSpPr>
      <xdr:spPr>
        <a:xfrm>
          <a:off x="104267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43" name="フローチャート: 判断 342">
          <a:extLst>
            <a:ext uri="{FF2B5EF4-FFF2-40B4-BE49-F238E27FC236}">
              <a16:creationId xmlns:a16="http://schemas.microsoft.com/office/drawing/2014/main" id="{00000000-0008-0000-0200-000057010000}"/>
            </a:ext>
          </a:extLst>
        </xdr:cNvPr>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16692</xdr:rowOff>
    </xdr:from>
    <xdr:to>
      <xdr:col>46</xdr:col>
      <xdr:colOff>38100</xdr:colOff>
      <xdr:row>84</xdr:row>
      <xdr:rowOff>118292</xdr:rowOff>
    </xdr:to>
    <xdr:sp macro="" textlink="">
      <xdr:nvSpPr>
        <xdr:cNvPr id="344" name="フローチャート: 判断 343">
          <a:extLst>
            <a:ext uri="{FF2B5EF4-FFF2-40B4-BE49-F238E27FC236}">
              <a16:creationId xmlns:a16="http://schemas.microsoft.com/office/drawing/2014/main" id="{00000000-0008-0000-0200-000058010000}"/>
            </a:ext>
          </a:extLst>
        </xdr:cNvPr>
        <xdr:cNvSpPr/>
      </xdr:nvSpPr>
      <xdr:spPr>
        <a:xfrm>
          <a:off x="8699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96701</xdr:rowOff>
    </xdr:from>
    <xdr:to>
      <xdr:col>41</xdr:col>
      <xdr:colOff>101600</xdr:colOff>
      <xdr:row>84</xdr:row>
      <xdr:rowOff>26851</xdr:rowOff>
    </xdr:to>
    <xdr:sp macro="" textlink="">
      <xdr:nvSpPr>
        <xdr:cNvPr id="345" name="フローチャート: 判断 344">
          <a:extLst>
            <a:ext uri="{FF2B5EF4-FFF2-40B4-BE49-F238E27FC236}">
              <a16:creationId xmlns:a16="http://schemas.microsoft.com/office/drawing/2014/main" id="{00000000-0008-0000-0200-000059010000}"/>
            </a:ext>
          </a:extLst>
        </xdr:cNvPr>
        <xdr:cNvSpPr/>
      </xdr:nvSpPr>
      <xdr:spPr>
        <a:xfrm>
          <a:off x="7810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119562</xdr:rowOff>
    </xdr:from>
    <xdr:to>
      <xdr:col>36</xdr:col>
      <xdr:colOff>165100</xdr:colOff>
      <xdr:row>84</xdr:row>
      <xdr:rowOff>49712</xdr:rowOff>
    </xdr:to>
    <xdr:sp macro="" textlink="">
      <xdr:nvSpPr>
        <xdr:cNvPr id="346" name="フローチャート: 判断 345">
          <a:extLst>
            <a:ext uri="{FF2B5EF4-FFF2-40B4-BE49-F238E27FC236}">
              <a16:creationId xmlns:a16="http://schemas.microsoft.com/office/drawing/2014/main" id="{00000000-0008-0000-0200-00005A010000}"/>
            </a:ext>
          </a:extLst>
        </xdr:cNvPr>
        <xdr:cNvSpPr/>
      </xdr:nvSpPr>
      <xdr:spPr>
        <a:xfrm>
          <a:off x="6921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73842</xdr:rowOff>
    </xdr:from>
    <xdr:to>
      <xdr:col>55</xdr:col>
      <xdr:colOff>50800</xdr:colOff>
      <xdr:row>86</xdr:row>
      <xdr:rowOff>3992</xdr:rowOff>
    </xdr:to>
    <xdr:sp macro="" textlink="">
      <xdr:nvSpPr>
        <xdr:cNvPr id="352" name="楕円 351">
          <a:extLst>
            <a:ext uri="{FF2B5EF4-FFF2-40B4-BE49-F238E27FC236}">
              <a16:creationId xmlns:a16="http://schemas.microsoft.com/office/drawing/2014/main" id="{00000000-0008-0000-0200-000060010000}"/>
            </a:ext>
          </a:extLst>
        </xdr:cNvPr>
        <xdr:cNvSpPr/>
      </xdr:nvSpPr>
      <xdr:spPr>
        <a:xfrm>
          <a:off x="10426700" y="146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52269</xdr:rowOff>
    </xdr:from>
    <xdr:ext cx="469744" cy="259045"/>
    <xdr:sp macro="" textlink="">
      <xdr:nvSpPr>
        <xdr:cNvPr id="353" name="【福祉施設】&#10;一人当たり面積該当値テキスト">
          <a:extLst>
            <a:ext uri="{FF2B5EF4-FFF2-40B4-BE49-F238E27FC236}">
              <a16:creationId xmlns:a16="http://schemas.microsoft.com/office/drawing/2014/main" id="{00000000-0008-0000-0200-000061010000}"/>
            </a:ext>
          </a:extLst>
        </xdr:cNvPr>
        <xdr:cNvSpPr txBox="1"/>
      </xdr:nvSpPr>
      <xdr:spPr>
        <a:xfrm>
          <a:off x="10515600" y="1462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73842</xdr:rowOff>
    </xdr:from>
    <xdr:to>
      <xdr:col>50</xdr:col>
      <xdr:colOff>165100</xdr:colOff>
      <xdr:row>86</xdr:row>
      <xdr:rowOff>3992</xdr:rowOff>
    </xdr:to>
    <xdr:sp macro="" textlink="">
      <xdr:nvSpPr>
        <xdr:cNvPr id="354" name="楕円 353">
          <a:extLst>
            <a:ext uri="{FF2B5EF4-FFF2-40B4-BE49-F238E27FC236}">
              <a16:creationId xmlns:a16="http://schemas.microsoft.com/office/drawing/2014/main" id="{00000000-0008-0000-0200-000062010000}"/>
            </a:ext>
          </a:extLst>
        </xdr:cNvPr>
        <xdr:cNvSpPr/>
      </xdr:nvSpPr>
      <xdr:spPr>
        <a:xfrm>
          <a:off x="9588500" y="146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124642</xdr:rowOff>
    </xdr:from>
    <xdr:to>
      <xdr:col>55</xdr:col>
      <xdr:colOff>0</xdr:colOff>
      <xdr:row>85</xdr:row>
      <xdr:rowOff>124642</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a:off x="9639300" y="146978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77107</xdr:rowOff>
    </xdr:from>
    <xdr:to>
      <xdr:col>46</xdr:col>
      <xdr:colOff>38100</xdr:colOff>
      <xdr:row>86</xdr:row>
      <xdr:rowOff>7257</xdr:rowOff>
    </xdr:to>
    <xdr:sp macro="" textlink="">
      <xdr:nvSpPr>
        <xdr:cNvPr id="356" name="楕円 355">
          <a:extLst>
            <a:ext uri="{FF2B5EF4-FFF2-40B4-BE49-F238E27FC236}">
              <a16:creationId xmlns:a16="http://schemas.microsoft.com/office/drawing/2014/main" id="{00000000-0008-0000-0200-000064010000}"/>
            </a:ext>
          </a:extLst>
        </xdr:cNvPr>
        <xdr:cNvSpPr/>
      </xdr:nvSpPr>
      <xdr:spPr>
        <a:xfrm>
          <a:off x="86995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124642</xdr:rowOff>
    </xdr:from>
    <xdr:to>
      <xdr:col>50</xdr:col>
      <xdr:colOff>114300</xdr:colOff>
      <xdr:row>85</xdr:row>
      <xdr:rowOff>127907</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flipV="1">
          <a:off x="8750300" y="146978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77107</xdr:rowOff>
    </xdr:from>
    <xdr:to>
      <xdr:col>41</xdr:col>
      <xdr:colOff>101600</xdr:colOff>
      <xdr:row>86</xdr:row>
      <xdr:rowOff>7257</xdr:rowOff>
    </xdr:to>
    <xdr:sp macro="" textlink="">
      <xdr:nvSpPr>
        <xdr:cNvPr id="358" name="楕円 357">
          <a:extLst>
            <a:ext uri="{FF2B5EF4-FFF2-40B4-BE49-F238E27FC236}">
              <a16:creationId xmlns:a16="http://schemas.microsoft.com/office/drawing/2014/main" id="{00000000-0008-0000-0200-000066010000}"/>
            </a:ext>
          </a:extLst>
        </xdr:cNvPr>
        <xdr:cNvSpPr/>
      </xdr:nvSpPr>
      <xdr:spPr>
        <a:xfrm>
          <a:off x="78105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127907</xdr:rowOff>
    </xdr:from>
    <xdr:to>
      <xdr:col>45</xdr:col>
      <xdr:colOff>177800</xdr:colOff>
      <xdr:row>85</xdr:row>
      <xdr:rowOff>127907</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7861300" y="14701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151147</xdr:rowOff>
    </xdr:from>
    <xdr:ext cx="469744" cy="259045"/>
    <xdr:sp macro="" textlink="">
      <xdr:nvSpPr>
        <xdr:cNvPr id="360" name="n_1aveValue【福祉施設】&#10;一人当たり面積">
          <a:extLst>
            <a:ext uri="{FF2B5EF4-FFF2-40B4-BE49-F238E27FC236}">
              <a16:creationId xmlns:a16="http://schemas.microsoft.com/office/drawing/2014/main" id="{00000000-0008-0000-0200-000068010000}"/>
            </a:ext>
          </a:extLst>
        </xdr:cNvPr>
        <xdr:cNvSpPr txBox="1"/>
      </xdr:nvSpPr>
      <xdr:spPr>
        <a:xfrm>
          <a:off x="9391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134819</xdr:rowOff>
    </xdr:from>
    <xdr:ext cx="469744" cy="259045"/>
    <xdr:sp macro="" textlink="">
      <xdr:nvSpPr>
        <xdr:cNvPr id="361" name="n_2aveValue【福祉施設】&#10;一人当たり面積">
          <a:extLst>
            <a:ext uri="{FF2B5EF4-FFF2-40B4-BE49-F238E27FC236}">
              <a16:creationId xmlns:a16="http://schemas.microsoft.com/office/drawing/2014/main" id="{00000000-0008-0000-0200-000069010000}"/>
            </a:ext>
          </a:extLst>
        </xdr:cNvPr>
        <xdr:cNvSpPr txBox="1"/>
      </xdr:nvSpPr>
      <xdr:spPr>
        <a:xfrm>
          <a:off x="85154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43378</xdr:rowOff>
    </xdr:from>
    <xdr:ext cx="469744" cy="259045"/>
    <xdr:sp macro="" textlink="">
      <xdr:nvSpPr>
        <xdr:cNvPr id="362" name="n_3aveValue【福祉施設】&#10;一人当たり面積">
          <a:extLst>
            <a:ext uri="{FF2B5EF4-FFF2-40B4-BE49-F238E27FC236}">
              <a16:creationId xmlns:a16="http://schemas.microsoft.com/office/drawing/2014/main" id="{00000000-0008-0000-0200-00006A010000}"/>
            </a:ext>
          </a:extLst>
        </xdr:cNvPr>
        <xdr:cNvSpPr txBox="1"/>
      </xdr:nvSpPr>
      <xdr:spPr>
        <a:xfrm>
          <a:off x="7626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66239</xdr:rowOff>
    </xdr:from>
    <xdr:ext cx="469744" cy="259045"/>
    <xdr:sp macro="" textlink="">
      <xdr:nvSpPr>
        <xdr:cNvPr id="363" name="n_4aveValue【福祉施設】&#10;一人当たり面積">
          <a:extLst>
            <a:ext uri="{FF2B5EF4-FFF2-40B4-BE49-F238E27FC236}">
              <a16:creationId xmlns:a16="http://schemas.microsoft.com/office/drawing/2014/main" id="{00000000-0008-0000-0200-00006B010000}"/>
            </a:ext>
          </a:extLst>
        </xdr:cNvPr>
        <xdr:cNvSpPr txBox="1"/>
      </xdr:nvSpPr>
      <xdr:spPr>
        <a:xfrm>
          <a:off x="6737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166569</xdr:rowOff>
    </xdr:from>
    <xdr:ext cx="469744" cy="259045"/>
    <xdr:sp macro="" textlink="">
      <xdr:nvSpPr>
        <xdr:cNvPr id="364" name="n_1mainValue【福祉施設】&#10;一人当たり面積">
          <a:extLst>
            <a:ext uri="{FF2B5EF4-FFF2-40B4-BE49-F238E27FC236}">
              <a16:creationId xmlns:a16="http://schemas.microsoft.com/office/drawing/2014/main" id="{00000000-0008-0000-0200-00006C010000}"/>
            </a:ext>
          </a:extLst>
        </xdr:cNvPr>
        <xdr:cNvSpPr txBox="1"/>
      </xdr:nvSpPr>
      <xdr:spPr>
        <a:xfrm>
          <a:off x="9391727" y="1473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169834</xdr:rowOff>
    </xdr:from>
    <xdr:ext cx="469744" cy="259045"/>
    <xdr:sp macro="" textlink="">
      <xdr:nvSpPr>
        <xdr:cNvPr id="365" name="n_2mainValue【福祉施設】&#10;一人当たり面積">
          <a:extLst>
            <a:ext uri="{FF2B5EF4-FFF2-40B4-BE49-F238E27FC236}">
              <a16:creationId xmlns:a16="http://schemas.microsoft.com/office/drawing/2014/main" id="{00000000-0008-0000-0200-00006D010000}"/>
            </a:ext>
          </a:extLst>
        </xdr:cNvPr>
        <xdr:cNvSpPr txBox="1"/>
      </xdr:nvSpPr>
      <xdr:spPr>
        <a:xfrm>
          <a:off x="8515427" y="1474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169834</xdr:rowOff>
    </xdr:from>
    <xdr:ext cx="469744" cy="259045"/>
    <xdr:sp macro="" textlink="">
      <xdr:nvSpPr>
        <xdr:cNvPr id="366" name="n_3mainValue【福祉施設】&#10;一人当たり面積">
          <a:extLst>
            <a:ext uri="{FF2B5EF4-FFF2-40B4-BE49-F238E27FC236}">
              <a16:creationId xmlns:a16="http://schemas.microsoft.com/office/drawing/2014/main" id="{00000000-0008-0000-0200-00006E010000}"/>
            </a:ext>
          </a:extLst>
        </xdr:cNvPr>
        <xdr:cNvSpPr txBox="1"/>
      </xdr:nvSpPr>
      <xdr:spPr>
        <a:xfrm>
          <a:off x="7626427" y="1474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7" name="正方形/長方形 366">
          <a:extLst>
            <a:ext uri="{FF2B5EF4-FFF2-40B4-BE49-F238E27FC236}">
              <a16:creationId xmlns:a16="http://schemas.microsoft.com/office/drawing/2014/main" id="{00000000-0008-0000-0200-00006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0" name="正方形/長方形 369">
          <a:extLst>
            <a:ext uri="{FF2B5EF4-FFF2-40B4-BE49-F238E27FC236}">
              <a16:creationId xmlns:a16="http://schemas.microsoft.com/office/drawing/2014/main" id="{00000000-0008-0000-0200-00007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市民会館】&#10;有形固定資産減価償却率グラフ枠">
          <a:extLst>
            <a:ext uri="{FF2B5EF4-FFF2-40B4-BE49-F238E27FC236}">
              <a16:creationId xmlns:a16="http://schemas.microsoft.com/office/drawing/2014/main" id="{00000000-0008-0000-0200-000087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flipV="1">
          <a:off x="4634865" y="17162418"/>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393" name="【市民会館】&#10;有形固定資産減価償却率最小値テキスト">
          <a:extLst>
            <a:ext uri="{FF2B5EF4-FFF2-40B4-BE49-F238E27FC236}">
              <a16:creationId xmlns:a16="http://schemas.microsoft.com/office/drawing/2014/main" id="{00000000-0008-0000-0200-000089010000}"/>
            </a:ext>
          </a:extLst>
        </xdr:cNvPr>
        <xdr:cNvSpPr txBox="1"/>
      </xdr:nvSpPr>
      <xdr:spPr>
        <a:xfrm>
          <a:off x="4673600" y="186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4546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395" name="【市民会館】&#10;有形固定資産減価償却率最大値テキスト">
          <a:extLst>
            <a:ext uri="{FF2B5EF4-FFF2-40B4-BE49-F238E27FC236}">
              <a16:creationId xmlns:a16="http://schemas.microsoft.com/office/drawing/2014/main" id="{00000000-0008-0000-0200-00008B010000}"/>
            </a:ext>
          </a:extLst>
        </xdr:cNvPr>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90369</xdr:rowOff>
    </xdr:from>
    <xdr:ext cx="405111" cy="259045"/>
    <xdr:sp macro="" textlink="">
      <xdr:nvSpPr>
        <xdr:cNvPr id="397" name="【市民会館】&#10;有形固定資産減価償却率平均値テキスト">
          <a:extLst>
            <a:ext uri="{FF2B5EF4-FFF2-40B4-BE49-F238E27FC236}">
              <a16:creationId xmlns:a16="http://schemas.microsoft.com/office/drawing/2014/main" id="{00000000-0008-0000-0200-00008D010000}"/>
            </a:ext>
          </a:extLst>
        </xdr:cNvPr>
        <xdr:cNvSpPr txBox="1"/>
      </xdr:nvSpPr>
      <xdr:spPr>
        <a:xfrm>
          <a:off x="4673600" y="1792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398" name="フローチャート: 判断 397">
          <a:extLst>
            <a:ext uri="{FF2B5EF4-FFF2-40B4-BE49-F238E27FC236}">
              <a16:creationId xmlns:a16="http://schemas.microsoft.com/office/drawing/2014/main" id="{00000000-0008-0000-0200-00008E010000}"/>
            </a:ext>
          </a:extLst>
        </xdr:cNvPr>
        <xdr:cNvSpPr/>
      </xdr:nvSpPr>
      <xdr:spPr>
        <a:xfrm>
          <a:off x="45847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399" name="フローチャート: 判断 398">
          <a:extLst>
            <a:ext uri="{FF2B5EF4-FFF2-40B4-BE49-F238E27FC236}">
              <a16:creationId xmlns:a16="http://schemas.microsoft.com/office/drawing/2014/main" id="{00000000-0008-0000-0200-00008F010000}"/>
            </a:ext>
          </a:extLst>
        </xdr:cNvPr>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00" name="フローチャート: 判断 399">
          <a:extLst>
            <a:ext uri="{FF2B5EF4-FFF2-40B4-BE49-F238E27FC236}">
              <a16:creationId xmlns:a16="http://schemas.microsoft.com/office/drawing/2014/main" id="{00000000-0008-0000-0200-000090010000}"/>
            </a:ext>
          </a:extLst>
        </xdr:cNvPr>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01" name="フローチャート: 判断 400">
          <a:extLst>
            <a:ext uri="{FF2B5EF4-FFF2-40B4-BE49-F238E27FC236}">
              <a16:creationId xmlns:a16="http://schemas.microsoft.com/office/drawing/2014/main" id="{00000000-0008-0000-0200-000091010000}"/>
            </a:ext>
          </a:extLst>
        </xdr:cNvPr>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25400</xdr:rowOff>
    </xdr:from>
    <xdr:to>
      <xdr:col>6</xdr:col>
      <xdr:colOff>38100</xdr:colOff>
      <xdr:row>104</xdr:row>
      <xdr:rowOff>127000</xdr:rowOff>
    </xdr:to>
    <xdr:sp macro="" textlink="">
      <xdr:nvSpPr>
        <xdr:cNvPr id="402" name="フローチャート: 判断 401">
          <a:extLst>
            <a:ext uri="{FF2B5EF4-FFF2-40B4-BE49-F238E27FC236}">
              <a16:creationId xmlns:a16="http://schemas.microsoft.com/office/drawing/2014/main" id="{00000000-0008-0000-0200-000092010000}"/>
            </a:ext>
          </a:extLst>
        </xdr:cNvPr>
        <xdr:cNvSpPr/>
      </xdr:nvSpPr>
      <xdr:spPr>
        <a:xfrm>
          <a:off x="107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18869</xdr:rowOff>
    </xdr:from>
    <xdr:to>
      <xdr:col>24</xdr:col>
      <xdr:colOff>114300</xdr:colOff>
      <xdr:row>104</xdr:row>
      <xdr:rowOff>120469</xdr:rowOff>
    </xdr:to>
    <xdr:sp macro="" textlink="">
      <xdr:nvSpPr>
        <xdr:cNvPr id="408" name="楕円 407">
          <a:extLst>
            <a:ext uri="{FF2B5EF4-FFF2-40B4-BE49-F238E27FC236}">
              <a16:creationId xmlns:a16="http://schemas.microsoft.com/office/drawing/2014/main" id="{00000000-0008-0000-0200-000098010000}"/>
            </a:ext>
          </a:extLst>
        </xdr:cNvPr>
        <xdr:cNvSpPr/>
      </xdr:nvSpPr>
      <xdr:spPr>
        <a:xfrm>
          <a:off x="45847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41746</xdr:rowOff>
    </xdr:from>
    <xdr:ext cx="405111" cy="259045"/>
    <xdr:sp macro="" textlink="">
      <xdr:nvSpPr>
        <xdr:cNvPr id="409" name="【市民会館】&#10;有形固定資産減価償却率該当値テキスト">
          <a:extLst>
            <a:ext uri="{FF2B5EF4-FFF2-40B4-BE49-F238E27FC236}">
              <a16:creationId xmlns:a16="http://schemas.microsoft.com/office/drawing/2014/main" id="{00000000-0008-0000-0200-000099010000}"/>
            </a:ext>
          </a:extLst>
        </xdr:cNvPr>
        <xdr:cNvSpPr txBox="1"/>
      </xdr:nvSpPr>
      <xdr:spPr>
        <a:xfrm>
          <a:off x="4673600" y="17701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167458</xdr:rowOff>
    </xdr:from>
    <xdr:to>
      <xdr:col>20</xdr:col>
      <xdr:colOff>38100</xdr:colOff>
      <xdr:row>104</xdr:row>
      <xdr:rowOff>97608</xdr:rowOff>
    </xdr:to>
    <xdr:sp macro="" textlink="">
      <xdr:nvSpPr>
        <xdr:cNvPr id="410" name="楕円 409">
          <a:extLst>
            <a:ext uri="{FF2B5EF4-FFF2-40B4-BE49-F238E27FC236}">
              <a16:creationId xmlns:a16="http://schemas.microsoft.com/office/drawing/2014/main" id="{00000000-0008-0000-0200-00009A010000}"/>
            </a:ext>
          </a:extLst>
        </xdr:cNvPr>
        <xdr:cNvSpPr/>
      </xdr:nvSpPr>
      <xdr:spPr>
        <a:xfrm>
          <a:off x="3746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46808</xdr:rowOff>
    </xdr:from>
    <xdr:to>
      <xdr:col>24</xdr:col>
      <xdr:colOff>63500</xdr:colOff>
      <xdr:row>104</xdr:row>
      <xdr:rowOff>69669</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3797300" y="17877608"/>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15602</xdr:rowOff>
    </xdr:from>
    <xdr:to>
      <xdr:col>15</xdr:col>
      <xdr:colOff>101600</xdr:colOff>
      <xdr:row>105</xdr:row>
      <xdr:rowOff>117202</xdr:rowOff>
    </xdr:to>
    <xdr:sp macro="" textlink="">
      <xdr:nvSpPr>
        <xdr:cNvPr id="412" name="楕円 411">
          <a:extLst>
            <a:ext uri="{FF2B5EF4-FFF2-40B4-BE49-F238E27FC236}">
              <a16:creationId xmlns:a16="http://schemas.microsoft.com/office/drawing/2014/main" id="{00000000-0008-0000-0200-00009C010000}"/>
            </a:ext>
          </a:extLst>
        </xdr:cNvPr>
        <xdr:cNvSpPr/>
      </xdr:nvSpPr>
      <xdr:spPr>
        <a:xfrm>
          <a:off x="28575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46808</xdr:rowOff>
    </xdr:from>
    <xdr:to>
      <xdr:col>19</xdr:col>
      <xdr:colOff>177800</xdr:colOff>
      <xdr:row>105</xdr:row>
      <xdr:rowOff>66402</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flipV="1">
          <a:off x="2908300" y="17877608"/>
          <a:ext cx="889000" cy="19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141332</xdr:rowOff>
    </xdr:from>
    <xdr:to>
      <xdr:col>10</xdr:col>
      <xdr:colOff>165100</xdr:colOff>
      <xdr:row>105</xdr:row>
      <xdr:rowOff>71482</xdr:rowOff>
    </xdr:to>
    <xdr:sp macro="" textlink="">
      <xdr:nvSpPr>
        <xdr:cNvPr id="414" name="楕円 413">
          <a:extLst>
            <a:ext uri="{FF2B5EF4-FFF2-40B4-BE49-F238E27FC236}">
              <a16:creationId xmlns:a16="http://schemas.microsoft.com/office/drawing/2014/main" id="{00000000-0008-0000-0200-00009E010000}"/>
            </a:ext>
          </a:extLst>
        </xdr:cNvPr>
        <xdr:cNvSpPr/>
      </xdr:nvSpPr>
      <xdr:spPr>
        <a:xfrm>
          <a:off x="1968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20682</xdr:rowOff>
    </xdr:from>
    <xdr:to>
      <xdr:col>15</xdr:col>
      <xdr:colOff>50800</xdr:colOff>
      <xdr:row>105</xdr:row>
      <xdr:rowOff>66402</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2019300" y="180229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150784</xdr:rowOff>
    </xdr:from>
    <xdr:ext cx="405111" cy="259045"/>
    <xdr:sp macro="" textlink="">
      <xdr:nvSpPr>
        <xdr:cNvPr id="416" name="n_1aveValue【市民会館】&#10;有形固定資産減価償却率">
          <a:extLst>
            <a:ext uri="{FF2B5EF4-FFF2-40B4-BE49-F238E27FC236}">
              <a16:creationId xmlns:a16="http://schemas.microsoft.com/office/drawing/2014/main" id="{00000000-0008-0000-0200-0000A0010000}"/>
            </a:ext>
          </a:extLst>
        </xdr:cNvPr>
        <xdr:cNvSpPr txBox="1"/>
      </xdr:nvSpPr>
      <xdr:spPr>
        <a:xfrm>
          <a:off x="35820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417" name="n_2aveValue【市民会館】&#10;有形固定資産減価償却率">
          <a:extLst>
            <a:ext uri="{FF2B5EF4-FFF2-40B4-BE49-F238E27FC236}">
              <a16:creationId xmlns:a16="http://schemas.microsoft.com/office/drawing/2014/main" id="{00000000-0008-0000-0200-0000A1010000}"/>
            </a:ext>
          </a:extLst>
        </xdr:cNvPr>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418" name="n_3aveValue【市民会館】&#10;有形固定資産減価償却率">
          <a:extLst>
            <a:ext uri="{FF2B5EF4-FFF2-40B4-BE49-F238E27FC236}">
              <a16:creationId xmlns:a16="http://schemas.microsoft.com/office/drawing/2014/main" id="{00000000-0008-0000-0200-0000A2010000}"/>
            </a:ext>
          </a:extLst>
        </xdr:cNvPr>
        <xdr:cNvSpPr txBox="1"/>
      </xdr:nvSpPr>
      <xdr:spPr>
        <a:xfrm>
          <a:off x="1816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143527</xdr:rowOff>
    </xdr:from>
    <xdr:ext cx="405111" cy="259045"/>
    <xdr:sp macro="" textlink="">
      <xdr:nvSpPr>
        <xdr:cNvPr id="419" name="n_4aveValue【市民会館】&#10;有形固定資産減価償却率">
          <a:extLst>
            <a:ext uri="{FF2B5EF4-FFF2-40B4-BE49-F238E27FC236}">
              <a16:creationId xmlns:a16="http://schemas.microsoft.com/office/drawing/2014/main" id="{00000000-0008-0000-0200-0000A3010000}"/>
            </a:ext>
          </a:extLst>
        </xdr:cNvPr>
        <xdr:cNvSpPr txBox="1"/>
      </xdr:nvSpPr>
      <xdr:spPr>
        <a:xfrm>
          <a:off x="927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114135</xdr:rowOff>
    </xdr:from>
    <xdr:ext cx="405111" cy="259045"/>
    <xdr:sp macro="" textlink="">
      <xdr:nvSpPr>
        <xdr:cNvPr id="420" name="n_1mainValue【市民会館】&#10;有形固定資産減価償却率">
          <a:extLst>
            <a:ext uri="{FF2B5EF4-FFF2-40B4-BE49-F238E27FC236}">
              <a16:creationId xmlns:a16="http://schemas.microsoft.com/office/drawing/2014/main" id="{00000000-0008-0000-0200-0000A4010000}"/>
            </a:ext>
          </a:extLst>
        </xdr:cNvPr>
        <xdr:cNvSpPr txBox="1"/>
      </xdr:nvSpPr>
      <xdr:spPr>
        <a:xfrm>
          <a:off x="35820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108329</xdr:rowOff>
    </xdr:from>
    <xdr:ext cx="405111" cy="259045"/>
    <xdr:sp macro="" textlink="">
      <xdr:nvSpPr>
        <xdr:cNvPr id="421" name="n_2mainValue【市民会館】&#10;有形固定資産減価償却率">
          <a:extLst>
            <a:ext uri="{FF2B5EF4-FFF2-40B4-BE49-F238E27FC236}">
              <a16:creationId xmlns:a16="http://schemas.microsoft.com/office/drawing/2014/main" id="{00000000-0008-0000-0200-0000A5010000}"/>
            </a:ext>
          </a:extLst>
        </xdr:cNvPr>
        <xdr:cNvSpPr txBox="1"/>
      </xdr:nvSpPr>
      <xdr:spPr>
        <a:xfrm>
          <a:off x="2705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62609</xdr:rowOff>
    </xdr:from>
    <xdr:ext cx="405111" cy="259045"/>
    <xdr:sp macro="" textlink="">
      <xdr:nvSpPr>
        <xdr:cNvPr id="422" name="n_3mainValue【市民会館】&#10;有形固定資産減価償却率">
          <a:extLst>
            <a:ext uri="{FF2B5EF4-FFF2-40B4-BE49-F238E27FC236}">
              <a16:creationId xmlns:a16="http://schemas.microsoft.com/office/drawing/2014/main" id="{00000000-0008-0000-0200-0000A6010000}"/>
            </a:ext>
          </a:extLst>
        </xdr:cNvPr>
        <xdr:cNvSpPr txBox="1"/>
      </xdr:nvSpPr>
      <xdr:spPr>
        <a:xfrm>
          <a:off x="1816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3" name="正方形/長方形 422">
          <a:extLst>
            <a:ext uri="{FF2B5EF4-FFF2-40B4-BE49-F238E27FC236}">
              <a16:creationId xmlns:a16="http://schemas.microsoft.com/office/drawing/2014/main" id="{00000000-0008-0000-0200-0000A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4" name="正方形/長方形 423">
          <a:extLst>
            <a:ext uri="{FF2B5EF4-FFF2-40B4-BE49-F238E27FC236}">
              <a16:creationId xmlns:a16="http://schemas.microsoft.com/office/drawing/2014/main" id="{00000000-0008-0000-0200-0000A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5" name="正方形/長方形 424">
          <a:extLst>
            <a:ext uri="{FF2B5EF4-FFF2-40B4-BE49-F238E27FC236}">
              <a16:creationId xmlns:a16="http://schemas.microsoft.com/office/drawing/2014/main" id="{00000000-0008-0000-0200-0000A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6" name="正方形/長方形 425">
          <a:extLst>
            <a:ext uri="{FF2B5EF4-FFF2-40B4-BE49-F238E27FC236}">
              <a16:creationId xmlns:a16="http://schemas.microsoft.com/office/drawing/2014/main" id="{00000000-0008-0000-0200-0000A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7" name="正方形/長方形 426">
          <a:extLst>
            <a:ext uri="{FF2B5EF4-FFF2-40B4-BE49-F238E27FC236}">
              <a16:creationId xmlns:a16="http://schemas.microsoft.com/office/drawing/2014/main" id="{00000000-0008-0000-0200-0000A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5" name="【市民会館】&#10;一人当たり面積グラフ枠">
          <a:extLst>
            <a:ext uri="{FF2B5EF4-FFF2-40B4-BE49-F238E27FC236}">
              <a16:creationId xmlns:a16="http://schemas.microsoft.com/office/drawing/2014/main" id="{00000000-0008-0000-0200-0000B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flipV="1">
          <a:off x="10476865" y="1703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47" name="【市民会館】&#10;一人当たり面積最小値テキスト">
          <a:extLst>
            <a:ext uri="{FF2B5EF4-FFF2-40B4-BE49-F238E27FC236}">
              <a16:creationId xmlns:a16="http://schemas.microsoft.com/office/drawing/2014/main" id="{00000000-0008-0000-0200-0000BF010000}"/>
            </a:ext>
          </a:extLst>
        </xdr:cNvPr>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49" name="【市民会館】&#10;一人当たり面積最大値テキスト">
          <a:extLst>
            <a:ext uri="{FF2B5EF4-FFF2-40B4-BE49-F238E27FC236}">
              <a16:creationId xmlns:a16="http://schemas.microsoft.com/office/drawing/2014/main" id="{00000000-0008-0000-0200-0000C1010000}"/>
            </a:ext>
          </a:extLst>
        </xdr:cNvPr>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64788</xdr:rowOff>
    </xdr:from>
    <xdr:ext cx="469744" cy="259045"/>
    <xdr:sp macro="" textlink="">
      <xdr:nvSpPr>
        <xdr:cNvPr id="451" name="【市民会館】&#10;一人当たり面積平均値テキスト">
          <a:extLst>
            <a:ext uri="{FF2B5EF4-FFF2-40B4-BE49-F238E27FC236}">
              <a16:creationId xmlns:a16="http://schemas.microsoft.com/office/drawing/2014/main" id="{00000000-0008-0000-0200-0000C3010000}"/>
            </a:ext>
          </a:extLst>
        </xdr:cNvPr>
        <xdr:cNvSpPr txBox="1"/>
      </xdr:nvSpPr>
      <xdr:spPr>
        <a:xfrm>
          <a:off x="10515600" y="17895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52" name="フローチャート: 判断 451">
          <a:extLst>
            <a:ext uri="{FF2B5EF4-FFF2-40B4-BE49-F238E27FC236}">
              <a16:creationId xmlns:a16="http://schemas.microsoft.com/office/drawing/2014/main" id="{00000000-0008-0000-0200-0000C4010000}"/>
            </a:ext>
          </a:extLst>
        </xdr:cNvPr>
        <xdr:cNvSpPr/>
      </xdr:nvSpPr>
      <xdr:spPr>
        <a:xfrm>
          <a:off x="104267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78739</xdr:rowOff>
    </xdr:from>
    <xdr:to>
      <xdr:col>50</xdr:col>
      <xdr:colOff>165100</xdr:colOff>
      <xdr:row>105</xdr:row>
      <xdr:rowOff>8889</xdr:rowOff>
    </xdr:to>
    <xdr:sp macro="" textlink="">
      <xdr:nvSpPr>
        <xdr:cNvPr id="453" name="フローチャート: 判断 452">
          <a:extLst>
            <a:ext uri="{FF2B5EF4-FFF2-40B4-BE49-F238E27FC236}">
              <a16:creationId xmlns:a16="http://schemas.microsoft.com/office/drawing/2014/main" id="{00000000-0008-0000-0200-0000C5010000}"/>
            </a:ext>
          </a:extLst>
        </xdr:cNvPr>
        <xdr:cNvSpPr/>
      </xdr:nvSpPr>
      <xdr:spPr>
        <a:xfrm>
          <a:off x="9588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454" name="フローチャート: 判断 453">
          <a:extLst>
            <a:ext uri="{FF2B5EF4-FFF2-40B4-BE49-F238E27FC236}">
              <a16:creationId xmlns:a16="http://schemas.microsoft.com/office/drawing/2014/main" id="{00000000-0008-0000-0200-0000C6010000}"/>
            </a:ext>
          </a:extLst>
        </xdr:cNvPr>
        <xdr:cNvSpPr/>
      </xdr:nvSpPr>
      <xdr:spPr>
        <a:xfrm>
          <a:off x="8699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455" name="フローチャート: 判断 454">
          <a:extLst>
            <a:ext uri="{FF2B5EF4-FFF2-40B4-BE49-F238E27FC236}">
              <a16:creationId xmlns:a16="http://schemas.microsoft.com/office/drawing/2014/main" id="{00000000-0008-0000-0200-0000C7010000}"/>
            </a:ext>
          </a:extLst>
        </xdr:cNvPr>
        <xdr:cNvSpPr/>
      </xdr:nvSpPr>
      <xdr:spPr>
        <a:xfrm>
          <a:off x="7810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56" name="フローチャート: 判断 455">
          <a:extLst>
            <a:ext uri="{FF2B5EF4-FFF2-40B4-BE49-F238E27FC236}">
              <a16:creationId xmlns:a16="http://schemas.microsoft.com/office/drawing/2014/main" id="{00000000-0008-0000-0200-0000C8010000}"/>
            </a:ext>
          </a:extLst>
        </xdr:cNvPr>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6350</xdr:rowOff>
    </xdr:from>
    <xdr:to>
      <xdr:col>55</xdr:col>
      <xdr:colOff>50800</xdr:colOff>
      <xdr:row>99</xdr:row>
      <xdr:rowOff>107950</xdr:rowOff>
    </xdr:to>
    <xdr:sp macro="" textlink="">
      <xdr:nvSpPr>
        <xdr:cNvPr id="462" name="楕円 461">
          <a:extLst>
            <a:ext uri="{FF2B5EF4-FFF2-40B4-BE49-F238E27FC236}">
              <a16:creationId xmlns:a16="http://schemas.microsoft.com/office/drawing/2014/main" id="{00000000-0008-0000-0200-0000CE010000}"/>
            </a:ext>
          </a:extLst>
        </xdr:cNvPr>
        <xdr:cNvSpPr/>
      </xdr:nvSpPr>
      <xdr:spPr>
        <a:xfrm>
          <a:off x="10426700" y="1697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98</xdr:row>
      <xdr:rowOff>130827</xdr:rowOff>
    </xdr:from>
    <xdr:ext cx="469744" cy="259045"/>
    <xdr:sp macro="" textlink="">
      <xdr:nvSpPr>
        <xdr:cNvPr id="463" name="【市民会館】&#10;一人当たり面積該当値テキスト">
          <a:extLst>
            <a:ext uri="{FF2B5EF4-FFF2-40B4-BE49-F238E27FC236}">
              <a16:creationId xmlns:a16="http://schemas.microsoft.com/office/drawing/2014/main" id="{00000000-0008-0000-0200-0000CF010000}"/>
            </a:ext>
          </a:extLst>
        </xdr:cNvPr>
        <xdr:cNvSpPr txBox="1"/>
      </xdr:nvSpPr>
      <xdr:spPr>
        <a:xfrm>
          <a:off x="10515600" y="1693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17780</xdr:rowOff>
    </xdr:from>
    <xdr:to>
      <xdr:col>50</xdr:col>
      <xdr:colOff>165100</xdr:colOff>
      <xdr:row>99</xdr:row>
      <xdr:rowOff>119380</xdr:rowOff>
    </xdr:to>
    <xdr:sp macro="" textlink="">
      <xdr:nvSpPr>
        <xdr:cNvPr id="464" name="楕円 463">
          <a:extLst>
            <a:ext uri="{FF2B5EF4-FFF2-40B4-BE49-F238E27FC236}">
              <a16:creationId xmlns:a16="http://schemas.microsoft.com/office/drawing/2014/main" id="{00000000-0008-0000-0200-0000D0010000}"/>
            </a:ext>
          </a:extLst>
        </xdr:cNvPr>
        <xdr:cNvSpPr/>
      </xdr:nvSpPr>
      <xdr:spPr>
        <a:xfrm>
          <a:off x="9588500" y="1699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57150</xdr:rowOff>
    </xdr:from>
    <xdr:to>
      <xdr:col>55</xdr:col>
      <xdr:colOff>0</xdr:colOff>
      <xdr:row>99</xdr:row>
      <xdr:rowOff>68580</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flipV="1">
          <a:off x="9639300" y="170307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29211</xdr:rowOff>
    </xdr:from>
    <xdr:to>
      <xdr:col>46</xdr:col>
      <xdr:colOff>38100</xdr:colOff>
      <xdr:row>99</xdr:row>
      <xdr:rowOff>130811</xdr:rowOff>
    </xdr:to>
    <xdr:sp macro="" textlink="">
      <xdr:nvSpPr>
        <xdr:cNvPr id="466" name="楕円 465">
          <a:extLst>
            <a:ext uri="{FF2B5EF4-FFF2-40B4-BE49-F238E27FC236}">
              <a16:creationId xmlns:a16="http://schemas.microsoft.com/office/drawing/2014/main" id="{00000000-0008-0000-0200-0000D2010000}"/>
            </a:ext>
          </a:extLst>
        </xdr:cNvPr>
        <xdr:cNvSpPr/>
      </xdr:nvSpPr>
      <xdr:spPr>
        <a:xfrm>
          <a:off x="8699500" y="1700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68580</xdr:rowOff>
    </xdr:from>
    <xdr:to>
      <xdr:col>50</xdr:col>
      <xdr:colOff>114300</xdr:colOff>
      <xdr:row>99</xdr:row>
      <xdr:rowOff>80011</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flipV="1">
          <a:off x="8750300" y="170421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33020</xdr:rowOff>
    </xdr:from>
    <xdr:to>
      <xdr:col>41</xdr:col>
      <xdr:colOff>101600</xdr:colOff>
      <xdr:row>99</xdr:row>
      <xdr:rowOff>134620</xdr:rowOff>
    </xdr:to>
    <xdr:sp macro="" textlink="">
      <xdr:nvSpPr>
        <xdr:cNvPr id="468" name="楕円 467">
          <a:extLst>
            <a:ext uri="{FF2B5EF4-FFF2-40B4-BE49-F238E27FC236}">
              <a16:creationId xmlns:a16="http://schemas.microsoft.com/office/drawing/2014/main" id="{00000000-0008-0000-0200-0000D4010000}"/>
            </a:ext>
          </a:extLst>
        </xdr:cNvPr>
        <xdr:cNvSpPr/>
      </xdr:nvSpPr>
      <xdr:spPr>
        <a:xfrm>
          <a:off x="7810500" y="1700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99</xdr:row>
      <xdr:rowOff>80011</xdr:rowOff>
    </xdr:from>
    <xdr:to>
      <xdr:col>45</xdr:col>
      <xdr:colOff>177800</xdr:colOff>
      <xdr:row>99</xdr:row>
      <xdr:rowOff>83820</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flipV="1">
          <a:off x="7861300" y="170535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xdr:rowOff>
    </xdr:from>
    <xdr:ext cx="469744" cy="259045"/>
    <xdr:sp macro="" textlink="">
      <xdr:nvSpPr>
        <xdr:cNvPr id="470" name="n_1aveValue【市民会館】&#10;一人当たり面積">
          <a:extLst>
            <a:ext uri="{FF2B5EF4-FFF2-40B4-BE49-F238E27FC236}">
              <a16:creationId xmlns:a16="http://schemas.microsoft.com/office/drawing/2014/main" id="{00000000-0008-0000-0200-0000D6010000}"/>
            </a:ext>
          </a:extLst>
        </xdr:cNvPr>
        <xdr:cNvSpPr txBox="1"/>
      </xdr:nvSpPr>
      <xdr:spPr>
        <a:xfrm>
          <a:off x="9391727" y="180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3827</xdr:rowOff>
    </xdr:from>
    <xdr:ext cx="469744" cy="259045"/>
    <xdr:sp macro="" textlink="">
      <xdr:nvSpPr>
        <xdr:cNvPr id="471" name="n_2aveValue【市民会館】&#10;一人当たり面積">
          <a:extLst>
            <a:ext uri="{FF2B5EF4-FFF2-40B4-BE49-F238E27FC236}">
              <a16:creationId xmlns:a16="http://schemas.microsoft.com/office/drawing/2014/main" id="{00000000-0008-0000-0200-0000D7010000}"/>
            </a:ext>
          </a:extLst>
        </xdr:cNvPr>
        <xdr:cNvSpPr txBox="1"/>
      </xdr:nvSpPr>
      <xdr:spPr>
        <a:xfrm>
          <a:off x="85154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30497</xdr:rowOff>
    </xdr:from>
    <xdr:ext cx="469744" cy="259045"/>
    <xdr:sp macro="" textlink="">
      <xdr:nvSpPr>
        <xdr:cNvPr id="472" name="n_3aveValue【市民会館】&#10;一人当たり面積">
          <a:extLst>
            <a:ext uri="{FF2B5EF4-FFF2-40B4-BE49-F238E27FC236}">
              <a16:creationId xmlns:a16="http://schemas.microsoft.com/office/drawing/2014/main" id="{00000000-0008-0000-0200-0000D8010000}"/>
            </a:ext>
          </a:extLst>
        </xdr:cNvPr>
        <xdr:cNvSpPr txBox="1"/>
      </xdr:nvSpPr>
      <xdr:spPr>
        <a:xfrm>
          <a:off x="76264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73" name="n_4aveValue【市民会館】&#10;一人当たり面積">
          <a:extLst>
            <a:ext uri="{FF2B5EF4-FFF2-40B4-BE49-F238E27FC236}">
              <a16:creationId xmlns:a16="http://schemas.microsoft.com/office/drawing/2014/main" id="{00000000-0008-0000-0200-0000D9010000}"/>
            </a:ext>
          </a:extLst>
        </xdr:cNvPr>
        <xdr:cNvSpPr txBox="1"/>
      </xdr:nvSpPr>
      <xdr:spPr>
        <a:xfrm>
          <a:off x="6737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97</xdr:row>
      <xdr:rowOff>135907</xdr:rowOff>
    </xdr:from>
    <xdr:ext cx="469744" cy="259045"/>
    <xdr:sp macro="" textlink="">
      <xdr:nvSpPr>
        <xdr:cNvPr id="474" name="n_1mainValue【市民会館】&#10;一人当たり面積">
          <a:extLst>
            <a:ext uri="{FF2B5EF4-FFF2-40B4-BE49-F238E27FC236}">
              <a16:creationId xmlns:a16="http://schemas.microsoft.com/office/drawing/2014/main" id="{00000000-0008-0000-0200-0000DA010000}"/>
            </a:ext>
          </a:extLst>
        </xdr:cNvPr>
        <xdr:cNvSpPr txBox="1"/>
      </xdr:nvSpPr>
      <xdr:spPr>
        <a:xfrm>
          <a:off x="9391727" y="1676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97</xdr:row>
      <xdr:rowOff>147338</xdr:rowOff>
    </xdr:from>
    <xdr:ext cx="469744" cy="259045"/>
    <xdr:sp macro="" textlink="">
      <xdr:nvSpPr>
        <xdr:cNvPr id="475" name="n_2mainValue【市民会館】&#10;一人当たり面積">
          <a:extLst>
            <a:ext uri="{FF2B5EF4-FFF2-40B4-BE49-F238E27FC236}">
              <a16:creationId xmlns:a16="http://schemas.microsoft.com/office/drawing/2014/main" id="{00000000-0008-0000-0200-0000DB010000}"/>
            </a:ext>
          </a:extLst>
        </xdr:cNvPr>
        <xdr:cNvSpPr txBox="1"/>
      </xdr:nvSpPr>
      <xdr:spPr>
        <a:xfrm>
          <a:off x="8515427" y="1677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97</xdr:row>
      <xdr:rowOff>151147</xdr:rowOff>
    </xdr:from>
    <xdr:ext cx="469744" cy="259045"/>
    <xdr:sp macro="" textlink="">
      <xdr:nvSpPr>
        <xdr:cNvPr id="476" name="n_3mainValue【市民会館】&#10;一人当たり面積">
          <a:extLst>
            <a:ext uri="{FF2B5EF4-FFF2-40B4-BE49-F238E27FC236}">
              <a16:creationId xmlns:a16="http://schemas.microsoft.com/office/drawing/2014/main" id="{00000000-0008-0000-0200-0000DC010000}"/>
            </a:ext>
          </a:extLst>
        </xdr:cNvPr>
        <xdr:cNvSpPr txBox="1"/>
      </xdr:nvSpPr>
      <xdr:spPr>
        <a:xfrm>
          <a:off x="7626427" y="1678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3" name="正方形/長方形 482">
          <a:extLst>
            <a:ext uri="{FF2B5EF4-FFF2-40B4-BE49-F238E27FC236}">
              <a16:creationId xmlns:a16="http://schemas.microsoft.com/office/drawing/2014/main" id="{00000000-0008-0000-0200-0000E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4" name="正方形/長方形 483">
          <a:extLst>
            <a:ext uri="{FF2B5EF4-FFF2-40B4-BE49-F238E27FC236}">
              <a16:creationId xmlns:a16="http://schemas.microsoft.com/office/drawing/2014/main" id="{00000000-0008-0000-0200-0000E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0" name="【一般廃棄物処理施設】&#10;有形固定資産減価償却率グラフ枠">
          <a:extLst>
            <a:ext uri="{FF2B5EF4-FFF2-40B4-BE49-F238E27FC236}">
              <a16:creationId xmlns:a16="http://schemas.microsoft.com/office/drawing/2014/main" id="{00000000-0008-0000-0200-0000F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41</xdr:row>
      <xdr:rowOff>87630</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flipV="1">
          <a:off x="16318864" y="563499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502" name="【一般廃棄物処理施設】&#10;有形固定資産減価償却率最小値テキスト">
          <a:extLst>
            <a:ext uri="{FF2B5EF4-FFF2-40B4-BE49-F238E27FC236}">
              <a16:creationId xmlns:a16="http://schemas.microsoft.com/office/drawing/2014/main" id="{00000000-0008-0000-0200-0000F6010000}"/>
            </a:ext>
          </a:extLst>
        </xdr:cNvPr>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504" name="【一般廃棄物処理施設】&#10;有形固定資産減価償却率最大値テキスト">
          <a:extLst>
            <a:ext uri="{FF2B5EF4-FFF2-40B4-BE49-F238E27FC236}">
              <a16:creationId xmlns:a16="http://schemas.microsoft.com/office/drawing/2014/main" id="{00000000-0008-0000-0200-0000F8010000}"/>
            </a:ext>
          </a:extLst>
        </xdr:cNvPr>
        <xdr:cNvSpPr txBox="1"/>
      </xdr:nvSpPr>
      <xdr:spPr>
        <a:xfrm>
          <a:off x="16357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6230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506" name="【一般廃棄物処理施設】&#10;有形固定資産減価償却率平均値テキスト">
          <a:extLst>
            <a:ext uri="{FF2B5EF4-FFF2-40B4-BE49-F238E27FC236}">
              <a16:creationId xmlns:a16="http://schemas.microsoft.com/office/drawing/2014/main" id="{00000000-0008-0000-0200-0000FA010000}"/>
            </a:ext>
          </a:extLst>
        </xdr:cNvPr>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07" name="フローチャート: 判断 506">
          <a:extLst>
            <a:ext uri="{FF2B5EF4-FFF2-40B4-BE49-F238E27FC236}">
              <a16:creationId xmlns:a16="http://schemas.microsoft.com/office/drawing/2014/main" id="{00000000-0008-0000-0200-0000FB010000}"/>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133985</xdr:rowOff>
    </xdr:from>
    <xdr:to>
      <xdr:col>81</xdr:col>
      <xdr:colOff>101600</xdr:colOff>
      <xdr:row>37</xdr:row>
      <xdr:rowOff>64135</xdr:rowOff>
    </xdr:to>
    <xdr:sp macro="" textlink="">
      <xdr:nvSpPr>
        <xdr:cNvPr id="508" name="フローチャート: 判断 507">
          <a:extLst>
            <a:ext uri="{FF2B5EF4-FFF2-40B4-BE49-F238E27FC236}">
              <a16:creationId xmlns:a16="http://schemas.microsoft.com/office/drawing/2014/main" id="{00000000-0008-0000-0200-0000FC010000}"/>
            </a:ext>
          </a:extLst>
        </xdr:cNvPr>
        <xdr:cNvSpPr/>
      </xdr:nvSpPr>
      <xdr:spPr>
        <a:xfrm>
          <a:off x="15430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09" name="フローチャート: 判断 508">
          <a:extLst>
            <a:ext uri="{FF2B5EF4-FFF2-40B4-BE49-F238E27FC236}">
              <a16:creationId xmlns:a16="http://schemas.microsoft.com/office/drawing/2014/main" id="{00000000-0008-0000-0200-0000FD010000}"/>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510" name="フローチャート: 判断 509">
          <a:extLst>
            <a:ext uri="{FF2B5EF4-FFF2-40B4-BE49-F238E27FC236}">
              <a16:creationId xmlns:a16="http://schemas.microsoft.com/office/drawing/2014/main" id="{00000000-0008-0000-0200-0000FE010000}"/>
            </a:ext>
          </a:extLst>
        </xdr:cNvPr>
        <xdr:cNvSpPr/>
      </xdr:nvSpPr>
      <xdr:spPr>
        <a:xfrm>
          <a:off x="13652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11" name="フローチャート: 判断 510">
          <a:extLst>
            <a:ext uri="{FF2B5EF4-FFF2-40B4-BE49-F238E27FC236}">
              <a16:creationId xmlns:a16="http://schemas.microsoft.com/office/drawing/2014/main" id="{00000000-0008-0000-0200-0000FF010000}"/>
            </a:ext>
          </a:extLst>
        </xdr:cNvPr>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517" name="楕円 516">
          <a:extLst>
            <a:ext uri="{FF2B5EF4-FFF2-40B4-BE49-F238E27FC236}">
              <a16:creationId xmlns:a16="http://schemas.microsoft.com/office/drawing/2014/main" id="{00000000-0008-0000-0200-000005020000}"/>
            </a:ext>
          </a:extLst>
        </xdr:cNvPr>
        <xdr:cNvSpPr/>
      </xdr:nvSpPr>
      <xdr:spPr>
        <a:xfrm>
          <a:off x="162687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15257</xdr:rowOff>
    </xdr:from>
    <xdr:ext cx="405111" cy="259045"/>
    <xdr:sp macro="" textlink="">
      <xdr:nvSpPr>
        <xdr:cNvPr id="518" name="【一般廃棄物処理施設】&#10;有形固定資産減価償却率該当値テキスト">
          <a:extLst>
            <a:ext uri="{FF2B5EF4-FFF2-40B4-BE49-F238E27FC236}">
              <a16:creationId xmlns:a16="http://schemas.microsoft.com/office/drawing/2014/main" id="{00000000-0008-0000-0200-000006020000}"/>
            </a:ext>
          </a:extLst>
        </xdr:cNvPr>
        <xdr:cNvSpPr txBox="1"/>
      </xdr:nvSpPr>
      <xdr:spPr>
        <a:xfrm>
          <a:off x="16357600"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635</xdr:rowOff>
    </xdr:from>
    <xdr:to>
      <xdr:col>81</xdr:col>
      <xdr:colOff>101600</xdr:colOff>
      <xdr:row>38</xdr:row>
      <xdr:rowOff>102235</xdr:rowOff>
    </xdr:to>
    <xdr:sp macro="" textlink="">
      <xdr:nvSpPr>
        <xdr:cNvPr id="519" name="楕円 518">
          <a:extLst>
            <a:ext uri="{FF2B5EF4-FFF2-40B4-BE49-F238E27FC236}">
              <a16:creationId xmlns:a16="http://schemas.microsoft.com/office/drawing/2014/main" id="{00000000-0008-0000-0200-000007020000}"/>
            </a:ext>
          </a:extLst>
        </xdr:cNvPr>
        <xdr:cNvSpPr/>
      </xdr:nvSpPr>
      <xdr:spPr>
        <a:xfrm>
          <a:off x="15430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51435</xdr:rowOff>
    </xdr:from>
    <xdr:to>
      <xdr:col>85</xdr:col>
      <xdr:colOff>127000</xdr:colOff>
      <xdr:row>38</xdr:row>
      <xdr:rowOff>87630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5481300" y="656653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8255</xdr:rowOff>
    </xdr:from>
    <xdr:to>
      <xdr:col>76</xdr:col>
      <xdr:colOff>165100</xdr:colOff>
      <xdr:row>38</xdr:row>
      <xdr:rowOff>109855</xdr:rowOff>
    </xdr:to>
    <xdr:sp macro="" textlink="">
      <xdr:nvSpPr>
        <xdr:cNvPr id="521" name="楕円 520">
          <a:extLst>
            <a:ext uri="{FF2B5EF4-FFF2-40B4-BE49-F238E27FC236}">
              <a16:creationId xmlns:a16="http://schemas.microsoft.com/office/drawing/2014/main" id="{00000000-0008-0000-0200-000009020000}"/>
            </a:ext>
          </a:extLst>
        </xdr:cNvPr>
        <xdr:cNvSpPr/>
      </xdr:nvSpPr>
      <xdr:spPr>
        <a:xfrm>
          <a:off x="14541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51435</xdr:rowOff>
    </xdr:from>
    <xdr:to>
      <xdr:col>81</xdr:col>
      <xdr:colOff>50800</xdr:colOff>
      <xdr:row>38</xdr:row>
      <xdr:rowOff>59055</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flipV="1">
          <a:off x="14592300" y="656653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162560</xdr:rowOff>
    </xdr:from>
    <xdr:to>
      <xdr:col>72</xdr:col>
      <xdr:colOff>38100</xdr:colOff>
      <xdr:row>38</xdr:row>
      <xdr:rowOff>92710</xdr:rowOff>
    </xdr:to>
    <xdr:sp macro="" textlink="">
      <xdr:nvSpPr>
        <xdr:cNvPr id="523" name="楕円 522">
          <a:extLst>
            <a:ext uri="{FF2B5EF4-FFF2-40B4-BE49-F238E27FC236}">
              <a16:creationId xmlns:a16="http://schemas.microsoft.com/office/drawing/2014/main" id="{00000000-0008-0000-0200-00000B020000}"/>
            </a:ext>
          </a:extLst>
        </xdr:cNvPr>
        <xdr:cNvSpPr/>
      </xdr:nvSpPr>
      <xdr:spPr>
        <a:xfrm>
          <a:off x="13652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41910</xdr:rowOff>
    </xdr:from>
    <xdr:to>
      <xdr:col>76</xdr:col>
      <xdr:colOff>114300</xdr:colOff>
      <xdr:row>38</xdr:row>
      <xdr:rowOff>59055</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3703300" y="65570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80662</xdr:rowOff>
    </xdr:from>
    <xdr:ext cx="405111" cy="259045"/>
    <xdr:sp macro="" textlink="">
      <xdr:nvSpPr>
        <xdr:cNvPr id="525" name="n_1aveValue【一般廃棄物処理施設】&#10;有形固定資産減価償却率">
          <a:extLst>
            <a:ext uri="{FF2B5EF4-FFF2-40B4-BE49-F238E27FC236}">
              <a16:creationId xmlns:a16="http://schemas.microsoft.com/office/drawing/2014/main" id="{00000000-0008-0000-0200-00000D020000}"/>
            </a:ext>
          </a:extLst>
        </xdr:cNvPr>
        <xdr:cNvSpPr txBox="1"/>
      </xdr:nvSpPr>
      <xdr:spPr>
        <a:xfrm>
          <a:off x="152660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26" name="n_2aveValue【一般廃棄物処理施設】&#10;有形固定資産減価償却率">
          <a:extLst>
            <a:ext uri="{FF2B5EF4-FFF2-40B4-BE49-F238E27FC236}">
              <a16:creationId xmlns:a16="http://schemas.microsoft.com/office/drawing/2014/main" id="{00000000-0008-0000-0200-00000E020000}"/>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4462</xdr:rowOff>
    </xdr:from>
    <xdr:ext cx="405111" cy="259045"/>
    <xdr:sp macro="" textlink="">
      <xdr:nvSpPr>
        <xdr:cNvPr id="527" name="n_3aveValue【一般廃棄物処理施設】&#10;有形固定資産減価償却率">
          <a:extLst>
            <a:ext uri="{FF2B5EF4-FFF2-40B4-BE49-F238E27FC236}">
              <a16:creationId xmlns:a16="http://schemas.microsoft.com/office/drawing/2014/main" id="{00000000-0008-0000-0200-00000F020000}"/>
            </a:ext>
          </a:extLst>
        </xdr:cNvPr>
        <xdr:cNvSpPr txBox="1"/>
      </xdr:nvSpPr>
      <xdr:spPr>
        <a:xfrm>
          <a:off x="135007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528" name="n_4aveValue【一般廃棄物処理施設】&#10;有形固定資産減価償却率">
          <a:extLst>
            <a:ext uri="{FF2B5EF4-FFF2-40B4-BE49-F238E27FC236}">
              <a16:creationId xmlns:a16="http://schemas.microsoft.com/office/drawing/2014/main" id="{00000000-0008-0000-0200-000010020000}"/>
            </a:ext>
          </a:extLst>
        </xdr:cNvPr>
        <xdr:cNvSpPr txBox="1"/>
      </xdr:nvSpPr>
      <xdr:spPr>
        <a:xfrm>
          <a:off x="12611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93362</xdr:rowOff>
    </xdr:from>
    <xdr:ext cx="405111" cy="259045"/>
    <xdr:sp macro="" textlink="">
      <xdr:nvSpPr>
        <xdr:cNvPr id="529" name="n_1mainValue【一般廃棄物処理施設】&#10;有形固定資産減価償却率">
          <a:extLst>
            <a:ext uri="{FF2B5EF4-FFF2-40B4-BE49-F238E27FC236}">
              <a16:creationId xmlns:a16="http://schemas.microsoft.com/office/drawing/2014/main" id="{00000000-0008-0000-0200-000011020000}"/>
            </a:ext>
          </a:extLst>
        </xdr:cNvPr>
        <xdr:cNvSpPr txBox="1"/>
      </xdr:nvSpPr>
      <xdr:spPr>
        <a:xfrm>
          <a:off x="152660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100982</xdr:rowOff>
    </xdr:from>
    <xdr:ext cx="405111" cy="259045"/>
    <xdr:sp macro="" textlink="">
      <xdr:nvSpPr>
        <xdr:cNvPr id="530" name="n_2mainValue【一般廃棄物処理施設】&#10;有形固定資産減価償却率">
          <a:extLst>
            <a:ext uri="{FF2B5EF4-FFF2-40B4-BE49-F238E27FC236}">
              <a16:creationId xmlns:a16="http://schemas.microsoft.com/office/drawing/2014/main" id="{00000000-0008-0000-0200-000012020000}"/>
            </a:ext>
          </a:extLst>
        </xdr:cNvPr>
        <xdr:cNvSpPr txBox="1"/>
      </xdr:nvSpPr>
      <xdr:spPr>
        <a:xfrm>
          <a:off x="14389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83837</xdr:rowOff>
    </xdr:from>
    <xdr:ext cx="405111" cy="259045"/>
    <xdr:sp macro="" textlink="">
      <xdr:nvSpPr>
        <xdr:cNvPr id="531" name="n_3mainValue【一般廃棄物処理施設】&#10;有形固定資産減価償却率">
          <a:extLst>
            <a:ext uri="{FF2B5EF4-FFF2-40B4-BE49-F238E27FC236}">
              <a16:creationId xmlns:a16="http://schemas.microsoft.com/office/drawing/2014/main" id="{00000000-0008-0000-0200-000013020000}"/>
            </a:ext>
          </a:extLst>
        </xdr:cNvPr>
        <xdr:cNvSpPr txBox="1"/>
      </xdr:nvSpPr>
      <xdr:spPr>
        <a:xfrm>
          <a:off x="13500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2" name="正方形/長方形 531">
          <a:extLst>
            <a:ext uri="{FF2B5EF4-FFF2-40B4-BE49-F238E27FC236}">
              <a16:creationId xmlns:a16="http://schemas.microsoft.com/office/drawing/2014/main" id="{00000000-0008-0000-0200-000014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3" name="正方形/長方形 532">
          <a:extLst>
            <a:ext uri="{FF2B5EF4-FFF2-40B4-BE49-F238E27FC236}">
              <a16:creationId xmlns:a16="http://schemas.microsoft.com/office/drawing/2014/main" id="{00000000-0008-0000-0200-000015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4" name="正方形/長方形 533">
          <a:extLst>
            <a:ext uri="{FF2B5EF4-FFF2-40B4-BE49-F238E27FC236}">
              <a16:creationId xmlns:a16="http://schemas.microsoft.com/office/drawing/2014/main" id="{00000000-0008-0000-0200-000016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5" name="正方形/長方形 534">
          <a:extLst>
            <a:ext uri="{FF2B5EF4-FFF2-40B4-BE49-F238E27FC236}">
              <a16:creationId xmlns:a16="http://schemas.microsoft.com/office/drawing/2014/main" id="{00000000-0008-0000-0200-000017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6" name="正方形/長方形 535">
          <a:extLst>
            <a:ext uri="{FF2B5EF4-FFF2-40B4-BE49-F238E27FC236}">
              <a16:creationId xmlns:a16="http://schemas.microsoft.com/office/drawing/2014/main" id="{00000000-0008-0000-0200-000018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7" name="正方形/長方形 536">
          <a:extLst>
            <a:ext uri="{FF2B5EF4-FFF2-40B4-BE49-F238E27FC236}">
              <a16:creationId xmlns:a16="http://schemas.microsoft.com/office/drawing/2014/main" id="{00000000-0008-0000-0200-000019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8" name="正方形/長方形 537">
          <a:extLst>
            <a:ext uri="{FF2B5EF4-FFF2-40B4-BE49-F238E27FC236}">
              <a16:creationId xmlns:a16="http://schemas.microsoft.com/office/drawing/2014/main" id="{00000000-0008-0000-0200-00001A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9" name="正方形/長方形 538">
          <a:extLst>
            <a:ext uri="{FF2B5EF4-FFF2-40B4-BE49-F238E27FC236}">
              <a16:creationId xmlns:a16="http://schemas.microsoft.com/office/drawing/2014/main" id="{00000000-0008-0000-0200-00001B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6" name="【一般廃棄物処理施設】&#10;一人当たり有形固定資産（償却資産）額グラフ枠">
          <a:extLst>
            <a:ext uri="{FF2B5EF4-FFF2-40B4-BE49-F238E27FC236}">
              <a16:creationId xmlns:a16="http://schemas.microsoft.com/office/drawing/2014/main" id="{00000000-0008-0000-0200-00002C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112404</xdr:rowOff>
    </xdr:from>
    <xdr:to>
      <xdr:col>116</xdr:col>
      <xdr:colOff>62864</xdr:colOff>
      <xdr:row>42</xdr:row>
      <xdr:rowOff>91967</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flipV="1">
          <a:off x="22160864" y="5770254"/>
          <a:ext cx="0" cy="152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95794</xdr:rowOff>
    </xdr:from>
    <xdr:ext cx="378565" cy="259045"/>
    <xdr:sp macro="" textlink="">
      <xdr:nvSpPr>
        <xdr:cNvPr id="558" name="【一般廃棄物処理施設】&#10;一人当たり有形固定資産（償却資産）額最小値テキスト">
          <a:extLst>
            <a:ext uri="{FF2B5EF4-FFF2-40B4-BE49-F238E27FC236}">
              <a16:creationId xmlns:a16="http://schemas.microsoft.com/office/drawing/2014/main" id="{00000000-0008-0000-0200-00002E020000}"/>
            </a:ext>
          </a:extLst>
        </xdr:cNvPr>
        <xdr:cNvSpPr txBox="1"/>
      </xdr:nvSpPr>
      <xdr:spPr>
        <a:xfrm>
          <a:off x="22199600" y="729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91967</xdr:rowOff>
    </xdr:from>
    <xdr:to>
      <xdr:col>116</xdr:col>
      <xdr:colOff>152400</xdr:colOff>
      <xdr:row>42</xdr:row>
      <xdr:rowOff>91967</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22072600" y="729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59081</xdr:rowOff>
    </xdr:from>
    <xdr:ext cx="599010" cy="259045"/>
    <xdr:sp macro="" textlink="">
      <xdr:nvSpPr>
        <xdr:cNvPr id="560" name="【一般廃棄物処理施設】&#10;一人当たり有形固定資産（償却資産）額最大値テキスト">
          <a:extLst>
            <a:ext uri="{FF2B5EF4-FFF2-40B4-BE49-F238E27FC236}">
              <a16:creationId xmlns:a16="http://schemas.microsoft.com/office/drawing/2014/main" id="{00000000-0008-0000-0200-000030020000}"/>
            </a:ext>
          </a:extLst>
        </xdr:cNvPr>
        <xdr:cNvSpPr txBox="1"/>
      </xdr:nvSpPr>
      <xdr:spPr>
        <a:xfrm>
          <a:off x="22199600" y="554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112404</xdr:rowOff>
    </xdr:from>
    <xdr:to>
      <xdr:col>116</xdr:col>
      <xdr:colOff>152400</xdr:colOff>
      <xdr:row>33</xdr:row>
      <xdr:rowOff>112404</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22072600" y="5770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76581</xdr:rowOff>
    </xdr:from>
    <xdr:ext cx="534377" cy="259045"/>
    <xdr:sp macro="" textlink="">
      <xdr:nvSpPr>
        <xdr:cNvPr id="562" name="【一般廃棄物処理施設】&#10;一人当たり有形固定資産（償却資産）額平均値テキスト">
          <a:extLst>
            <a:ext uri="{FF2B5EF4-FFF2-40B4-BE49-F238E27FC236}">
              <a16:creationId xmlns:a16="http://schemas.microsoft.com/office/drawing/2014/main" id="{00000000-0008-0000-0200-000032020000}"/>
            </a:ext>
          </a:extLst>
        </xdr:cNvPr>
        <xdr:cNvSpPr txBox="1"/>
      </xdr:nvSpPr>
      <xdr:spPr>
        <a:xfrm>
          <a:off x="22199600" y="693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98154</xdr:rowOff>
    </xdr:from>
    <xdr:to>
      <xdr:col>116</xdr:col>
      <xdr:colOff>114300</xdr:colOff>
      <xdr:row>41</xdr:row>
      <xdr:rowOff>28304</xdr:rowOff>
    </xdr:to>
    <xdr:sp macro="" textlink="">
      <xdr:nvSpPr>
        <xdr:cNvPr id="563" name="フローチャート: 判断 562">
          <a:extLst>
            <a:ext uri="{FF2B5EF4-FFF2-40B4-BE49-F238E27FC236}">
              <a16:creationId xmlns:a16="http://schemas.microsoft.com/office/drawing/2014/main" id="{00000000-0008-0000-0200-000033020000}"/>
            </a:ext>
          </a:extLst>
        </xdr:cNvPr>
        <xdr:cNvSpPr/>
      </xdr:nvSpPr>
      <xdr:spPr>
        <a:xfrm>
          <a:off x="22110700" y="69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123978</xdr:rowOff>
    </xdr:from>
    <xdr:to>
      <xdr:col>112</xdr:col>
      <xdr:colOff>38100</xdr:colOff>
      <xdr:row>41</xdr:row>
      <xdr:rowOff>54128</xdr:rowOff>
    </xdr:to>
    <xdr:sp macro="" textlink="">
      <xdr:nvSpPr>
        <xdr:cNvPr id="564" name="フローチャート: 判断 563">
          <a:extLst>
            <a:ext uri="{FF2B5EF4-FFF2-40B4-BE49-F238E27FC236}">
              <a16:creationId xmlns:a16="http://schemas.microsoft.com/office/drawing/2014/main" id="{00000000-0008-0000-0200-000034020000}"/>
            </a:ext>
          </a:extLst>
        </xdr:cNvPr>
        <xdr:cNvSpPr/>
      </xdr:nvSpPr>
      <xdr:spPr>
        <a:xfrm>
          <a:off x="21272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139605</xdr:rowOff>
    </xdr:from>
    <xdr:to>
      <xdr:col>107</xdr:col>
      <xdr:colOff>101600</xdr:colOff>
      <xdr:row>41</xdr:row>
      <xdr:rowOff>69755</xdr:rowOff>
    </xdr:to>
    <xdr:sp macro="" textlink="">
      <xdr:nvSpPr>
        <xdr:cNvPr id="565" name="フローチャート: 判断 564">
          <a:extLst>
            <a:ext uri="{FF2B5EF4-FFF2-40B4-BE49-F238E27FC236}">
              <a16:creationId xmlns:a16="http://schemas.microsoft.com/office/drawing/2014/main" id="{00000000-0008-0000-0200-000035020000}"/>
            </a:ext>
          </a:extLst>
        </xdr:cNvPr>
        <xdr:cNvSpPr/>
      </xdr:nvSpPr>
      <xdr:spPr>
        <a:xfrm>
          <a:off x="20383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114119</xdr:rowOff>
    </xdr:from>
    <xdr:to>
      <xdr:col>102</xdr:col>
      <xdr:colOff>165100</xdr:colOff>
      <xdr:row>41</xdr:row>
      <xdr:rowOff>44269</xdr:rowOff>
    </xdr:to>
    <xdr:sp macro="" textlink="">
      <xdr:nvSpPr>
        <xdr:cNvPr id="566" name="フローチャート: 判断 565">
          <a:extLst>
            <a:ext uri="{FF2B5EF4-FFF2-40B4-BE49-F238E27FC236}">
              <a16:creationId xmlns:a16="http://schemas.microsoft.com/office/drawing/2014/main" id="{00000000-0008-0000-0200-000036020000}"/>
            </a:ext>
          </a:extLst>
        </xdr:cNvPr>
        <xdr:cNvSpPr/>
      </xdr:nvSpPr>
      <xdr:spPr>
        <a:xfrm>
          <a:off x="19494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167534</xdr:rowOff>
    </xdr:from>
    <xdr:to>
      <xdr:col>98</xdr:col>
      <xdr:colOff>38100</xdr:colOff>
      <xdr:row>41</xdr:row>
      <xdr:rowOff>97684</xdr:rowOff>
    </xdr:to>
    <xdr:sp macro="" textlink="">
      <xdr:nvSpPr>
        <xdr:cNvPr id="567" name="フローチャート: 判断 566">
          <a:extLst>
            <a:ext uri="{FF2B5EF4-FFF2-40B4-BE49-F238E27FC236}">
              <a16:creationId xmlns:a16="http://schemas.microsoft.com/office/drawing/2014/main" id="{00000000-0008-0000-0200-000037020000}"/>
            </a:ext>
          </a:extLst>
        </xdr:cNvPr>
        <xdr:cNvSpPr/>
      </xdr:nvSpPr>
      <xdr:spPr>
        <a:xfrm>
          <a:off x="18605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9754</xdr:rowOff>
    </xdr:from>
    <xdr:to>
      <xdr:col>116</xdr:col>
      <xdr:colOff>114300</xdr:colOff>
      <xdr:row>40</xdr:row>
      <xdr:rowOff>111354</xdr:rowOff>
    </xdr:to>
    <xdr:sp macro="" textlink="">
      <xdr:nvSpPr>
        <xdr:cNvPr id="573" name="楕円 572">
          <a:extLst>
            <a:ext uri="{FF2B5EF4-FFF2-40B4-BE49-F238E27FC236}">
              <a16:creationId xmlns:a16="http://schemas.microsoft.com/office/drawing/2014/main" id="{00000000-0008-0000-0200-00003D020000}"/>
            </a:ext>
          </a:extLst>
        </xdr:cNvPr>
        <xdr:cNvSpPr/>
      </xdr:nvSpPr>
      <xdr:spPr>
        <a:xfrm>
          <a:off x="22110700" y="686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32631</xdr:rowOff>
    </xdr:from>
    <xdr:ext cx="599010" cy="259045"/>
    <xdr:sp macro="" textlink="">
      <xdr:nvSpPr>
        <xdr:cNvPr id="574" name="【一般廃棄物処理施設】&#10;一人当たり有形固定資産（償却資産）額該当値テキスト">
          <a:extLst>
            <a:ext uri="{FF2B5EF4-FFF2-40B4-BE49-F238E27FC236}">
              <a16:creationId xmlns:a16="http://schemas.microsoft.com/office/drawing/2014/main" id="{00000000-0008-0000-0200-00003E020000}"/>
            </a:ext>
          </a:extLst>
        </xdr:cNvPr>
        <xdr:cNvSpPr txBox="1"/>
      </xdr:nvSpPr>
      <xdr:spPr>
        <a:xfrm>
          <a:off x="22199600" y="6719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10864</xdr:rowOff>
    </xdr:from>
    <xdr:to>
      <xdr:col>112</xdr:col>
      <xdr:colOff>38100</xdr:colOff>
      <xdr:row>40</xdr:row>
      <xdr:rowOff>112464</xdr:rowOff>
    </xdr:to>
    <xdr:sp macro="" textlink="">
      <xdr:nvSpPr>
        <xdr:cNvPr id="575" name="楕円 574">
          <a:extLst>
            <a:ext uri="{FF2B5EF4-FFF2-40B4-BE49-F238E27FC236}">
              <a16:creationId xmlns:a16="http://schemas.microsoft.com/office/drawing/2014/main" id="{00000000-0008-0000-0200-00003F020000}"/>
            </a:ext>
          </a:extLst>
        </xdr:cNvPr>
        <xdr:cNvSpPr/>
      </xdr:nvSpPr>
      <xdr:spPr>
        <a:xfrm>
          <a:off x="21272500" y="686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60554</xdr:rowOff>
    </xdr:from>
    <xdr:to>
      <xdr:col>116</xdr:col>
      <xdr:colOff>63500</xdr:colOff>
      <xdr:row>40</xdr:row>
      <xdr:rowOff>61664</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flipV="1">
          <a:off x="21323300" y="6918554"/>
          <a:ext cx="8382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27016</xdr:rowOff>
    </xdr:from>
    <xdr:to>
      <xdr:col>107</xdr:col>
      <xdr:colOff>101600</xdr:colOff>
      <xdr:row>40</xdr:row>
      <xdr:rowOff>128616</xdr:rowOff>
    </xdr:to>
    <xdr:sp macro="" textlink="">
      <xdr:nvSpPr>
        <xdr:cNvPr id="577" name="楕円 576">
          <a:extLst>
            <a:ext uri="{FF2B5EF4-FFF2-40B4-BE49-F238E27FC236}">
              <a16:creationId xmlns:a16="http://schemas.microsoft.com/office/drawing/2014/main" id="{00000000-0008-0000-0200-000041020000}"/>
            </a:ext>
          </a:extLst>
        </xdr:cNvPr>
        <xdr:cNvSpPr/>
      </xdr:nvSpPr>
      <xdr:spPr>
        <a:xfrm>
          <a:off x="20383500" y="688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61664</xdr:rowOff>
    </xdr:from>
    <xdr:to>
      <xdr:col>111</xdr:col>
      <xdr:colOff>177800</xdr:colOff>
      <xdr:row>40</xdr:row>
      <xdr:rowOff>77816</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flipV="1">
          <a:off x="20434300" y="6919664"/>
          <a:ext cx="889000" cy="1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36664</xdr:rowOff>
    </xdr:from>
    <xdr:to>
      <xdr:col>102</xdr:col>
      <xdr:colOff>165100</xdr:colOff>
      <xdr:row>40</xdr:row>
      <xdr:rowOff>138264</xdr:rowOff>
    </xdr:to>
    <xdr:sp macro="" textlink="">
      <xdr:nvSpPr>
        <xdr:cNvPr id="579" name="楕円 578">
          <a:extLst>
            <a:ext uri="{FF2B5EF4-FFF2-40B4-BE49-F238E27FC236}">
              <a16:creationId xmlns:a16="http://schemas.microsoft.com/office/drawing/2014/main" id="{00000000-0008-0000-0200-000043020000}"/>
            </a:ext>
          </a:extLst>
        </xdr:cNvPr>
        <xdr:cNvSpPr/>
      </xdr:nvSpPr>
      <xdr:spPr>
        <a:xfrm>
          <a:off x="19494500" y="689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77816</xdr:rowOff>
    </xdr:from>
    <xdr:to>
      <xdr:col>107</xdr:col>
      <xdr:colOff>50800</xdr:colOff>
      <xdr:row>40</xdr:row>
      <xdr:rowOff>87464</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flipV="1">
          <a:off x="19545300" y="6935816"/>
          <a:ext cx="889000" cy="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45255</xdr:rowOff>
    </xdr:from>
    <xdr:ext cx="534377" cy="259045"/>
    <xdr:sp macro="" textlink="">
      <xdr:nvSpPr>
        <xdr:cNvPr id="581" name="n_1aveValue【一般廃棄物処理施設】&#10;一人当たり有形固定資産（償却資産）額">
          <a:extLst>
            <a:ext uri="{FF2B5EF4-FFF2-40B4-BE49-F238E27FC236}">
              <a16:creationId xmlns:a16="http://schemas.microsoft.com/office/drawing/2014/main" id="{00000000-0008-0000-0200-000045020000}"/>
            </a:ext>
          </a:extLst>
        </xdr:cNvPr>
        <xdr:cNvSpPr txBox="1"/>
      </xdr:nvSpPr>
      <xdr:spPr>
        <a:xfrm>
          <a:off x="21043411" y="7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60882</xdr:rowOff>
    </xdr:from>
    <xdr:ext cx="534377" cy="259045"/>
    <xdr:sp macro="" textlink="">
      <xdr:nvSpPr>
        <xdr:cNvPr id="582" name="n_2aveValue【一般廃棄物処理施設】&#10;一人当たり有形固定資産（償却資産）額">
          <a:extLst>
            <a:ext uri="{FF2B5EF4-FFF2-40B4-BE49-F238E27FC236}">
              <a16:creationId xmlns:a16="http://schemas.microsoft.com/office/drawing/2014/main" id="{00000000-0008-0000-0200-000046020000}"/>
            </a:ext>
          </a:extLst>
        </xdr:cNvPr>
        <xdr:cNvSpPr txBox="1"/>
      </xdr:nvSpPr>
      <xdr:spPr>
        <a:xfrm>
          <a:off x="20167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35396</xdr:rowOff>
    </xdr:from>
    <xdr:ext cx="534377" cy="259045"/>
    <xdr:sp macro="" textlink="">
      <xdr:nvSpPr>
        <xdr:cNvPr id="583" name="n_3aveValue【一般廃棄物処理施設】&#10;一人当たり有形固定資産（償却資産）額">
          <a:extLst>
            <a:ext uri="{FF2B5EF4-FFF2-40B4-BE49-F238E27FC236}">
              <a16:creationId xmlns:a16="http://schemas.microsoft.com/office/drawing/2014/main" id="{00000000-0008-0000-0200-000047020000}"/>
            </a:ext>
          </a:extLst>
        </xdr:cNvPr>
        <xdr:cNvSpPr txBox="1"/>
      </xdr:nvSpPr>
      <xdr:spPr>
        <a:xfrm>
          <a:off x="192781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114211</xdr:rowOff>
    </xdr:from>
    <xdr:ext cx="534377" cy="259045"/>
    <xdr:sp macro="" textlink="">
      <xdr:nvSpPr>
        <xdr:cNvPr id="584" name="n_4aveValue【一般廃棄物処理施設】&#10;一人当たり有形固定資産（償却資産）額">
          <a:extLst>
            <a:ext uri="{FF2B5EF4-FFF2-40B4-BE49-F238E27FC236}">
              <a16:creationId xmlns:a16="http://schemas.microsoft.com/office/drawing/2014/main" id="{00000000-0008-0000-0200-000048020000}"/>
            </a:ext>
          </a:extLst>
        </xdr:cNvPr>
        <xdr:cNvSpPr txBox="1"/>
      </xdr:nvSpPr>
      <xdr:spPr>
        <a:xfrm>
          <a:off x="18389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128991</xdr:rowOff>
    </xdr:from>
    <xdr:ext cx="599010" cy="259045"/>
    <xdr:sp macro="" textlink="">
      <xdr:nvSpPr>
        <xdr:cNvPr id="585" name="n_1mainValue【一般廃棄物処理施設】&#10;一人当たり有形固定資産（償却資産）額">
          <a:extLst>
            <a:ext uri="{FF2B5EF4-FFF2-40B4-BE49-F238E27FC236}">
              <a16:creationId xmlns:a16="http://schemas.microsoft.com/office/drawing/2014/main" id="{00000000-0008-0000-0200-000049020000}"/>
            </a:ext>
          </a:extLst>
        </xdr:cNvPr>
        <xdr:cNvSpPr txBox="1"/>
      </xdr:nvSpPr>
      <xdr:spPr>
        <a:xfrm>
          <a:off x="21011095" y="664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145143</xdr:rowOff>
    </xdr:from>
    <xdr:ext cx="599010" cy="259045"/>
    <xdr:sp macro="" textlink="">
      <xdr:nvSpPr>
        <xdr:cNvPr id="586" name="n_2mainValue【一般廃棄物処理施設】&#10;一人当たり有形固定資産（償却資産）額">
          <a:extLst>
            <a:ext uri="{FF2B5EF4-FFF2-40B4-BE49-F238E27FC236}">
              <a16:creationId xmlns:a16="http://schemas.microsoft.com/office/drawing/2014/main" id="{00000000-0008-0000-0200-00004A020000}"/>
            </a:ext>
          </a:extLst>
        </xdr:cNvPr>
        <xdr:cNvSpPr txBox="1"/>
      </xdr:nvSpPr>
      <xdr:spPr>
        <a:xfrm>
          <a:off x="20134795" y="666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154791</xdr:rowOff>
    </xdr:from>
    <xdr:ext cx="599010" cy="259045"/>
    <xdr:sp macro="" textlink="">
      <xdr:nvSpPr>
        <xdr:cNvPr id="587" name="n_3mainValue【一般廃棄物処理施設】&#10;一人当たり有形固定資産（償却資産）額">
          <a:extLst>
            <a:ext uri="{FF2B5EF4-FFF2-40B4-BE49-F238E27FC236}">
              <a16:creationId xmlns:a16="http://schemas.microsoft.com/office/drawing/2014/main" id="{00000000-0008-0000-0200-00004B020000}"/>
            </a:ext>
          </a:extLst>
        </xdr:cNvPr>
        <xdr:cNvSpPr txBox="1"/>
      </xdr:nvSpPr>
      <xdr:spPr>
        <a:xfrm>
          <a:off x="19245795" y="666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8" name="正方形/長方形 587">
          <a:extLst>
            <a:ext uri="{FF2B5EF4-FFF2-40B4-BE49-F238E27FC236}">
              <a16:creationId xmlns:a16="http://schemas.microsoft.com/office/drawing/2014/main" id="{00000000-0008-0000-0200-00004C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9" name="正方形/長方形 588">
          <a:extLst>
            <a:ext uri="{FF2B5EF4-FFF2-40B4-BE49-F238E27FC236}">
              <a16:creationId xmlns:a16="http://schemas.microsoft.com/office/drawing/2014/main" id="{00000000-0008-0000-0200-00004D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0" name="正方形/長方形 589">
          <a:extLst>
            <a:ext uri="{FF2B5EF4-FFF2-40B4-BE49-F238E27FC236}">
              <a16:creationId xmlns:a16="http://schemas.microsoft.com/office/drawing/2014/main" id="{00000000-0008-0000-0200-00004E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1" name="正方形/長方形 590">
          <a:extLst>
            <a:ext uri="{FF2B5EF4-FFF2-40B4-BE49-F238E27FC236}">
              <a16:creationId xmlns:a16="http://schemas.microsoft.com/office/drawing/2014/main" id="{00000000-0008-0000-0200-00004F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2" name="正方形/長方形 591">
          <a:extLst>
            <a:ext uri="{FF2B5EF4-FFF2-40B4-BE49-F238E27FC236}">
              <a16:creationId xmlns:a16="http://schemas.microsoft.com/office/drawing/2014/main" id="{00000000-0008-0000-0200-00005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3" name="正方形/長方形 592">
          <a:extLst>
            <a:ext uri="{FF2B5EF4-FFF2-40B4-BE49-F238E27FC236}">
              <a16:creationId xmlns:a16="http://schemas.microsoft.com/office/drawing/2014/main" id="{00000000-0008-0000-0200-00005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4" name="正方形/長方形 593">
          <a:extLst>
            <a:ext uri="{FF2B5EF4-FFF2-40B4-BE49-F238E27FC236}">
              <a16:creationId xmlns:a16="http://schemas.microsoft.com/office/drawing/2014/main" id="{00000000-0008-0000-0200-00005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5" name="正方形/長方形 594">
          <a:extLst>
            <a:ext uri="{FF2B5EF4-FFF2-40B4-BE49-F238E27FC236}">
              <a16:creationId xmlns:a16="http://schemas.microsoft.com/office/drawing/2014/main" id="{00000000-0008-0000-0200-00005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保健センター・保健所】&#10;有形固定資産減価償却率グラフ枠">
          <a:extLst>
            <a:ext uri="{FF2B5EF4-FFF2-40B4-BE49-F238E27FC236}">
              <a16:creationId xmlns:a16="http://schemas.microsoft.com/office/drawing/2014/main" id="{00000000-0008-0000-0200-00006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168184</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flipV="1">
          <a:off x="16318864" y="9470572"/>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561</xdr:rowOff>
    </xdr:from>
    <xdr:ext cx="405111" cy="259045"/>
    <xdr:sp macro="" textlink="">
      <xdr:nvSpPr>
        <xdr:cNvPr id="614" name="【保健センター・保健所】&#10;有形固定資産減価償却率最小値テキスト">
          <a:extLst>
            <a:ext uri="{FF2B5EF4-FFF2-40B4-BE49-F238E27FC236}">
              <a16:creationId xmlns:a16="http://schemas.microsoft.com/office/drawing/2014/main" id="{00000000-0008-0000-0200-000066020000}"/>
            </a:ext>
          </a:extLst>
        </xdr:cNvPr>
        <xdr:cNvSpPr txBox="1"/>
      </xdr:nvSpPr>
      <xdr:spPr>
        <a:xfrm>
          <a:off x="16357600" y="109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168184</xdr:rowOff>
    </xdr:from>
    <xdr:to>
      <xdr:col>86</xdr:col>
      <xdr:colOff>25400</xdr:colOff>
      <xdr:row>63</xdr:row>
      <xdr:rowOff>168184</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6230600" y="1096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16" name="【保健センター・保健所】&#10;有形固定資産減価償却率最大値テキスト">
          <a:extLst>
            <a:ext uri="{FF2B5EF4-FFF2-40B4-BE49-F238E27FC236}">
              <a16:creationId xmlns:a16="http://schemas.microsoft.com/office/drawing/2014/main" id="{00000000-0008-0000-0200-000068020000}"/>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64787</xdr:rowOff>
    </xdr:from>
    <xdr:ext cx="405111" cy="259045"/>
    <xdr:sp macro="" textlink="">
      <xdr:nvSpPr>
        <xdr:cNvPr id="618" name="【保健センター・保健所】&#10;有形固定資産減価償却率平均値テキスト">
          <a:extLst>
            <a:ext uri="{FF2B5EF4-FFF2-40B4-BE49-F238E27FC236}">
              <a16:creationId xmlns:a16="http://schemas.microsoft.com/office/drawing/2014/main" id="{00000000-0008-0000-0200-00006A020000}"/>
            </a:ext>
          </a:extLst>
        </xdr:cNvPr>
        <xdr:cNvSpPr txBox="1"/>
      </xdr:nvSpPr>
      <xdr:spPr>
        <a:xfrm>
          <a:off x="16357600" y="1018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619" name="フローチャート: 判断 618">
          <a:extLst>
            <a:ext uri="{FF2B5EF4-FFF2-40B4-BE49-F238E27FC236}">
              <a16:creationId xmlns:a16="http://schemas.microsoft.com/office/drawing/2014/main" id="{00000000-0008-0000-0200-00006B020000}"/>
            </a:ext>
          </a:extLst>
        </xdr:cNvPr>
        <xdr:cNvSpPr/>
      </xdr:nvSpPr>
      <xdr:spPr>
        <a:xfrm>
          <a:off x="16268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620" name="フローチャート: 判断 619">
          <a:extLst>
            <a:ext uri="{FF2B5EF4-FFF2-40B4-BE49-F238E27FC236}">
              <a16:creationId xmlns:a16="http://schemas.microsoft.com/office/drawing/2014/main" id="{00000000-0008-0000-0200-00006C020000}"/>
            </a:ext>
          </a:extLst>
        </xdr:cNvPr>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621" name="フローチャート: 判断 620">
          <a:extLst>
            <a:ext uri="{FF2B5EF4-FFF2-40B4-BE49-F238E27FC236}">
              <a16:creationId xmlns:a16="http://schemas.microsoft.com/office/drawing/2014/main" id="{00000000-0008-0000-0200-00006D020000}"/>
            </a:ext>
          </a:extLst>
        </xdr:cNvPr>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622" name="フローチャート: 判断 621">
          <a:extLst>
            <a:ext uri="{FF2B5EF4-FFF2-40B4-BE49-F238E27FC236}">
              <a16:creationId xmlns:a16="http://schemas.microsoft.com/office/drawing/2014/main" id="{00000000-0008-0000-0200-00006E020000}"/>
            </a:ext>
          </a:extLst>
        </xdr:cNvPr>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623" name="フローチャート: 判断 622">
          <a:extLst>
            <a:ext uri="{FF2B5EF4-FFF2-40B4-BE49-F238E27FC236}">
              <a16:creationId xmlns:a16="http://schemas.microsoft.com/office/drawing/2014/main" id="{00000000-0008-0000-0200-00006F020000}"/>
            </a:ext>
          </a:extLst>
        </xdr:cNvPr>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158206</xdr:rowOff>
    </xdr:from>
    <xdr:to>
      <xdr:col>81</xdr:col>
      <xdr:colOff>101600</xdr:colOff>
      <xdr:row>59</xdr:row>
      <xdr:rowOff>88356</xdr:rowOff>
    </xdr:to>
    <xdr:sp macro="" textlink="">
      <xdr:nvSpPr>
        <xdr:cNvPr id="629" name="楕円 628">
          <a:extLst>
            <a:ext uri="{FF2B5EF4-FFF2-40B4-BE49-F238E27FC236}">
              <a16:creationId xmlns:a16="http://schemas.microsoft.com/office/drawing/2014/main" id="{00000000-0008-0000-0200-000075020000}"/>
            </a:ext>
          </a:extLst>
        </xdr:cNvPr>
        <xdr:cNvSpPr/>
      </xdr:nvSpPr>
      <xdr:spPr>
        <a:xfrm>
          <a:off x="15430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122283</xdr:rowOff>
    </xdr:from>
    <xdr:to>
      <xdr:col>76</xdr:col>
      <xdr:colOff>165100</xdr:colOff>
      <xdr:row>59</xdr:row>
      <xdr:rowOff>52433</xdr:rowOff>
    </xdr:to>
    <xdr:sp macro="" textlink="">
      <xdr:nvSpPr>
        <xdr:cNvPr id="630" name="楕円 629">
          <a:extLst>
            <a:ext uri="{FF2B5EF4-FFF2-40B4-BE49-F238E27FC236}">
              <a16:creationId xmlns:a16="http://schemas.microsoft.com/office/drawing/2014/main" id="{00000000-0008-0000-0200-000076020000}"/>
            </a:ext>
          </a:extLst>
        </xdr:cNvPr>
        <xdr:cNvSpPr/>
      </xdr:nvSpPr>
      <xdr:spPr>
        <a:xfrm>
          <a:off x="14541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1633</xdr:rowOff>
    </xdr:from>
    <xdr:to>
      <xdr:col>81</xdr:col>
      <xdr:colOff>50800</xdr:colOff>
      <xdr:row>59</xdr:row>
      <xdr:rowOff>37556</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4592300" y="1011718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87993</xdr:rowOff>
    </xdr:from>
    <xdr:to>
      <xdr:col>72</xdr:col>
      <xdr:colOff>38100</xdr:colOff>
      <xdr:row>59</xdr:row>
      <xdr:rowOff>18143</xdr:rowOff>
    </xdr:to>
    <xdr:sp macro="" textlink="">
      <xdr:nvSpPr>
        <xdr:cNvPr id="632" name="楕円 631">
          <a:extLst>
            <a:ext uri="{FF2B5EF4-FFF2-40B4-BE49-F238E27FC236}">
              <a16:creationId xmlns:a16="http://schemas.microsoft.com/office/drawing/2014/main" id="{00000000-0008-0000-0200-000078020000}"/>
            </a:ext>
          </a:extLst>
        </xdr:cNvPr>
        <xdr:cNvSpPr/>
      </xdr:nvSpPr>
      <xdr:spPr>
        <a:xfrm>
          <a:off x="13652500" y="100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138793</xdr:rowOff>
    </xdr:from>
    <xdr:to>
      <xdr:col>76</xdr:col>
      <xdr:colOff>114300</xdr:colOff>
      <xdr:row>59</xdr:row>
      <xdr:rowOff>1633</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3703300" y="1008289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634" name="n_1aveValue【保健センター・保健所】&#10;有形固定資産減価償却率">
          <a:extLst>
            <a:ext uri="{FF2B5EF4-FFF2-40B4-BE49-F238E27FC236}">
              <a16:creationId xmlns:a16="http://schemas.microsoft.com/office/drawing/2014/main" id="{00000000-0008-0000-0200-00007A020000}"/>
            </a:ext>
          </a:extLst>
        </xdr:cNvPr>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166024</xdr:rowOff>
    </xdr:from>
    <xdr:ext cx="405111" cy="259045"/>
    <xdr:sp macro="" textlink="">
      <xdr:nvSpPr>
        <xdr:cNvPr id="635" name="n_2aveValue【保健センター・保健所】&#10;有形固定資産減価償却率">
          <a:extLst>
            <a:ext uri="{FF2B5EF4-FFF2-40B4-BE49-F238E27FC236}">
              <a16:creationId xmlns:a16="http://schemas.microsoft.com/office/drawing/2014/main" id="{00000000-0008-0000-0200-00007B020000}"/>
            </a:ext>
          </a:extLst>
        </xdr:cNvPr>
        <xdr:cNvSpPr txBox="1"/>
      </xdr:nvSpPr>
      <xdr:spPr>
        <a:xfrm>
          <a:off x="14389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154594</xdr:rowOff>
    </xdr:from>
    <xdr:ext cx="405111" cy="259045"/>
    <xdr:sp macro="" textlink="">
      <xdr:nvSpPr>
        <xdr:cNvPr id="636" name="n_3aveValue【保健センター・保健所】&#10;有形固定資産減価償却率">
          <a:extLst>
            <a:ext uri="{FF2B5EF4-FFF2-40B4-BE49-F238E27FC236}">
              <a16:creationId xmlns:a16="http://schemas.microsoft.com/office/drawing/2014/main" id="{00000000-0008-0000-0200-00007C020000}"/>
            </a:ext>
          </a:extLst>
        </xdr:cNvPr>
        <xdr:cNvSpPr txBox="1"/>
      </xdr:nvSpPr>
      <xdr:spPr>
        <a:xfrm>
          <a:off x="13500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637" name="n_4aveValue【保健センター・保健所】&#10;有形固定資産減価償却率">
          <a:extLst>
            <a:ext uri="{FF2B5EF4-FFF2-40B4-BE49-F238E27FC236}">
              <a16:creationId xmlns:a16="http://schemas.microsoft.com/office/drawing/2014/main" id="{00000000-0008-0000-0200-00007D020000}"/>
            </a:ext>
          </a:extLst>
        </xdr:cNvPr>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104883</xdr:rowOff>
    </xdr:from>
    <xdr:ext cx="405111" cy="259045"/>
    <xdr:sp macro="" textlink="">
      <xdr:nvSpPr>
        <xdr:cNvPr id="638" name="n_1mainValue【保健センター・保健所】&#10;有形固定資産減価償却率">
          <a:extLst>
            <a:ext uri="{FF2B5EF4-FFF2-40B4-BE49-F238E27FC236}">
              <a16:creationId xmlns:a16="http://schemas.microsoft.com/office/drawing/2014/main" id="{00000000-0008-0000-0200-00007E020000}"/>
            </a:ext>
          </a:extLst>
        </xdr:cNvPr>
        <xdr:cNvSpPr txBox="1"/>
      </xdr:nvSpPr>
      <xdr:spPr>
        <a:xfrm>
          <a:off x="152660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68960</xdr:rowOff>
    </xdr:from>
    <xdr:ext cx="405111" cy="259045"/>
    <xdr:sp macro="" textlink="">
      <xdr:nvSpPr>
        <xdr:cNvPr id="639" name="n_2mainValue【保健センター・保健所】&#10;有形固定資産減価償却率">
          <a:extLst>
            <a:ext uri="{FF2B5EF4-FFF2-40B4-BE49-F238E27FC236}">
              <a16:creationId xmlns:a16="http://schemas.microsoft.com/office/drawing/2014/main" id="{00000000-0008-0000-0200-00007F020000}"/>
            </a:ext>
          </a:extLst>
        </xdr:cNvPr>
        <xdr:cNvSpPr txBox="1"/>
      </xdr:nvSpPr>
      <xdr:spPr>
        <a:xfrm>
          <a:off x="14389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34670</xdr:rowOff>
    </xdr:from>
    <xdr:ext cx="405111" cy="259045"/>
    <xdr:sp macro="" textlink="">
      <xdr:nvSpPr>
        <xdr:cNvPr id="640" name="n_3mainValue【保健センター・保健所】&#10;有形固定資産減価償却率">
          <a:extLst>
            <a:ext uri="{FF2B5EF4-FFF2-40B4-BE49-F238E27FC236}">
              <a16:creationId xmlns:a16="http://schemas.microsoft.com/office/drawing/2014/main" id="{00000000-0008-0000-0200-000080020000}"/>
            </a:ext>
          </a:extLst>
        </xdr:cNvPr>
        <xdr:cNvSpPr txBox="1"/>
      </xdr:nvSpPr>
      <xdr:spPr>
        <a:xfrm>
          <a:off x="13500744" y="980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1" name="正方形/長方形 640">
          <a:extLst>
            <a:ext uri="{FF2B5EF4-FFF2-40B4-BE49-F238E27FC236}">
              <a16:creationId xmlns:a16="http://schemas.microsoft.com/office/drawing/2014/main" id="{00000000-0008-0000-0200-00008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2" name="正方形/長方形 641">
          <a:extLst>
            <a:ext uri="{FF2B5EF4-FFF2-40B4-BE49-F238E27FC236}">
              <a16:creationId xmlns:a16="http://schemas.microsoft.com/office/drawing/2014/main" id="{00000000-0008-0000-0200-00008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3" name="正方形/長方形 642">
          <a:extLst>
            <a:ext uri="{FF2B5EF4-FFF2-40B4-BE49-F238E27FC236}">
              <a16:creationId xmlns:a16="http://schemas.microsoft.com/office/drawing/2014/main" id="{00000000-0008-0000-0200-00008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4" name="正方形/長方形 643">
          <a:extLst>
            <a:ext uri="{FF2B5EF4-FFF2-40B4-BE49-F238E27FC236}">
              <a16:creationId xmlns:a16="http://schemas.microsoft.com/office/drawing/2014/main" id="{00000000-0008-0000-0200-00008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5" name="正方形/長方形 644">
          <a:extLst>
            <a:ext uri="{FF2B5EF4-FFF2-40B4-BE49-F238E27FC236}">
              <a16:creationId xmlns:a16="http://schemas.microsoft.com/office/drawing/2014/main" id="{00000000-0008-0000-0200-00008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6" name="正方形/長方形 645">
          <a:extLst>
            <a:ext uri="{FF2B5EF4-FFF2-40B4-BE49-F238E27FC236}">
              <a16:creationId xmlns:a16="http://schemas.microsoft.com/office/drawing/2014/main" id="{00000000-0008-0000-0200-00008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7" name="正方形/長方形 646">
          <a:extLst>
            <a:ext uri="{FF2B5EF4-FFF2-40B4-BE49-F238E27FC236}">
              <a16:creationId xmlns:a16="http://schemas.microsoft.com/office/drawing/2014/main" id="{00000000-0008-0000-0200-00008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8" name="正方形/長方形 647">
          <a:extLst>
            <a:ext uri="{FF2B5EF4-FFF2-40B4-BE49-F238E27FC236}">
              <a16:creationId xmlns:a16="http://schemas.microsoft.com/office/drawing/2014/main" id="{00000000-0008-0000-0200-00008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3" name="【保健センター・保健所】&#10;一人当たり面積グラフ枠">
          <a:extLst>
            <a:ext uri="{FF2B5EF4-FFF2-40B4-BE49-F238E27FC236}">
              <a16:creationId xmlns:a16="http://schemas.microsoft.com/office/drawing/2014/main" id="{00000000-0008-0000-0200-00009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148590</xdr:rowOff>
    </xdr:from>
    <xdr:to>
      <xdr:col>116</xdr:col>
      <xdr:colOff>62864</xdr:colOff>
      <xdr:row>64</xdr:row>
      <xdr:rowOff>26670</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flipV="1">
          <a:off x="22160864" y="957834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65" name="【保健センター・保健所】&#10;一人当たり面積最小値テキスト">
          <a:extLst>
            <a:ext uri="{FF2B5EF4-FFF2-40B4-BE49-F238E27FC236}">
              <a16:creationId xmlns:a16="http://schemas.microsoft.com/office/drawing/2014/main" id="{00000000-0008-0000-0200-000099020000}"/>
            </a:ext>
          </a:extLst>
        </xdr:cNvPr>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95267</xdr:rowOff>
    </xdr:from>
    <xdr:ext cx="469744" cy="259045"/>
    <xdr:sp macro="" textlink="">
      <xdr:nvSpPr>
        <xdr:cNvPr id="667" name="【保健センター・保健所】&#10;一人当たり面積最大値テキスト">
          <a:extLst>
            <a:ext uri="{FF2B5EF4-FFF2-40B4-BE49-F238E27FC236}">
              <a16:creationId xmlns:a16="http://schemas.microsoft.com/office/drawing/2014/main" id="{00000000-0008-0000-0200-00009B020000}"/>
            </a:ext>
          </a:extLst>
        </xdr:cNvPr>
        <xdr:cNvSpPr txBox="1"/>
      </xdr:nvSpPr>
      <xdr:spPr>
        <a:xfrm>
          <a:off x="22199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148590</xdr:rowOff>
    </xdr:from>
    <xdr:to>
      <xdr:col>116</xdr:col>
      <xdr:colOff>152400</xdr:colOff>
      <xdr:row>55</xdr:row>
      <xdr:rowOff>148590</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144797</xdr:rowOff>
    </xdr:from>
    <xdr:ext cx="469744" cy="259045"/>
    <xdr:sp macro="" textlink="">
      <xdr:nvSpPr>
        <xdr:cNvPr id="669" name="【保健センター・保健所】&#10;一人当たり面積平均値テキスト">
          <a:extLst>
            <a:ext uri="{FF2B5EF4-FFF2-40B4-BE49-F238E27FC236}">
              <a16:creationId xmlns:a16="http://schemas.microsoft.com/office/drawing/2014/main" id="{00000000-0008-0000-0200-00009D020000}"/>
            </a:ext>
          </a:extLst>
        </xdr:cNvPr>
        <xdr:cNvSpPr txBox="1"/>
      </xdr:nvSpPr>
      <xdr:spPr>
        <a:xfrm>
          <a:off x="22199600" y="1077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670" name="フローチャート: 判断 669">
          <a:extLst>
            <a:ext uri="{FF2B5EF4-FFF2-40B4-BE49-F238E27FC236}">
              <a16:creationId xmlns:a16="http://schemas.microsoft.com/office/drawing/2014/main" id="{00000000-0008-0000-0200-00009E020000}"/>
            </a:ext>
          </a:extLst>
        </xdr:cNvPr>
        <xdr:cNvSpPr/>
      </xdr:nvSpPr>
      <xdr:spPr>
        <a:xfrm>
          <a:off x="221107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13970</xdr:rowOff>
    </xdr:from>
    <xdr:to>
      <xdr:col>112</xdr:col>
      <xdr:colOff>38100</xdr:colOff>
      <xdr:row>63</xdr:row>
      <xdr:rowOff>115570</xdr:rowOff>
    </xdr:to>
    <xdr:sp macro="" textlink="">
      <xdr:nvSpPr>
        <xdr:cNvPr id="671" name="フローチャート: 判断 670">
          <a:extLst>
            <a:ext uri="{FF2B5EF4-FFF2-40B4-BE49-F238E27FC236}">
              <a16:creationId xmlns:a16="http://schemas.microsoft.com/office/drawing/2014/main" id="{00000000-0008-0000-0200-00009F020000}"/>
            </a:ext>
          </a:extLst>
        </xdr:cNvPr>
        <xdr:cNvSpPr/>
      </xdr:nvSpPr>
      <xdr:spPr>
        <a:xfrm>
          <a:off x="21272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672" name="フローチャート: 判断 671">
          <a:extLst>
            <a:ext uri="{FF2B5EF4-FFF2-40B4-BE49-F238E27FC236}">
              <a16:creationId xmlns:a16="http://schemas.microsoft.com/office/drawing/2014/main" id="{00000000-0008-0000-0200-0000A0020000}"/>
            </a:ext>
          </a:extLst>
        </xdr:cNvPr>
        <xdr:cNvSpPr/>
      </xdr:nvSpPr>
      <xdr:spPr>
        <a:xfrm>
          <a:off x="20383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673" name="フローチャート: 判断 672">
          <a:extLst>
            <a:ext uri="{FF2B5EF4-FFF2-40B4-BE49-F238E27FC236}">
              <a16:creationId xmlns:a16="http://schemas.microsoft.com/office/drawing/2014/main" id="{00000000-0008-0000-0200-0000A1020000}"/>
            </a:ext>
          </a:extLst>
        </xdr:cNvPr>
        <xdr:cNvSpPr/>
      </xdr:nvSpPr>
      <xdr:spPr>
        <a:xfrm>
          <a:off x="19494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162560</xdr:rowOff>
    </xdr:from>
    <xdr:to>
      <xdr:col>98</xdr:col>
      <xdr:colOff>38100</xdr:colOff>
      <xdr:row>63</xdr:row>
      <xdr:rowOff>92710</xdr:rowOff>
    </xdr:to>
    <xdr:sp macro="" textlink="">
      <xdr:nvSpPr>
        <xdr:cNvPr id="674" name="フローチャート: 判断 673">
          <a:extLst>
            <a:ext uri="{FF2B5EF4-FFF2-40B4-BE49-F238E27FC236}">
              <a16:creationId xmlns:a16="http://schemas.microsoft.com/office/drawing/2014/main" id="{00000000-0008-0000-0200-0000A2020000}"/>
            </a:ext>
          </a:extLst>
        </xdr:cNvPr>
        <xdr:cNvSpPr/>
      </xdr:nvSpPr>
      <xdr:spPr>
        <a:xfrm>
          <a:off x="18605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135890</xdr:rowOff>
    </xdr:from>
    <xdr:to>
      <xdr:col>112</xdr:col>
      <xdr:colOff>38100</xdr:colOff>
      <xdr:row>64</xdr:row>
      <xdr:rowOff>66040</xdr:rowOff>
    </xdr:to>
    <xdr:sp macro="" textlink="">
      <xdr:nvSpPr>
        <xdr:cNvPr id="680" name="楕円 679">
          <a:extLst>
            <a:ext uri="{FF2B5EF4-FFF2-40B4-BE49-F238E27FC236}">
              <a16:creationId xmlns:a16="http://schemas.microsoft.com/office/drawing/2014/main" id="{00000000-0008-0000-0200-0000A8020000}"/>
            </a:ext>
          </a:extLst>
        </xdr:cNvPr>
        <xdr:cNvSpPr/>
      </xdr:nvSpPr>
      <xdr:spPr>
        <a:xfrm>
          <a:off x="21272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135890</xdr:rowOff>
    </xdr:from>
    <xdr:to>
      <xdr:col>107</xdr:col>
      <xdr:colOff>101600</xdr:colOff>
      <xdr:row>64</xdr:row>
      <xdr:rowOff>66040</xdr:rowOff>
    </xdr:to>
    <xdr:sp macro="" textlink="">
      <xdr:nvSpPr>
        <xdr:cNvPr id="681" name="楕円 680">
          <a:extLst>
            <a:ext uri="{FF2B5EF4-FFF2-40B4-BE49-F238E27FC236}">
              <a16:creationId xmlns:a16="http://schemas.microsoft.com/office/drawing/2014/main" id="{00000000-0008-0000-0200-0000A9020000}"/>
            </a:ext>
          </a:extLst>
        </xdr:cNvPr>
        <xdr:cNvSpPr/>
      </xdr:nvSpPr>
      <xdr:spPr>
        <a:xfrm>
          <a:off x="20383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15240</xdr:rowOff>
    </xdr:from>
    <xdr:to>
      <xdr:col>111</xdr:col>
      <xdr:colOff>177800</xdr:colOff>
      <xdr:row>64</xdr:row>
      <xdr:rowOff>15240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20434300" y="1098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135890</xdr:rowOff>
    </xdr:from>
    <xdr:to>
      <xdr:col>102</xdr:col>
      <xdr:colOff>165100</xdr:colOff>
      <xdr:row>64</xdr:row>
      <xdr:rowOff>66040</xdr:rowOff>
    </xdr:to>
    <xdr:sp macro="" textlink="">
      <xdr:nvSpPr>
        <xdr:cNvPr id="683" name="楕円 682">
          <a:extLst>
            <a:ext uri="{FF2B5EF4-FFF2-40B4-BE49-F238E27FC236}">
              <a16:creationId xmlns:a16="http://schemas.microsoft.com/office/drawing/2014/main" id="{00000000-0008-0000-0200-0000AB020000}"/>
            </a:ext>
          </a:extLst>
        </xdr:cNvPr>
        <xdr:cNvSpPr/>
      </xdr:nvSpPr>
      <xdr:spPr>
        <a:xfrm>
          <a:off x="19494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15240</xdr:rowOff>
    </xdr:from>
    <xdr:to>
      <xdr:col>107</xdr:col>
      <xdr:colOff>50800</xdr:colOff>
      <xdr:row>64</xdr:row>
      <xdr:rowOff>15240</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9545300" y="1098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132097</xdr:rowOff>
    </xdr:from>
    <xdr:ext cx="469744" cy="259045"/>
    <xdr:sp macro="" textlink="">
      <xdr:nvSpPr>
        <xdr:cNvPr id="685" name="n_1aveValue【保健センター・保健所】&#10;一人当たり面積">
          <a:extLst>
            <a:ext uri="{FF2B5EF4-FFF2-40B4-BE49-F238E27FC236}">
              <a16:creationId xmlns:a16="http://schemas.microsoft.com/office/drawing/2014/main" id="{00000000-0008-0000-0200-0000AD020000}"/>
            </a:ext>
          </a:extLst>
        </xdr:cNvPr>
        <xdr:cNvSpPr txBox="1"/>
      </xdr:nvSpPr>
      <xdr:spPr>
        <a:xfrm>
          <a:off x="210757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135907</xdr:rowOff>
    </xdr:from>
    <xdr:ext cx="469744" cy="259045"/>
    <xdr:sp macro="" textlink="">
      <xdr:nvSpPr>
        <xdr:cNvPr id="686" name="n_2aveValue【保健センター・保健所】&#10;一人当たり面積">
          <a:extLst>
            <a:ext uri="{FF2B5EF4-FFF2-40B4-BE49-F238E27FC236}">
              <a16:creationId xmlns:a16="http://schemas.microsoft.com/office/drawing/2014/main" id="{00000000-0008-0000-0200-0000AE020000}"/>
            </a:ext>
          </a:extLst>
        </xdr:cNvPr>
        <xdr:cNvSpPr txBox="1"/>
      </xdr:nvSpPr>
      <xdr:spPr>
        <a:xfrm>
          <a:off x="20199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687" name="n_3aveValue【保健センター・保健所】&#10;一人当たり面積">
          <a:extLst>
            <a:ext uri="{FF2B5EF4-FFF2-40B4-BE49-F238E27FC236}">
              <a16:creationId xmlns:a16="http://schemas.microsoft.com/office/drawing/2014/main" id="{00000000-0008-0000-0200-0000AF020000}"/>
            </a:ext>
          </a:extLst>
        </xdr:cNvPr>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109237</xdr:rowOff>
    </xdr:from>
    <xdr:ext cx="469744" cy="259045"/>
    <xdr:sp macro="" textlink="">
      <xdr:nvSpPr>
        <xdr:cNvPr id="688" name="n_4aveValue【保健センター・保健所】&#10;一人当たり面積">
          <a:extLst>
            <a:ext uri="{FF2B5EF4-FFF2-40B4-BE49-F238E27FC236}">
              <a16:creationId xmlns:a16="http://schemas.microsoft.com/office/drawing/2014/main" id="{00000000-0008-0000-0200-0000B0020000}"/>
            </a:ext>
          </a:extLst>
        </xdr:cNvPr>
        <xdr:cNvSpPr txBox="1"/>
      </xdr:nvSpPr>
      <xdr:spPr>
        <a:xfrm>
          <a:off x="18421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57167</xdr:rowOff>
    </xdr:from>
    <xdr:ext cx="469744" cy="259045"/>
    <xdr:sp macro="" textlink="">
      <xdr:nvSpPr>
        <xdr:cNvPr id="689" name="n_1mainValue【保健センター・保健所】&#10;一人当たり面積">
          <a:extLst>
            <a:ext uri="{FF2B5EF4-FFF2-40B4-BE49-F238E27FC236}">
              <a16:creationId xmlns:a16="http://schemas.microsoft.com/office/drawing/2014/main" id="{00000000-0008-0000-0200-0000B1020000}"/>
            </a:ext>
          </a:extLst>
        </xdr:cNvPr>
        <xdr:cNvSpPr txBox="1"/>
      </xdr:nvSpPr>
      <xdr:spPr>
        <a:xfrm>
          <a:off x="210757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57167</xdr:rowOff>
    </xdr:from>
    <xdr:ext cx="469744" cy="259045"/>
    <xdr:sp macro="" textlink="">
      <xdr:nvSpPr>
        <xdr:cNvPr id="690" name="n_2mainValue【保健センター・保健所】&#10;一人当たり面積">
          <a:extLst>
            <a:ext uri="{FF2B5EF4-FFF2-40B4-BE49-F238E27FC236}">
              <a16:creationId xmlns:a16="http://schemas.microsoft.com/office/drawing/2014/main" id="{00000000-0008-0000-0200-0000B2020000}"/>
            </a:ext>
          </a:extLst>
        </xdr:cNvPr>
        <xdr:cNvSpPr txBox="1"/>
      </xdr:nvSpPr>
      <xdr:spPr>
        <a:xfrm>
          <a:off x="20199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57167</xdr:rowOff>
    </xdr:from>
    <xdr:ext cx="469744" cy="259045"/>
    <xdr:sp macro="" textlink="">
      <xdr:nvSpPr>
        <xdr:cNvPr id="691" name="n_3mainValue【保健センター・保健所】&#10;一人当たり面積">
          <a:extLst>
            <a:ext uri="{FF2B5EF4-FFF2-40B4-BE49-F238E27FC236}">
              <a16:creationId xmlns:a16="http://schemas.microsoft.com/office/drawing/2014/main" id="{00000000-0008-0000-0200-0000B3020000}"/>
            </a:ext>
          </a:extLst>
        </xdr:cNvPr>
        <xdr:cNvSpPr txBox="1"/>
      </xdr:nvSpPr>
      <xdr:spPr>
        <a:xfrm>
          <a:off x="19310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2" name="正方形/長方形 691">
          <a:extLst>
            <a:ext uri="{FF2B5EF4-FFF2-40B4-BE49-F238E27FC236}">
              <a16:creationId xmlns:a16="http://schemas.microsoft.com/office/drawing/2014/main" id="{00000000-0008-0000-0200-0000B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3" name="正方形/長方形 692">
          <a:extLst>
            <a:ext uri="{FF2B5EF4-FFF2-40B4-BE49-F238E27FC236}">
              <a16:creationId xmlns:a16="http://schemas.microsoft.com/office/drawing/2014/main" id="{00000000-0008-0000-0200-0000B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4" name="正方形/長方形 693">
          <a:extLst>
            <a:ext uri="{FF2B5EF4-FFF2-40B4-BE49-F238E27FC236}">
              <a16:creationId xmlns:a16="http://schemas.microsoft.com/office/drawing/2014/main" id="{00000000-0008-0000-0200-0000B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5" name="正方形/長方形 694">
          <a:extLst>
            <a:ext uri="{FF2B5EF4-FFF2-40B4-BE49-F238E27FC236}">
              <a16:creationId xmlns:a16="http://schemas.microsoft.com/office/drawing/2014/main" id="{00000000-0008-0000-0200-0000B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6" name="正方形/長方形 695">
          <a:extLst>
            <a:ext uri="{FF2B5EF4-FFF2-40B4-BE49-F238E27FC236}">
              <a16:creationId xmlns:a16="http://schemas.microsoft.com/office/drawing/2014/main" id="{00000000-0008-0000-0200-0000B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7" name="正方形/長方形 696">
          <a:extLst>
            <a:ext uri="{FF2B5EF4-FFF2-40B4-BE49-F238E27FC236}">
              <a16:creationId xmlns:a16="http://schemas.microsoft.com/office/drawing/2014/main" id="{00000000-0008-0000-0200-0000B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8" name="正方形/長方形 697">
          <a:extLst>
            <a:ext uri="{FF2B5EF4-FFF2-40B4-BE49-F238E27FC236}">
              <a16:creationId xmlns:a16="http://schemas.microsoft.com/office/drawing/2014/main" id="{00000000-0008-0000-0200-0000B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9" name="正方形/長方形 698">
          <a:extLst>
            <a:ext uri="{FF2B5EF4-FFF2-40B4-BE49-F238E27FC236}">
              <a16:creationId xmlns:a16="http://schemas.microsoft.com/office/drawing/2014/main" id="{00000000-0008-0000-0200-0000B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5" name="【消防施設】&#10;有形固定資産減価償却率グラフ枠">
          <a:extLst>
            <a:ext uri="{FF2B5EF4-FFF2-40B4-BE49-F238E27FC236}">
              <a16:creationId xmlns:a16="http://schemas.microsoft.com/office/drawing/2014/main" id="{00000000-0008-0000-0200-0000C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flipV="1">
          <a:off x="16318864" y="13329286"/>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717" name="【消防施設】&#10;有形固定資産減価償却率最小値テキスト">
          <a:extLst>
            <a:ext uri="{FF2B5EF4-FFF2-40B4-BE49-F238E27FC236}">
              <a16:creationId xmlns:a16="http://schemas.microsoft.com/office/drawing/2014/main" id="{00000000-0008-0000-0200-0000CD020000}"/>
            </a:ext>
          </a:extLst>
        </xdr:cNvPr>
        <xdr:cNvSpPr txBox="1"/>
      </xdr:nvSpPr>
      <xdr:spPr>
        <a:xfrm>
          <a:off x="16357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719" name="【消防施設】&#10;有形固定資産減価償却率最大値テキスト">
          <a:extLst>
            <a:ext uri="{FF2B5EF4-FFF2-40B4-BE49-F238E27FC236}">
              <a16:creationId xmlns:a16="http://schemas.microsoft.com/office/drawing/2014/main" id="{00000000-0008-0000-0200-0000CF020000}"/>
            </a:ext>
          </a:extLst>
        </xdr:cNvPr>
        <xdr:cNvSpPr txBox="1"/>
      </xdr:nvSpPr>
      <xdr:spPr>
        <a:xfrm>
          <a:off x="16357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a:off x="16230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76216</xdr:rowOff>
    </xdr:from>
    <xdr:ext cx="405111" cy="259045"/>
    <xdr:sp macro="" textlink="">
      <xdr:nvSpPr>
        <xdr:cNvPr id="721" name="【消防施設】&#10;有形固定資産減価償却率平均値テキスト">
          <a:extLst>
            <a:ext uri="{FF2B5EF4-FFF2-40B4-BE49-F238E27FC236}">
              <a16:creationId xmlns:a16="http://schemas.microsoft.com/office/drawing/2014/main" id="{00000000-0008-0000-0200-0000D1020000}"/>
            </a:ext>
          </a:extLst>
        </xdr:cNvPr>
        <xdr:cNvSpPr txBox="1"/>
      </xdr:nvSpPr>
      <xdr:spPr>
        <a:xfrm>
          <a:off x="16357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722" name="フローチャート: 判断 721">
          <a:extLst>
            <a:ext uri="{FF2B5EF4-FFF2-40B4-BE49-F238E27FC236}">
              <a16:creationId xmlns:a16="http://schemas.microsoft.com/office/drawing/2014/main" id="{00000000-0008-0000-0200-0000D2020000}"/>
            </a:ext>
          </a:extLst>
        </xdr:cNvPr>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723" name="フローチャート: 判断 722">
          <a:extLst>
            <a:ext uri="{FF2B5EF4-FFF2-40B4-BE49-F238E27FC236}">
              <a16:creationId xmlns:a16="http://schemas.microsoft.com/office/drawing/2014/main" id="{00000000-0008-0000-0200-0000D3020000}"/>
            </a:ext>
          </a:extLst>
        </xdr:cNvPr>
        <xdr:cNvSpPr/>
      </xdr:nvSpPr>
      <xdr:spPr>
        <a:xfrm>
          <a:off x="15430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724" name="フローチャート: 判断 723">
          <a:extLst>
            <a:ext uri="{FF2B5EF4-FFF2-40B4-BE49-F238E27FC236}">
              <a16:creationId xmlns:a16="http://schemas.microsoft.com/office/drawing/2014/main" id="{00000000-0008-0000-0200-0000D4020000}"/>
            </a:ext>
          </a:extLst>
        </xdr:cNvPr>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725" name="フローチャート: 判断 724">
          <a:extLst>
            <a:ext uri="{FF2B5EF4-FFF2-40B4-BE49-F238E27FC236}">
              <a16:creationId xmlns:a16="http://schemas.microsoft.com/office/drawing/2014/main" id="{00000000-0008-0000-0200-0000D5020000}"/>
            </a:ext>
          </a:extLst>
        </xdr:cNvPr>
        <xdr:cNvSpPr/>
      </xdr:nvSpPr>
      <xdr:spPr>
        <a:xfrm>
          <a:off x="13652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59689</xdr:rowOff>
    </xdr:from>
    <xdr:to>
      <xdr:col>67</xdr:col>
      <xdr:colOff>101600</xdr:colOff>
      <xdr:row>81</xdr:row>
      <xdr:rowOff>161289</xdr:rowOff>
    </xdr:to>
    <xdr:sp macro="" textlink="">
      <xdr:nvSpPr>
        <xdr:cNvPr id="726" name="フローチャート: 判断 725">
          <a:extLst>
            <a:ext uri="{FF2B5EF4-FFF2-40B4-BE49-F238E27FC236}">
              <a16:creationId xmlns:a16="http://schemas.microsoft.com/office/drawing/2014/main" id="{00000000-0008-0000-0200-0000D6020000}"/>
            </a:ext>
          </a:extLst>
        </xdr:cNvPr>
        <xdr:cNvSpPr/>
      </xdr:nvSpPr>
      <xdr:spPr>
        <a:xfrm>
          <a:off x="12763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732" name="楕円 731">
          <a:extLst>
            <a:ext uri="{FF2B5EF4-FFF2-40B4-BE49-F238E27FC236}">
              <a16:creationId xmlns:a16="http://schemas.microsoft.com/office/drawing/2014/main" id="{00000000-0008-0000-0200-0000DC020000}"/>
            </a:ext>
          </a:extLst>
        </xdr:cNvPr>
        <xdr:cNvSpPr/>
      </xdr:nvSpPr>
      <xdr:spPr>
        <a:xfrm>
          <a:off x="16268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67327</xdr:rowOff>
    </xdr:from>
    <xdr:ext cx="405111" cy="259045"/>
    <xdr:sp macro="" textlink="">
      <xdr:nvSpPr>
        <xdr:cNvPr id="733" name="【消防施設】&#10;有形固定資産減価償却率該当値テキスト">
          <a:extLst>
            <a:ext uri="{FF2B5EF4-FFF2-40B4-BE49-F238E27FC236}">
              <a16:creationId xmlns:a16="http://schemas.microsoft.com/office/drawing/2014/main" id="{00000000-0008-0000-0200-0000DD020000}"/>
            </a:ext>
          </a:extLst>
        </xdr:cNvPr>
        <xdr:cNvSpPr txBox="1"/>
      </xdr:nvSpPr>
      <xdr:spPr>
        <a:xfrm>
          <a:off x="16357600"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4445</xdr:rowOff>
    </xdr:from>
    <xdr:to>
      <xdr:col>81</xdr:col>
      <xdr:colOff>101600</xdr:colOff>
      <xdr:row>81</xdr:row>
      <xdr:rowOff>106045</xdr:rowOff>
    </xdr:to>
    <xdr:sp macro="" textlink="">
      <xdr:nvSpPr>
        <xdr:cNvPr id="734" name="楕円 733">
          <a:extLst>
            <a:ext uri="{FF2B5EF4-FFF2-40B4-BE49-F238E27FC236}">
              <a16:creationId xmlns:a16="http://schemas.microsoft.com/office/drawing/2014/main" id="{00000000-0008-0000-0200-0000DE020000}"/>
            </a:ext>
          </a:extLst>
        </xdr:cNvPr>
        <xdr:cNvSpPr/>
      </xdr:nvSpPr>
      <xdr:spPr>
        <a:xfrm>
          <a:off x="15430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55245</xdr:rowOff>
    </xdr:from>
    <xdr:to>
      <xdr:col>85</xdr:col>
      <xdr:colOff>127000</xdr:colOff>
      <xdr:row>81</xdr:row>
      <xdr:rowOff>95250</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15481300" y="139426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59689</xdr:rowOff>
    </xdr:from>
    <xdr:to>
      <xdr:col>76</xdr:col>
      <xdr:colOff>165100</xdr:colOff>
      <xdr:row>81</xdr:row>
      <xdr:rowOff>161289</xdr:rowOff>
    </xdr:to>
    <xdr:sp macro="" textlink="">
      <xdr:nvSpPr>
        <xdr:cNvPr id="736" name="楕円 735">
          <a:extLst>
            <a:ext uri="{FF2B5EF4-FFF2-40B4-BE49-F238E27FC236}">
              <a16:creationId xmlns:a16="http://schemas.microsoft.com/office/drawing/2014/main" id="{00000000-0008-0000-0200-0000E0020000}"/>
            </a:ext>
          </a:extLst>
        </xdr:cNvPr>
        <xdr:cNvSpPr/>
      </xdr:nvSpPr>
      <xdr:spPr>
        <a:xfrm>
          <a:off x="14541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55245</xdr:rowOff>
    </xdr:from>
    <xdr:to>
      <xdr:col>81</xdr:col>
      <xdr:colOff>50800</xdr:colOff>
      <xdr:row>81</xdr:row>
      <xdr:rowOff>110489</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flipV="1">
          <a:off x="14592300" y="13942695"/>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25400</xdr:rowOff>
    </xdr:from>
    <xdr:to>
      <xdr:col>72</xdr:col>
      <xdr:colOff>38100</xdr:colOff>
      <xdr:row>81</xdr:row>
      <xdr:rowOff>127000</xdr:rowOff>
    </xdr:to>
    <xdr:sp macro="" textlink="">
      <xdr:nvSpPr>
        <xdr:cNvPr id="738" name="楕円 737">
          <a:extLst>
            <a:ext uri="{FF2B5EF4-FFF2-40B4-BE49-F238E27FC236}">
              <a16:creationId xmlns:a16="http://schemas.microsoft.com/office/drawing/2014/main" id="{00000000-0008-0000-0200-0000E2020000}"/>
            </a:ext>
          </a:extLst>
        </xdr:cNvPr>
        <xdr:cNvSpPr/>
      </xdr:nvSpPr>
      <xdr:spPr>
        <a:xfrm>
          <a:off x="13652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76200</xdr:rowOff>
    </xdr:from>
    <xdr:to>
      <xdr:col>76</xdr:col>
      <xdr:colOff>114300</xdr:colOff>
      <xdr:row>81</xdr:row>
      <xdr:rowOff>110489</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3703300" y="139636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152416</xdr:rowOff>
    </xdr:from>
    <xdr:ext cx="405111" cy="259045"/>
    <xdr:sp macro="" textlink="">
      <xdr:nvSpPr>
        <xdr:cNvPr id="740" name="n_1aveValue【消防施設】&#10;有形固定資産減価償却率">
          <a:extLst>
            <a:ext uri="{FF2B5EF4-FFF2-40B4-BE49-F238E27FC236}">
              <a16:creationId xmlns:a16="http://schemas.microsoft.com/office/drawing/2014/main" id="{00000000-0008-0000-0200-0000E4020000}"/>
            </a:ext>
          </a:extLst>
        </xdr:cNvPr>
        <xdr:cNvSpPr txBox="1"/>
      </xdr:nvSpPr>
      <xdr:spPr>
        <a:xfrm>
          <a:off x="152660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156227</xdr:rowOff>
    </xdr:from>
    <xdr:ext cx="405111" cy="259045"/>
    <xdr:sp macro="" textlink="">
      <xdr:nvSpPr>
        <xdr:cNvPr id="741" name="n_2aveValue【消防施設】&#10;有形固定資産減価償却率">
          <a:extLst>
            <a:ext uri="{FF2B5EF4-FFF2-40B4-BE49-F238E27FC236}">
              <a16:creationId xmlns:a16="http://schemas.microsoft.com/office/drawing/2014/main" id="{00000000-0008-0000-0200-0000E5020000}"/>
            </a:ext>
          </a:extLst>
        </xdr:cNvPr>
        <xdr:cNvSpPr txBox="1"/>
      </xdr:nvSpPr>
      <xdr:spPr>
        <a:xfrm>
          <a:off x="14389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7638</xdr:rowOff>
    </xdr:from>
    <xdr:ext cx="405111" cy="259045"/>
    <xdr:sp macro="" textlink="">
      <xdr:nvSpPr>
        <xdr:cNvPr id="742" name="n_3aveValue【消防施設】&#10;有形固定資産減価償却率">
          <a:extLst>
            <a:ext uri="{FF2B5EF4-FFF2-40B4-BE49-F238E27FC236}">
              <a16:creationId xmlns:a16="http://schemas.microsoft.com/office/drawing/2014/main" id="{00000000-0008-0000-0200-0000E6020000}"/>
            </a:ext>
          </a:extLst>
        </xdr:cNvPr>
        <xdr:cNvSpPr txBox="1"/>
      </xdr:nvSpPr>
      <xdr:spPr>
        <a:xfrm>
          <a:off x="13500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6366</xdr:rowOff>
    </xdr:from>
    <xdr:ext cx="405111" cy="259045"/>
    <xdr:sp macro="" textlink="">
      <xdr:nvSpPr>
        <xdr:cNvPr id="743" name="n_4aveValue【消防施設】&#10;有形固定資産減価償却率">
          <a:extLst>
            <a:ext uri="{FF2B5EF4-FFF2-40B4-BE49-F238E27FC236}">
              <a16:creationId xmlns:a16="http://schemas.microsoft.com/office/drawing/2014/main" id="{00000000-0008-0000-0200-0000E7020000}"/>
            </a:ext>
          </a:extLst>
        </xdr:cNvPr>
        <xdr:cNvSpPr txBox="1"/>
      </xdr:nvSpPr>
      <xdr:spPr>
        <a:xfrm>
          <a:off x="12611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122572</xdr:rowOff>
    </xdr:from>
    <xdr:ext cx="405111" cy="259045"/>
    <xdr:sp macro="" textlink="">
      <xdr:nvSpPr>
        <xdr:cNvPr id="744" name="n_1mainValue【消防施設】&#10;有形固定資産減価償却率">
          <a:extLst>
            <a:ext uri="{FF2B5EF4-FFF2-40B4-BE49-F238E27FC236}">
              <a16:creationId xmlns:a16="http://schemas.microsoft.com/office/drawing/2014/main" id="{00000000-0008-0000-0200-0000E8020000}"/>
            </a:ext>
          </a:extLst>
        </xdr:cNvPr>
        <xdr:cNvSpPr txBox="1"/>
      </xdr:nvSpPr>
      <xdr:spPr>
        <a:xfrm>
          <a:off x="152660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6366</xdr:rowOff>
    </xdr:from>
    <xdr:ext cx="405111" cy="259045"/>
    <xdr:sp macro="" textlink="">
      <xdr:nvSpPr>
        <xdr:cNvPr id="745" name="n_2mainValue【消防施設】&#10;有形固定資産減価償却率">
          <a:extLst>
            <a:ext uri="{FF2B5EF4-FFF2-40B4-BE49-F238E27FC236}">
              <a16:creationId xmlns:a16="http://schemas.microsoft.com/office/drawing/2014/main" id="{00000000-0008-0000-0200-0000E9020000}"/>
            </a:ext>
          </a:extLst>
        </xdr:cNvPr>
        <xdr:cNvSpPr txBox="1"/>
      </xdr:nvSpPr>
      <xdr:spPr>
        <a:xfrm>
          <a:off x="14389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143527</xdr:rowOff>
    </xdr:from>
    <xdr:ext cx="405111" cy="259045"/>
    <xdr:sp macro="" textlink="">
      <xdr:nvSpPr>
        <xdr:cNvPr id="746" name="n_3mainValue【消防施設】&#10;有形固定資産減価償却率">
          <a:extLst>
            <a:ext uri="{FF2B5EF4-FFF2-40B4-BE49-F238E27FC236}">
              <a16:creationId xmlns:a16="http://schemas.microsoft.com/office/drawing/2014/main" id="{00000000-0008-0000-0200-0000EA020000}"/>
            </a:ext>
          </a:extLst>
        </xdr:cNvPr>
        <xdr:cNvSpPr txBox="1"/>
      </xdr:nvSpPr>
      <xdr:spPr>
        <a:xfrm>
          <a:off x="13500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7" name="正方形/長方形 746">
          <a:extLst>
            <a:ext uri="{FF2B5EF4-FFF2-40B4-BE49-F238E27FC236}">
              <a16:creationId xmlns:a16="http://schemas.microsoft.com/office/drawing/2014/main" id="{00000000-0008-0000-0200-0000E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8" name="正方形/長方形 747">
          <a:extLst>
            <a:ext uri="{FF2B5EF4-FFF2-40B4-BE49-F238E27FC236}">
              <a16:creationId xmlns:a16="http://schemas.microsoft.com/office/drawing/2014/main" id="{00000000-0008-0000-0200-0000E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9" name="正方形/長方形 748">
          <a:extLst>
            <a:ext uri="{FF2B5EF4-FFF2-40B4-BE49-F238E27FC236}">
              <a16:creationId xmlns:a16="http://schemas.microsoft.com/office/drawing/2014/main" id="{00000000-0008-0000-0200-0000E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0" name="正方形/長方形 749">
          <a:extLst>
            <a:ext uri="{FF2B5EF4-FFF2-40B4-BE49-F238E27FC236}">
              <a16:creationId xmlns:a16="http://schemas.microsoft.com/office/drawing/2014/main" id="{00000000-0008-0000-0200-0000E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1" name="正方形/長方形 750">
          <a:extLst>
            <a:ext uri="{FF2B5EF4-FFF2-40B4-BE49-F238E27FC236}">
              <a16:creationId xmlns:a16="http://schemas.microsoft.com/office/drawing/2014/main" id="{00000000-0008-0000-0200-0000E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2" name="正方形/長方形 751">
          <a:extLst>
            <a:ext uri="{FF2B5EF4-FFF2-40B4-BE49-F238E27FC236}">
              <a16:creationId xmlns:a16="http://schemas.microsoft.com/office/drawing/2014/main" id="{00000000-0008-0000-0200-0000F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3" name="正方形/長方形 752">
          <a:extLst>
            <a:ext uri="{FF2B5EF4-FFF2-40B4-BE49-F238E27FC236}">
              <a16:creationId xmlns:a16="http://schemas.microsoft.com/office/drawing/2014/main" id="{00000000-0008-0000-0200-0000F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4" name="正方形/長方形 753">
          <a:extLst>
            <a:ext uri="{FF2B5EF4-FFF2-40B4-BE49-F238E27FC236}">
              <a16:creationId xmlns:a16="http://schemas.microsoft.com/office/drawing/2014/main" id="{00000000-0008-0000-0200-0000F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65" name="直線コネクタ 764">
          <a:extLst>
            <a:ext uri="{FF2B5EF4-FFF2-40B4-BE49-F238E27FC236}">
              <a16:creationId xmlns:a16="http://schemas.microsoft.com/office/drawing/2014/main" id="{00000000-0008-0000-0200-0000FD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7" name="直線コネクタ 766">
          <a:extLst>
            <a:ext uri="{FF2B5EF4-FFF2-40B4-BE49-F238E27FC236}">
              <a16:creationId xmlns:a16="http://schemas.microsoft.com/office/drawing/2014/main" id="{00000000-0008-0000-0200-0000F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9" name="【消防施設】&#10;一人当たり面積グラフ枠">
          <a:extLst>
            <a:ext uri="{FF2B5EF4-FFF2-40B4-BE49-F238E27FC236}">
              <a16:creationId xmlns:a16="http://schemas.microsoft.com/office/drawing/2014/main" id="{00000000-0008-0000-0200-000001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770" name="直線コネクタ 769">
          <a:extLst>
            <a:ext uri="{FF2B5EF4-FFF2-40B4-BE49-F238E27FC236}">
              <a16:creationId xmlns:a16="http://schemas.microsoft.com/office/drawing/2014/main" id="{00000000-0008-0000-0200-000002030000}"/>
            </a:ext>
          </a:extLst>
        </xdr:cNvPr>
        <xdr:cNvCxnSpPr/>
      </xdr:nvCxnSpPr>
      <xdr:spPr>
        <a:xfrm flipV="1">
          <a:off x="22160864" y="132308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71" name="【消防施設】&#10;一人当たり面積最小値テキスト">
          <a:extLst>
            <a:ext uri="{FF2B5EF4-FFF2-40B4-BE49-F238E27FC236}">
              <a16:creationId xmlns:a16="http://schemas.microsoft.com/office/drawing/2014/main" id="{00000000-0008-0000-0200-000003030000}"/>
            </a:ext>
          </a:extLst>
        </xdr:cNvPr>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72" name="直線コネクタ 771">
          <a:extLst>
            <a:ext uri="{FF2B5EF4-FFF2-40B4-BE49-F238E27FC236}">
              <a16:creationId xmlns:a16="http://schemas.microsoft.com/office/drawing/2014/main" id="{00000000-0008-0000-0200-000004030000}"/>
            </a:ext>
          </a:extLst>
        </xdr:cNvPr>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773" name="【消防施設】&#10;一人当たり面積最大値テキスト">
          <a:extLst>
            <a:ext uri="{FF2B5EF4-FFF2-40B4-BE49-F238E27FC236}">
              <a16:creationId xmlns:a16="http://schemas.microsoft.com/office/drawing/2014/main" id="{00000000-0008-0000-0200-000005030000}"/>
            </a:ext>
          </a:extLst>
        </xdr:cNvPr>
        <xdr:cNvSpPr txBox="1"/>
      </xdr:nvSpPr>
      <xdr:spPr>
        <a:xfrm>
          <a:off x="22199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774" name="直線コネクタ 773">
          <a:extLst>
            <a:ext uri="{FF2B5EF4-FFF2-40B4-BE49-F238E27FC236}">
              <a16:creationId xmlns:a16="http://schemas.microsoft.com/office/drawing/2014/main" id="{00000000-0008-0000-0200-000006030000}"/>
            </a:ext>
          </a:extLst>
        </xdr:cNvPr>
        <xdr:cNvCxnSpPr/>
      </xdr:nvCxnSpPr>
      <xdr:spPr>
        <a:xfrm>
          <a:off x="22072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59707</xdr:rowOff>
    </xdr:from>
    <xdr:ext cx="469744" cy="259045"/>
    <xdr:sp macro="" textlink="">
      <xdr:nvSpPr>
        <xdr:cNvPr id="775" name="【消防施設】&#10;一人当たり面積平均値テキスト">
          <a:extLst>
            <a:ext uri="{FF2B5EF4-FFF2-40B4-BE49-F238E27FC236}">
              <a16:creationId xmlns:a16="http://schemas.microsoft.com/office/drawing/2014/main" id="{00000000-0008-0000-0200-000007030000}"/>
            </a:ext>
          </a:extLst>
        </xdr:cNvPr>
        <xdr:cNvSpPr txBox="1"/>
      </xdr:nvSpPr>
      <xdr:spPr>
        <a:xfrm>
          <a:off x="22199600" y="14632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776" name="フローチャート: 判断 775">
          <a:extLst>
            <a:ext uri="{FF2B5EF4-FFF2-40B4-BE49-F238E27FC236}">
              <a16:creationId xmlns:a16="http://schemas.microsoft.com/office/drawing/2014/main" id="{00000000-0008-0000-0200-000008030000}"/>
            </a:ext>
          </a:extLst>
        </xdr:cNvPr>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777" name="フローチャート: 判断 776">
          <a:extLst>
            <a:ext uri="{FF2B5EF4-FFF2-40B4-BE49-F238E27FC236}">
              <a16:creationId xmlns:a16="http://schemas.microsoft.com/office/drawing/2014/main" id="{00000000-0008-0000-0200-000009030000}"/>
            </a:ext>
          </a:extLst>
        </xdr:cNvPr>
        <xdr:cNvSpPr/>
      </xdr:nvSpPr>
      <xdr:spPr>
        <a:xfrm>
          <a:off x="21272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778" name="フローチャート: 判断 777">
          <a:extLst>
            <a:ext uri="{FF2B5EF4-FFF2-40B4-BE49-F238E27FC236}">
              <a16:creationId xmlns:a16="http://schemas.microsoft.com/office/drawing/2014/main" id="{00000000-0008-0000-0200-00000A030000}"/>
            </a:ext>
          </a:extLst>
        </xdr:cNvPr>
        <xdr:cNvSpPr/>
      </xdr:nvSpPr>
      <xdr:spPr>
        <a:xfrm>
          <a:off x="20383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779" name="フローチャート: 判断 778">
          <a:extLst>
            <a:ext uri="{FF2B5EF4-FFF2-40B4-BE49-F238E27FC236}">
              <a16:creationId xmlns:a16="http://schemas.microsoft.com/office/drawing/2014/main" id="{00000000-0008-0000-0200-00000B030000}"/>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138430</xdr:rowOff>
    </xdr:from>
    <xdr:to>
      <xdr:col>98</xdr:col>
      <xdr:colOff>38100</xdr:colOff>
      <xdr:row>86</xdr:row>
      <xdr:rowOff>68580</xdr:rowOff>
    </xdr:to>
    <xdr:sp macro="" textlink="">
      <xdr:nvSpPr>
        <xdr:cNvPr id="780" name="フローチャート: 判断 779">
          <a:extLst>
            <a:ext uri="{FF2B5EF4-FFF2-40B4-BE49-F238E27FC236}">
              <a16:creationId xmlns:a16="http://schemas.microsoft.com/office/drawing/2014/main" id="{00000000-0008-0000-0200-00000C030000}"/>
            </a:ext>
          </a:extLst>
        </xdr:cNvPr>
        <xdr:cNvSpPr/>
      </xdr:nvSpPr>
      <xdr:spPr>
        <a:xfrm>
          <a:off x="18605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1" name="テキスト ボックス 780">
          <a:extLst>
            <a:ext uri="{FF2B5EF4-FFF2-40B4-BE49-F238E27FC236}">
              <a16:creationId xmlns:a16="http://schemas.microsoft.com/office/drawing/2014/main" id="{00000000-0008-0000-0200-00000D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2" name="テキスト ボックス 781">
          <a:extLst>
            <a:ext uri="{FF2B5EF4-FFF2-40B4-BE49-F238E27FC236}">
              <a16:creationId xmlns:a16="http://schemas.microsoft.com/office/drawing/2014/main" id="{00000000-0008-0000-0200-00000E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3" name="テキスト ボックス 782">
          <a:extLst>
            <a:ext uri="{FF2B5EF4-FFF2-40B4-BE49-F238E27FC236}">
              <a16:creationId xmlns:a16="http://schemas.microsoft.com/office/drawing/2014/main" id="{00000000-0008-0000-0200-00000F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4" name="テキスト ボックス 783">
          <a:extLst>
            <a:ext uri="{FF2B5EF4-FFF2-40B4-BE49-F238E27FC236}">
              <a16:creationId xmlns:a16="http://schemas.microsoft.com/office/drawing/2014/main" id="{00000000-0008-0000-0200-000010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41911</xdr:rowOff>
    </xdr:from>
    <xdr:to>
      <xdr:col>116</xdr:col>
      <xdr:colOff>114300</xdr:colOff>
      <xdr:row>85</xdr:row>
      <xdr:rowOff>143511</xdr:rowOff>
    </xdr:to>
    <xdr:sp macro="" textlink="">
      <xdr:nvSpPr>
        <xdr:cNvPr id="786" name="楕円 785">
          <a:extLst>
            <a:ext uri="{FF2B5EF4-FFF2-40B4-BE49-F238E27FC236}">
              <a16:creationId xmlns:a16="http://schemas.microsoft.com/office/drawing/2014/main" id="{00000000-0008-0000-0200-000012030000}"/>
            </a:ext>
          </a:extLst>
        </xdr:cNvPr>
        <xdr:cNvSpPr/>
      </xdr:nvSpPr>
      <xdr:spPr>
        <a:xfrm>
          <a:off x="22110700" y="1461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64788</xdr:rowOff>
    </xdr:from>
    <xdr:ext cx="469744" cy="259045"/>
    <xdr:sp macro="" textlink="">
      <xdr:nvSpPr>
        <xdr:cNvPr id="787" name="【消防施設】&#10;一人当たり面積該当値テキスト">
          <a:extLst>
            <a:ext uri="{FF2B5EF4-FFF2-40B4-BE49-F238E27FC236}">
              <a16:creationId xmlns:a16="http://schemas.microsoft.com/office/drawing/2014/main" id="{00000000-0008-0000-0200-000013030000}"/>
            </a:ext>
          </a:extLst>
        </xdr:cNvPr>
        <xdr:cNvSpPr txBox="1"/>
      </xdr:nvSpPr>
      <xdr:spPr>
        <a:xfrm>
          <a:off x="22199600" y="1446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43180</xdr:rowOff>
    </xdr:from>
    <xdr:to>
      <xdr:col>112</xdr:col>
      <xdr:colOff>38100</xdr:colOff>
      <xdr:row>85</xdr:row>
      <xdr:rowOff>144780</xdr:rowOff>
    </xdr:to>
    <xdr:sp macro="" textlink="">
      <xdr:nvSpPr>
        <xdr:cNvPr id="788" name="楕円 787">
          <a:extLst>
            <a:ext uri="{FF2B5EF4-FFF2-40B4-BE49-F238E27FC236}">
              <a16:creationId xmlns:a16="http://schemas.microsoft.com/office/drawing/2014/main" id="{00000000-0008-0000-0200-000014030000}"/>
            </a:ext>
          </a:extLst>
        </xdr:cNvPr>
        <xdr:cNvSpPr/>
      </xdr:nvSpPr>
      <xdr:spPr>
        <a:xfrm>
          <a:off x="21272500" y="1461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92711</xdr:rowOff>
    </xdr:from>
    <xdr:to>
      <xdr:col>116</xdr:col>
      <xdr:colOff>63500</xdr:colOff>
      <xdr:row>85</xdr:row>
      <xdr:rowOff>93980</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flipV="1">
          <a:off x="21323300" y="14665961"/>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40639</xdr:rowOff>
    </xdr:from>
    <xdr:to>
      <xdr:col>107</xdr:col>
      <xdr:colOff>101600</xdr:colOff>
      <xdr:row>85</xdr:row>
      <xdr:rowOff>142239</xdr:rowOff>
    </xdr:to>
    <xdr:sp macro="" textlink="">
      <xdr:nvSpPr>
        <xdr:cNvPr id="790" name="楕円 789">
          <a:extLst>
            <a:ext uri="{FF2B5EF4-FFF2-40B4-BE49-F238E27FC236}">
              <a16:creationId xmlns:a16="http://schemas.microsoft.com/office/drawing/2014/main" id="{00000000-0008-0000-0200-000016030000}"/>
            </a:ext>
          </a:extLst>
        </xdr:cNvPr>
        <xdr:cNvSpPr/>
      </xdr:nvSpPr>
      <xdr:spPr>
        <a:xfrm>
          <a:off x="20383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91439</xdr:rowOff>
    </xdr:from>
    <xdr:to>
      <xdr:col>111</xdr:col>
      <xdr:colOff>177800</xdr:colOff>
      <xdr:row>85</xdr:row>
      <xdr:rowOff>93980</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20434300" y="1466468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46989</xdr:rowOff>
    </xdr:from>
    <xdr:to>
      <xdr:col>102</xdr:col>
      <xdr:colOff>165100</xdr:colOff>
      <xdr:row>85</xdr:row>
      <xdr:rowOff>148589</xdr:rowOff>
    </xdr:to>
    <xdr:sp macro="" textlink="">
      <xdr:nvSpPr>
        <xdr:cNvPr id="792" name="楕円 791">
          <a:extLst>
            <a:ext uri="{FF2B5EF4-FFF2-40B4-BE49-F238E27FC236}">
              <a16:creationId xmlns:a16="http://schemas.microsoft.com/office/drawing/2014/main" id="{00000000-0008-0000-0200-000018030000}"/>
            </a:ext>
          </a:extLst>
        </xdr:cNvPr>
        <xdr:cNvSpPr/>
      </xdr:nvSpPr>
      <xdr:spPr>
        <a:xfrm>
          <a:off x="19494500" y="1462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91439</xdr:rowOff>
    </xdr:from>
    <xdr:to>
      <xdr:col>107</xdr:col>
      <xdr:colOff>50800</xdr:colOff>
      <xdr:row>85</xdr:row>
      <xdr:rowOff>97789</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flipV="1">
          <a:off x="19545300" y="14664689"/>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8907</xdr:rowOff>
    </xdr:from>
    <xdr:ext cx="469744" cy="259045"/>
    <xdr:sp macro="" textlink="">
      <xdr:nvSpPr>
        <xdr:cNvPr id="794" name="n_1aveValue【消防施設】&#10;一人当たり面積">
          <a:extLst>
            <a:ext uri="{FF2B5EF4-FFF2-40B4-BE49-F238E27FC236}">
              <a16:creationId xmlns:a16="http://schemas.microsoft.com/office/drawing/2014/main" id="{00000000-0008-0000-0200-00001A030000}"/>
            </a:ext>
          </a:extLst>
        </xdr:cNvPr>
        <xdr:cNvSpPr txBox="1"/>
      </xdr:nvSpPr>
      <xdr:spPr>
        <a:xfrm>
          <a:off x="21075727" y="1475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6366</xdr:rowOff>
    </xdr:from>
    <xdr:ext cx="469744" cy="259045"/>
    <xdr:sp macro="" textlink="">
      <xdr:nvSpPr>
        <xdr:cNvPr id="795" name="n_2aveValue【消防施設】&#10;一人当たり面積">
          <a:extLst>
            <a:ext uri="{FF2B5EF4-FFF2-40B4-BE49-F238E27FC236}">
              <a16:creationId xmlns:a16="http://schemas.microsoft.com/office/drawing/2014/main" id="{00000000-0008-0000-0200-00001B030000}"/>
            </a:ext>
          </a:extLst>
        </xdr:cNvPr>
        <xdr:cNvSpPr txBox="1"/>
      </xdr:nvSpPr>
      <xdr:spPr>
        <a:xfrm>
          <a:off x="20199427" y="1475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796" name="n_3aveValue【消防施設】&#10;一人当たり面積">
          <a:extLst>
            <a:ext uri="{FF2B5EF4-FFF2-40B4-BE49-F238E27FC236}">
              <a16:creationId xmlns:a16="http://schemas.microsoft.com/office/drawing/2014/main" id="{00000000-0008-0000-0200-00001C030000}"/>
            </a:ext>
          </a:extLst>
        </xdr:cNvPr>
        <xdr:cNvSpPr txBox="1"/>
      </xdr:nvSpPr>
      <xdr:spPr>
        <a:xfrm>
          <a:off x="19310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85107</xdr:rowOff>
    </xdr:from>
    <xdr:ext cx="469744" cy="259045"/>
    <xdr:sp macro="" textlink="">
      <xdr:nvSpPr>
        <xdr:cNvPr id="797" name="n_4aveValue【消防施設】&#10;一人当たり面積">
          <a:extLst>
            <a:ext uri="{FF2B5EF4-FFF2-40B4-BE49-F238E27FC236}">
              <a16:creationId xmlns:a16="http://schemas.microsoft.com/office/drawing/2014/main" id="{00000000-0008-0000-0200-00001D030000}"/>
            </a:ext>
          </a:extLst>
        </xdr:cNvPr>
        <xdr:cNvSpPr txBox="1"/>
      </xdr:nvSpPr>
      <xdr:spPr>
        <a:xfrm>
          <a:off x="18421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161307</xdr:rowOff>
    </xdr:from>
    <xdr:ext cx="469744" cy="259045"/>
    <xdr:sp macro="" textlink="">
      <xdr:nvSpPr>
        <xdr:cNvPr id="798" name="n_1mainValue【消防施設】&#10;一人当たり面積">
          <a:extLst>
            <a:ext uri="{FF2B5EF4-FFF2-40B4-BE49-F238E27FC236}">
              <a16:creationId xmlns:a16="http://schemas.microsoft.com/office/drawing/2014/main" id="{00000000-0008-0000-0200-00001E030000}"/>
            </a:ext>
          </a:extLst>
        </xdr:cNvPr>
        <xdr:cNvSpPr txBox="1"/>
      </xdr:nvSpPr>
      <xdr:spPr>
        <a:xfrm>
          <a:off x="21075727" y="1439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158766</xdr:rowOff>
    </xdr:from>
    <xdr:ext cx="469744" cy="259045"/>
    <xdr:sp macro="" textlink="">
      <xdr:nvSpPr>
        <xdr:cNvPr id="799" name="n_2mainValue【消防施設】&#10;一人当たり面積">
          <a:extLst>
            <a:ext uri="{FF2B5EF4-FFF2-40B4-BE49-F238E27FC236}">
              <a16:creationId xmlns:a16="http://schemas.microsoft.com/office/drawing/2014/main" id="{00000000-0008-0000-0200-00001F030000}"/>
            </a:ext>
          </a:extLst>
        </xdr:cNvPr>
        <xdr:cNvSpPr txBox="1"/>
      </xdr:nvSpPr>
      <xdr:spPr>
        <a:xfrm>
          <a:off x="20199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165116</xdr:rowOff>
    </xdr:from>
    <xdr:ext cx="469744" cy="259045"/>
    <xdr:sp macro="" textlink="">
      <xdr:nvSpPr>
        <xdr:cNvPr id="800" name="n_3mainValue【消防施設】&#10;一人当たり面積">
          <a:extLst>
            <a:ext uri="{FF2B5EF4-FFF2-40B4-BE49-F238E27FC236}">
              <a16:creationId xmlns:a16="http://schemas.microsoft.com/office/drawing/2014/main" id="{00000000-0008-0000-0200-000020030000}"/>
            </a:ext>
          </a:extLst>
        </xdr:cNvPr>
        <xdr:cNvSpPr txBox="1"/>
      </xdr:nvSpPr>
      <xdr:spPr>
        <a:xfrm>
          <a:off x="19310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1" name="正方形/長方形 800">
          <a:extLst>
            <a:ext uri="{FF2B5EF4-FFF2-40B4-BE49-F238E27FC236}">
              <a16:creationId xmlns:a16="http://schemas.microsoft.com/office/drawing/2014/main" id="{00000000-0008-0000-0200-000021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200-000022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200-000023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4" name="正方形/長方形 803">
          <a:extLst>
            <a:ext uri="{FF2B5EF4-FFF2-40B4-BE49-F238E27FC236}">
              <a16:creationId xmlns:a16="http://schemas.microsoft.com/office/drawing/2014/main" id="{00000000-0008-0000-0200-000024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5" name="正方形/長方形 804">
          <a:extLst>
            <a:ext uri="{FF2B5EF4-FFF2-40B4-BE49-F238E27FC236}">
              <a16:creationId xmlns:a16="http://schemas.microsoft.com/office/drawing/2014/main" id="{00000000-0008-0000-0200-000025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6" name="正方形/長方形 805">
          <a:extLst>
            <a:ext uri="{FF2B5EF4-FFF2-40B4-BE49-F238E27FC236}">
              <a16:creationId xmlns:a16="http://schemas.microsoft.com/office/drawing/2014/main" id="{00000000-0008-0000-0200-000026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7" name="正方形/長方形 806">
          <a:extLst>
            <a:ext uri="{FF2B5EF4-FFF2-40B4-BE49-F238E27FC236}">
              <a16:creationId xmlns:a16="http://schemas.microsoft.com/office/drawing/2014/main" id="{00000000-0008-0000-0200-000027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8" name="正方形/長方形 807">
          <a:extLst>
            <a:ext uri="{FF2B5EF4-FFF2-40B4-BE49-F238E27FC236}">
              <a16:creationId xmlns:a16="http://schemas.microsoft.com/office/drawing/2014/main" id="{00000000-0008-0000-0200-000028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0" name="直線コネクタ 809">
          <a:extLst>
            <a:ext uri="{FF2B5EF4-FFF2-40B4-BE49-F238E27FC236}">
              <a16:creationId xmlns:a16="http://schemas.microsoft.com/office/drawing/2014/main" id="{00000000-0008-0000-0200-00002A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3" name="テキスト ボックス 812">
          <a:extLst>
            <a:ext uri="{FF2B5EF4-FFF2-40B4-BE49-F238E27FC236}">
              <a16:creationId xmlns:a16="http://schemas.microsoft.com/office/drawing/2014/main" id="{00000000-0008-0000-0200-00002D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5" name="テキスト ボックス 814">
          <a:extLst>
            <a:ext uri="{FF2B5EF4-FFF2-40B4-BE49-F238E27FC236}">
              <a16:creationId xmlns:a16="http://schemas.microsoft.com/office/drawing/2014/main" id="{00000000-0008-0000-0200-00002F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0" name="直線コネクタ 819">
          <a:extLst>
            <a:ext uri="{FF2B5EF4-FFF2-40B4-BE49-F238E27FC236}">
              <a16:creationId xmlns:a16="http://schemas.microsoft.com/office/drawing/2014/main" id="{00000000-0008-0000-0200-000034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2" name="直線コネクタ 821">
          <a:extLst>
            <a:ext uri="{FF2B5EF4-FFF2-40B4-BE49-F238E27FC236}">
              <a16:creationId xmlns:a16="http://schemas.microsoft.com/office/drawing/2014/main" id="{00000000-0008-0000-0200-000036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3" name="テキスト ボックス 822">
          <a:extLst>
            <a:ext uri="{FF2B5EF4-FFF2-40B4-BE49-F238E27FC236}">
              <a16:creationId xmlns:a16="http://schemas.microsoft.com/office/drawing/2014/main" id="{00000000-0008-0000-0200-000037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4" name="直線コネクタ 823">
          <a:extLst>
            <a:ext uri="{FF2B5EF4-FFF2-40B4-BE49-F238E27FC236}">
              <a16:creationId xmlns:a16="http://schemas.microsoft.com/office/drawing/2014/main" id="{00000000-0008-0000-0200-000038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5" name="【庁舎】&#10;有形固定資産減価償却率グラフ枠">
          <a:extLst>
            <a:ext uri="{FF2B5EF4-FFF2-40B4-BE49-F238E27FC236}">
              <a16:creationId xmlns:a16="http://schemas.microsoft.com/office/drawing/2014/main" id="{00000000-0008-0000-0200-000039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826" name="直線コネクタ 825">
          <a:extLst>
            <a:ext uri="{FF2B5EF4-FFF2-40B4-BE49-F238E27FC236}">
              <a16:creationId xmlns:a16="http://schemas.microsoft.com/office/drawing/2014/main" id="{00000000-0008-0000-0200-00003A030000}"/>
            </a:ext>
          </a:extLst>
        </xdr:cNvPr>
        <xdr:cNvCxnSpPr/>
      </xdr:nvCxnSpPr>
      <xdr:spPr>
        <a:xfrm flipV="1">
          <a:off x="16318864" y="17155886"/>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827" name="【庁舎】&#10;有形固定資産減価償却率最小値テキスト">
          <a:extLst>
            <a:ext uri="{FF2B5EF4-FFF2-40B4-BE49-F238E27FC236}">
              <a16:creationId xmlns:a16="http://schemas.microsoft.com/office/drawing/2014/main" id="{00000000-0008-0000-0200-00003B030000}"/>
            </a:ext>
          </a:extLst>
        </xdr:cNvPr>
        <xdr:cNvSpPr txBox="1"/>
      </xdr:nvSpPr>
      <xdr:spPr>
        <a:xfrm>
          <a:off x="16357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a:off x="16230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29" name="【庁舎】&#10;有形固定資産減価償却率最大値テキスト">
          <a:extLst>
            <a:ext uri="{FF2B5EF4-FFF2-40B4-BE49-F238E27FC236}">
              <a16:creationId xmlns:a16="http://schemas.microsoft.com/office/drawing/2014/main" id="{00000000-0008-0000-0200-00003D030000}"/>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831" name="【庁舎】&#10;有形固定資産減価償却率平均値テキスト">
          <a:extLst>
            <a:ext uri="{FF2B5EF4-FFF2-40B4-BE49-F238E27FC236}">
              <a16:creationId xmlns:a16="http://schemas.microsoft.com/office/drawing/2014/main" id="{00000000-0008-0000-0200-00003F030000}"/>
            </a:ext>
          </a:extLst>
        </xdr:cNvPr>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32" name="フローチャート: 判断 831">
          <a:extLst>
            <a:ext uri="{FF2B5EF4-FFF2-40B4-BE49-F238E27FC236}">
              <a16:creationId xmlns:a16="http://schemas.microsoft.com/office/drawing/2014/main" id="{00000000-0008-0000-0200-000040030000}"/>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833" name="フローチャート: 判断 832">
          <a:extLst>
            <a:ext uri="{FF2B5EF4-FFF2-40B4-BE49-F238E27FC236}">
              <a16:creationId xmlns:a16="http://schemas.microsoft.com/office/drawing/2014/main" id="{00000000-0008-0000-0200-000041030000}"/>
            </a:ext>
          </a:extLst>
        </xdr:cNvPr>
        <xdr:cNvSpPr/>
      </xdr:nvSpPr>
      <xdr:spPr>
        <a:xfrm>
          <a:off x="15430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834" name="フローチャート: 判断 833">
          <a:extLst>
            <a:ext uri="{FF2B5EF4-FFF2-40B4-BE49-F238E27FC236}">
              <a16:creationId xmlns:a16="http://schemas.microsoft.com/office/drawing/2014/main" id="{00000000-0008-0000-0200-000042030000}"/>
            </a:ext>
          </a:extLst>
        </xdr:cNvPr>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835" name="フローチャート: 判断 834">
          <a:extLst>
            <a:ext uri="{FF2B5EF4-FFF2-40B4-BE49-F238E27FC236}">
              <a16:creationId xmlns:a16="http://schemas.microsoft.com/office/drawing/2014/main" id="{00000000-0008-0000-0200-000043030000}"/>
            </a:ext>
          </a:extLst>
        </xdr:cNvPr>
        <xdr:cNvSpPr/>
      </xdr:nvSpPr>
      <xdr:spPr>
        <a:xfrm>
          <a:off x="13652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154395</xdr:rowOff>
    </xdr:from>
    <xdr:to>
      <xdr:col>67</xdr:col>
      <xdr:colOff>101600</xdr:colOff>
      <xdr:row>105</xdr:row>
      <xdr:rowOff>84545</xdr:rowOff>
    </xdr:to>
    <xdr:sp macro="" textlink="">
      <xdr:nvSpPr>
        <xdr:cNvPr id="836" name="フローチャート: 判断 835">
          <a:extLst>
            <a:ext uri="{FF2B5EF4-FFF2-40B4-BE49-F238E27FC236}">
              <a16:creationId xmlns:a16="http://schemas.microsoft.com/office/drawing/2014/main" id="{00000000-0008-0000-0200-000044030000}"/>
            </a:ext>
          </a:extLst>
        </xdr:cNvPr>
        <xdr:cNvSpPr/>
      </xdr:nvSpPr>
      <xdr:spPr>
        <a:xfrm>
          <a:off x="12763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200-000046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200-000047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200-000048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0000000-0008-0000-0200-000049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44994</xdr:rowOff>
    </xdr:from>
    <xdr:to>
      <xdr:col>85</xdr:col>
      <xdr:colOff>177800</xdr:colOff>
      <xdr:row>100</xdr:row>
      <xdr:rowOff>146594</xdr:rowOff>
    </xdr:to>
    <xdr:sp macro="" textlink="">
      <xdr:nvSpPr>
        <xdr:cNvPr id="842" name="楕円 841">
          <a:extLst>
            <a:ext uri="{FF2B5EF4-FFF2-40B4-BE49-F238E27FC236}">
              <a16:creationId xmlns:a16="http://schemas.microsoft.com/office/drawing/2014/main" id="{00000000-0008-0000-0200-00004A030000}"/>
            </a:ext>
          </a:extLst>
        </xdr:cNvPr>
        <xdr:cNvSpPr/>
      </xdr:nvSpPr>
      <xdr:spPr>
        <a:xfrm>
          <a:off x="16268700" y="1718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131371</xdr:rowOff>
    </xdr:from>
    <xdr:ext cx="340478" cy="259045"/>
    <xdr:sp macro="" textlink="">
      <xdr:nvSpPr>
        <xdr:cNvPr id="843" name="【庁舎】&#10;有形固定資産減価償却率該当値テキスト">
          <a:extLst>
            <a:ext uri="{FF2B5EF4-FFF2-40B4-BE49-F238E27FC236}">
              <a16:creationId xmlns:a16="http://schemas.microsoft.com/office/drawing/2014/main" id="{00000000-0008-0000-0200-00004B030000}"/>
            </a:ext>
          </a:extLst>
        </xdr:cNvPr>
        <xdr:cNvSpPr txBox="1"/>
      </xdr:nvSpPr>
      <xdr:spPr>
        <a:xfrm>
          <a:off x="16357600" y="171049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7438</xdr:rowOff>
    </xdr:from>
    <xdr:to>
      <xdr:col>81</xdr:col>
      <xdr:colOff>101600</xdr:colOff>
      <xdr:row>100</xdr:row>
      <xdr:rowOff>109038</xdr:rowOff>
    </xdr:to>
    <xdr:sp macro="" textlink="">
      <xdr:nvSpPr>
        <xdr:cNvPr id="844" name="楕円 843">
          <a:extLst>
            <a:ext uri="{FF2B5EF4-FFF2-40B4-BE49-F238E27FC236}">
              <a16:creationId xmlns:a16="http://schemas.microsoft.com/office/drawing/2014/main" id="{00000000-0008-0000-0200-00004C030000}"/>
            </a:ext>
          </a:extLst>
        </xdr:cNvPr>
        <xdr:cNvSpPr/>
      </xdr:nvSpPr>
      <xdr:spPr>
        <a:xfrm>
          <a:off x="15430500" y="1715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58238</xdr:rowOff>
    </xdr:from>
    <xdr:to>
      <xdr:col>85</xdr:col>
      <xdr:colOff>127000</xdr:colOff>
      <xdr:row>100</xdr:row>
      <xdr:rowOff>95794</xdr:rowOff>
    </xdr:to>
    <xdr:cxnSp macro="">
      <xdr:nvCxnSpPr>
        <xdr:cNvPr id="845" name="直線コネクタ 844">
          <a:extLst>
            <a:ext uri="{FF2B5EF4-FFF2-40B4-BE49-F238E27FC236}">
              <a16:creationId xmlns:a16="http://schemas.microsoft.com/office/drawing/2014/main" id="{00000000-0008-0000-0200-00004D030000}"/>
            </a:ext>
          </a:extLst>
        </xdr:cNvPr>
        <xdr:cNvCxnSpPr/>
      </xdr:nvCxnSpPr>
      <xdr:spPr>
        <a:xfrm>
          <a:off x="15481300" y="1720323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138068</xdr:rowOff>
    </xdr:from>
    <xdr:to>
      <xdr:col>76</xdr:col>
      <xdr:colOff>165100</xdr:colOff>
      <xdr:row>100</xdr:row>
      <xdr:rowOff>68218</xdr:rowOff>
    </xdr:to>
    <xdr:sp macro="" textlink="">
      <xdr:nvSpPr>
        <xdr:cNvPr id="846" name="楕円 845">
          <a:extLst>
            <a:ext uri="{FF2B5EF4-FFF2-40B4-BE49-F238E27FC236}">
              <a16:creationId xmlns:a16="http://schemas.microsoft.com/office/drawing/2014/main" id="{00000000-0008-0000-0200-00004E030000}"/>
            </a:ext>
          </a:extLst>
        </xdr:cNvPr>
        <xdr:cNvSpPr/>
      </xdr:nvSpPr>
      <xdr:spPr>
        <a:xfrm>
          <a:off x="14541500" y="1711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17418</xdr:rowOff>
    </xdr:from>
    <xdr:to>
      <xdr:col>81</xdr:col>
      <xdr:colOff>50800</xdr:colOff>
      <xdr:row>100</xdr:row>
      <xdr:rowOff>58238</xdr:rowOff>
    </xdr:to>
    <xdr:cxnSp macro="">
      <xdr:nvCxnSpPr>
        <xdr:cNvPr id="847" name="直線コネクタ 846">
          <a:extLst>
            <a:ext uri="{FF2B5EF4-FFF2-40B4-BE49-F238E27FC236}">
              <a16:creationId xmlns:a16="http://schemas.microsoft.com/office/drawing/2014/main" id="{00000000-0008-0000-0200-00004F030000}"/>
            </a:ext>
          </a:extLst>
        </xdr:cNvPr>
        <xdr:cNvCxnSpPr/>
      </xdr:nvCxnSpPr>
      <xdr:spPr>
        <a:xfrm>
          <a:off x="14592300" y="17162418"/>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102144</xdr:rowOff>
    </xdr:from>
    <xdr:to>
      <xdr:col>72</xdr:col>
      <xdr:colOff>38100</xdr:colOff>
      <xdr:row>100</xdr:row>
      <xdr:rowOff>32294</xdr:rowOff>
    </xdr:to>
    <xdr:sp macro="" textlink="">
      <xdr:nvSpPr>
        <xdr:cNvPr id="848" name="楕円 847">
          <a:extLst>
            <a:ext uri="{FF2B5EF4-FFF2-40B4-BE49-F238E27FC236}">
              <a16:creationId xmlns:a16="http://schemas.microsoft.com/office/drawing/2014/main" id="{00000000-0008-0000-0200-000050030000}"/>
            </a:ext>
          </a:extLst>
        </xdr:cNvPr>
        <xdr:cNvSpPr/>
      </xdr:nvSpPr>
      <xdr:spPr>
        <a:xfrm>
          <a:off x="13652500" y="1707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152944</xdr:rowOff>
    </xdr:from>
    <xdr:to>
      <xdr:col>76</xdr:col>
      <xdr:colOff>114300</xdr:colOff>
      <xdr:row>100</xdr:row>
      <xdr:rowOff>17418</xdr:rowOff>
    </xdr:to>
    <xdr:cxnSp macro="">
      <xdr:nvCxnSpPr>
        <xdr:cNvPr id="849" name="直線コネクタ 848">
          <a:extLst>
            <a:ext uri="{FF2B5EF4-FFF2-40B4-BE49-F238E27FC236}">
              <a16:creationId xmlns:a16="http://schemas.microsoft.com/office/drawing/2014/main" id="{00000000-0008-0000-0200-000051030000}"/>
            </a:ext>
          </a:extLst>
        </xdr:cNvPr>
        <xdr:cNvCxnSpPr/>
      </xdr:nvCxnSpPr>
      <xdr:spPr>
        <a:xfrm>
          <a:off x="13703300" y="171264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119759</xdr:rowOff>
    </xdr:from>
    <xdr:ext cx="405111" cy="259045"/>
    <xdr:sp macro="" textlink="">
      <xdr:nvSpPr>
        <xdr:cNvPr id="850" name="n_1aveValue【庁舎】&#10;有形固定資産減価償却率">
          <a:extLst>
            <a:ext uri="{FF2B5EF4-FFF2-40B4-BE49-F238E27FC236}">
              <a16:creationId xmlns:a16="http://schemas.microsoft.com/office/drawing/2014/main" id="{00000000-0008-0000-0200-000052030000}"/>
            </a:ext>
          </a:extLst>
        </xdr:cNvPr>
        <xdr:cNvSpPr txBox="1"/>
      </xdr:nvSpPr>
      <xdr:spPr>
        <a:xfrm>
          <a:off x="152660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98533</xdr:rowOff>
    </xdr:from>
    <xdr:ext cx="405111" cy="259045"/>
    <xdr:sp macro="" textlink="">
      <xdr:nvSpPr>
        <xdr:cNvPr id="851" name="n_2aveValue【庁舎】&#10;有形固定資産減価償却率">
          <a:extLst>
            <a:ext uri="{FF2B5EF4-FFF2-40B4-BE49-F238E27FC236}">
              <a16:creationId xmlns:a16="http://schemas.microsoft.com/office/drawing/2014/main" id="{00000000-0008-0000-0200-000053030000}"/>
            </a:ext>
          </a:extLst>
        </xdr:cNvPr>
        <xdr:cNvSpPr txBox="1"/>
      </xdr:nvSpPr>
      <xdr:spPr>
        <a:xfrm>
          <a:off x="14389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132822</xdr:rowOff>
    </xdr:from>
    <xdr:ext cx="405111" cy="259045"/>
    <xdr:sp macro="" textlink="">
      <xdr:nvSpPr>
        <xdr:cNvPr id="852" name="n_3aveValue【庁舎】&#10;有形固定資産減価償却率">
          <a:extLst>
            <a:ext uri="{FF2B5EF4-FFF2-40B4-BE49-F238E27FC236}">
              <a16:creationId xmlns:a16="http://schemas.microsoft.com/office/drawing/2014/main" id="{00000000-0008-0000-0200-000054030000}"/>
            </a:ext>
          </a:extLst>
        </xdr:cNvPr>
        <xdr:cNvSpPr txBox="1"/>
      </xdr:nvSpPr>
      <xdr:spPr>
        <a:xfrm>
          <a:off x="13500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101072</xdr:rowOff>
    </xdr:from>
    <xdr:ext cx="405111" cy="259045"/>
    <xdr:sp macro="" textlink="">
      <xdr:nvSpPr>
        <xdr:cNvPr id="853" name="n_4aveValue【庁舎】&#10;有形固定資産減価償却率">
          <a:extLst>
            <a:ext uri="{FF2B5EF4-FFF2-40B4-BE49-F238E27FC236}">
              <a16:creationId xmlns:a16="http://schemas.microsoft.com/office/drawing/2014/main" id="{00000000-0008-0000-0200-000055030000}"/>
            </a:ext>
          </a:extLst>
        </xdr:cNvPr>
        <xdr:cNvSpPr txBox="1"/>
      </xdr:nvSpPr>
      <xdr:spPr>
        <a:xfrm>
          <a:off x="12611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125565</xdr:rowOff>
    </xdr:from>
    <xdr:ext cx="340478" cy="259045"/>
    <xdr:sp macro="" textlink="">
      <xdr:nvSpPr>
        <xdr:cNvPr id="854" name="n_1mainValue【庁舎】&#10;有形固定資産減価償却率">
          <a:extLst>
            <a:ext uri="{FF2B5EF4-FFF2-40B4-BE49-F238E27FC236}">
              <a16:creationId xmlns:a16="http://schemas.microsoft.com/office/drawing/2014/main" id="{00000000-0008-0000-0200-000056030000}"/>
            </a:ext>
          </a:extLst>
        </xdr:cNvPr>
        <xdr:cNvSpPr txBox="1"/>
      </xdr:nvSpPr>
      <xdr:spPr>
        <a:xfrm>
          <a:off x="15298361" y="16927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84745</xdr:rowOff>
    </xdr:from>
    <xdr:ext cx="340478" cy="259045"/>
    <xdr:sp macro="" textlink="">
      <xdr:nvSpPr>
        <xdr:cNvPr id="855" name="n_2mainValue【庁舎】&#10;有形固定資産減価償却率">
          <a:extLst>
            <a:ext uri="{FF2B5EF4-FFF2-40B4-BE49-F238E27FC236}">
              <a16:creationId xmlns:a16="http://schemas.microsoft.com/office/drawing/2014/main" id="{00000000-0008-0000-0200-000057030000}"/>
            </a:ext>
          </a:extLst>
        </xdr:cNvPr>
        <xdr:cNvSpPr txBox="1"/>
      </xdr:nvSpPr>
      <xdr:spPr>
        <a:xfrm>
          <a:off x="14422061" y="168868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48821</xdr:rowOff>
    </xdr:from>
    <xdr:ext cx="340478" cy="259045"/>
    <xdr:sp macro="" textlink="">
      <xdr:nvSpPr>
        <xdr:cNvPr id="856" name="n_3mainValue【庁舎】&#10;有形固定資産減価償却率">
          <a:extLst>
            <a:ext uri="{FF2B5EF4-FFF2-40B4-BE49-F238E27FC236}">
              <a16:creationId xmlns:a16="http://schemas.microsoft.com/office/drawing/2014/main" id="{00000000-0008-0000-0200-000058030000}"/>
            </a:ext>
          </a:extLst>
        </xdr:cNvPr>
        <xdr:cNvSpPr txBox="1"/>
      </xdr:nvSpPr>
      <xdr:spPr>
        <a:xfrm>
          <a:off x="13533061" y="168509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7" name="正方形/長方形 856">
          <a:extLst>
            <a:ext uri="{FF2B5EF4-FFF2-40B4-BE49-F238E27FC236}">
              <a16:creationId xmlns:a16="http://schemas.microsoft.com/office/drawing/2014/main" id="{00000000-0008-0000-0200-000059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8" name="正方形/長方形 857">
          <a:extLst>
            <a:ext uri="{FF2B5EF4-FFF2-40B4-BE49-F238E27FC236}">
              <a16:creationId xmlns:a16="http://schemas.microsoft.com/office/drawing/2014/main" id="{00000000-0008-0000-0200-00005A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9" name="正方形/長方形 858">
          <a:extLst>
            <a:ext uri="{FF2B5EF4-FFF2-40B4-BE49-F238E27FC236}">
              <a16:creationId xmlns:a16="http://schemas.microsoft.com/office/drawing/2014/main" id="{00000000-0008-0000-0200-00005B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0" name="正方形/長方形 859">
          <a:extLst>
            <a:ext uri="{FF2B5EF4-FFF2-40B4-BE49-F238E27FC236}">
              <a16:creationId xmlns:a16="http://schemas.microsoft.com/office/drawing/2014/main" id="{00000000-0008-0000-0200-00005C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1" name="正方形/長方形 860">
          <a:extLst>
            <a:ext uri="{FF2B5EF4-FFF2-40B4-BE49-F238E27FC236}">
              <a16:creationId xmlns:a16="http://schemas.microsoft.com/office/drawing/2014/main" id="{00000000-0008-0000-0200-00005D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2" name="正方形/長方形 861">
          <a:extLst>
            <a:ext uri="{FF2B5EF4-FFF2-40B4-BE49-F238E27FC236}">
              <a16:creationId xmlns:a16="http://schemas.microsoft.com/office/drawing/2014/main" id="{00000000-0008-0000-0200-00005E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3" name="正方形/長方形 862">
          <a:extLst>
            <a:ext uri="{FF2B5EF4-FFF2-40B4-BE49-F238E27FC236}">
              <a16:creationId xmlns:a16="http://schemas.microsoft.com/office/drawing/2014/main" id="{00000000-0008-0000-0200-00005F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4" name="正方形/長方形 863">
          <a:extLst>
            <a:ext uri="{FF2B5EF4-FFF2-40B4-BE49-F238E27FC236}">
              <a16:creationId xmlns:a16="http://schemas.microsoft.com/office/drawing/2014/main" id="{00000000-0008-0000-0200-000060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5" name="テキスト ボックス 864">
          <a:extLst>
            <a:ext uri="{FF2B5EF4-FFF2-40B4-BE49-F238E27FC236}">
              <a16:creationId xmlns:a16="http://schemas.microsoft.com/office/drawing/2014/main" id="{00000000-0008-0000-0200-000061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6" name="直線コネクタ 865">
          <a:extLst>
            <a:ext uri="{FF2B5EF4-FFF2-40B4-BE49-F238E27FC236}">
              <a16:creationId xmlns:a16="http://schemas.microsoft.com/office/drawing/2014/main" id="{00000000-0008-0000-0200-000062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67" name="直線コネクタ 866">
          <a:extLst>
            <a:ext uri="{FF2B5EF4-FFF2-40B4-BE49-F238E27FC236}">
              <a16:creationId xmlns:a16="http://schemas.microsoft.com/office/drawing/2014/main" id="{00000000-0008-0000-0200-000063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68" name="テキスト ボックス 867">
          <a:extLst>
            <a:ext uri="{FF2B5EF4-FFF2-40B4-BE49-F238E27FC236}">
              <a16:creationId xmlns:a16="http://schemas.microsoft.com/office/drawing/2014/main" id="{00000000-0008-0000-0200-000064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69" name="直線コネクタ 868">
          <a:extLst>
            <a:ext uri="{FF2B5EF4-FFF2-40B4-BE49-F238E27FC236}">
              <a16:creationId xmlns:a16="http://schemas.microsoft.com/office/drawing/2014/main" id="{00000000-0008-0000-0200-000065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70" name="テキスト ボックス 869">
          <a:extLst>
            <a:ext uri="{FF2B5EF4-FFF2-40B4-BE49-F238E27FC236}">
              <a16:creationId xmlns:a16="http://schemas.microsoft.com/office/drawing/2014/main" id="{00000000-0008-0000-0200-000066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71" name="直線コネクタ 870">
          <a:extLst>
            <a:ext uri="{FF2B5EF4-FFF2-40B4-BE49-F238E27FC236}">
              <a16:creationId xmlns:a16="http://schemas.microsoft.com/office/drawing/2014/main" id="{00000000-0008-0000-0200-000067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72" name="テキスト ボックス 871">
          <a:extLst>
            <a:ext uri="{FF2B5EF4-FFF2-40B4-BE49-F238E27FC236}">
              <a16:creationId xmlns:a16="http://schemas.microsoft.com/office/drawing/2014/main" id="{00000000-0008-0000-0200-000068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73" name="直線コネクタ 872">
          <a:extLst>
            <a:ext uri="{FF2B5EF4-FFF2-40B4-BE49-F238E27FC236}">
              <a16:creationId xmlns:a16="http://schemas.microsoft.com/office/drawing/2014/main" id="{00000000-0008-0000-0200-000069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74" name="テキスト ボックス 873">
          <a:extLst>
            <a:ext uri="{FF2B5EF4-FFF2-40B4-BE49-F238E27FC236}">
              <a16:creationId xmlns:a16="http://schemas.microsoft.com/office/drawing/2014/main" id="{00000000-0008-0000-0200-00006A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5" name="直線コネクタ 874">
          <a:extLst>
            <a:ext uri="{FF2B5EF4-FFF2-40B4-BE49-F238E27FC236}">
              <a16:creationId xmlns:a16="http://schemas.microsoft.com/office/drawing/2014/main" id="{00000000-0008-0000-0200-00006B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6" name="テキスト ボックス 875">
          <a:extLst>
            <a:ext uri="{FF2B5EF4-FFF2-40B4-BE49-F238E27FC236}">
              <a16:creationId xmlns:a16="http://schemas.microsoft.com/office/drawing/2014/main" id="{00000000-0008-0000-0200-00006C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7" name="【庁舎】&#10;一人当たり面積グラフ枠">
          <a:extLst>
            <a:ext uri="{FF2B5EF4-FFF2-40B4-BE49-F238E27FC236}">
              <a16:creationId xmlns:a16="http://schemas.microsoft.com/office/drawing/2014/main" id="{00000000-0008-0000-0200-00006D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878" name="直線コネクタ 877">
          <a:extLst>
            <a:ext uri="{FF2B5EF4-FFF2-40B4-BE49-F238E27FC236}">
              <a16:creationId xmlns:a16="http://schemas.microsoft.com/office/drawing/2014/main" id="{00000000-0008-0000-0200-00006E030000}"/>
            </a:ext>
          </a:extLst>
        </xdr:cNvPr>
        <xdr:cNvCxnSpPr/>
      </xdr:nvCxnSpPr>
      <xdr:spPr>
        <a:xfrm flipV="1">
          <a:off x="22160864" y="17141189"/>
          <a:ext cx="0" cy="1396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879" name="【庁舎】&#10;一人当たり面積最小値テキスト">
          <a:extLst>
            <a:ext uri="{FF2B5EF4-FFF2-40B4-BE49-F238E27FC236}">
              <a16:creationId xmlns:a16="http://schemas.microsoft.com/office/drawing/2014/main" id="{00000000-0008-0000-0200-00006F030000}"/>
            </a:ext>
          </a:extLst>
        </xdr:cNvPr>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880" name="直線コネクタ 879">
          <a:extLst>
            <a:ext uri="{FF2B5EF4-FFF2-40B4-BE49-F238E27FC236}">
              <a16:creationId xmlns:a16="http://schemas.microsoft.com/office/drawing/2014/main" id="{00000000-0008-0000-0200-000070030000}"/>
            </a:ext>
          </a:extLst>
        </xdr:cNvPr>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881" name="【庁舎】&#10;一人当たり面積最大値テキスト">
          <a:extLst>
            <a:ext uri="{FF2B5EF4-FFF2-40B4-BE49-F238E27FC236}">
              <a16:creationId xmlns:a16="http://schemas.microsoft.com/office/drawing/2014/main" id="{00000000-0008-0000-0200-000071030000}"/>
            </a:ext>
          </a:extLst>
        </xdr:cNvPr>
        <xdr:cNvSpPr txBox="1"/>
      </xdr:nvSpPr>
      <xdr:spPr>
        <a:xfrm>
          <a:off x="221996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882" name="直線コネクタ 881">
          <a:extLst>
            <a:ext uri="{FF2B5EF4-FFF2-40B4-BE49-F238E27FC236}">
              <a16:creationId xmlns:a16="http://schemas.microsoft.com/office/drawing/2014/main" id="{00000000-0008-0000-0200-000072030000}"/>
            </a:ext>
          </a:extLst>
        </xdr:cNvPr>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119142</xdr:rowOff>
    </xdr:from>
    <xdr:ext cx="469744" cy="259045"/>
    <xdr:sp macro="" textlink="">
      <xdr:nvSpPr>
        <xdr:cNvPr id="883" name="【庁舎】&#10;一人当たり面積平均値テキスト">
          <a:extLst>
            <a:ext uri="{FF2B5EF4-FFF2-40B4-BE49-F238E27FC236}">
              <a16:creationId xmlns:a16="http://schemas.microsoft.com/office/drawing/2014/main" id="{00000000-0008-0000-0200-000073030000}"/>
            </a:ext>
          </a:extLst>
        </xdr:cNvPr>
        <xdr:cNvSpPr txBox="1"/>
      </xdr:nvSpPr>
      <xdr:spPr>
        <a:xfrm>
          <a:off x="22199600" y="1777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884" name="フローチャート: 判断 883">
          <a:extLst>
            <a:ext uri="{FF2B5EF4-FFF2-40B4-BE49-F238E27FC236}">
              <a16:creationId xmlns:a16="http://schemas.microsoft.com/office/drawing/2014/main" id="{00000000-0008-0000-0200-000074030000}"/>
            </a:ext>
          </a:extLst>
        </xdr:cNvPr>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885" name="フローチャート: 判断 884">
          <a:extLst>
            <a:ext uri="{FF2B5EF4-FFF2-40B4-BE49-F238E27FC236}">
              <a16:creationId xmlns:a16="http://schemas.microsoft.com/office/drawing/2014/main" id="{00000000-0008-0000-0200-000075030000}"/>
            </a:ext>
          </a:extLst>
        </xdr:cNvPr>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886" name="フローチャート: 判断 885">
          <a:extLst>
            <a:ext uri="{FF2B5EF4-FFF2-40B4-BE49-F238E27FC236}">
              <a16:creationId xmlns:a16="http://schemas.microsoft.com/office/drawing/2014/main" id="{00000000-0008-0000-0200-000076030000}"/>
            </a:ext>
          </a:extLst>
        </xdr:cNvPr>
        <xdr:cNvSpPr/>
      </xdr:nvSpPr>
      <xdr:spPr>
        <a:xfrm>
          <a:off x="2038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887" name="フローチャート: 判断 886">
          <a:extLst>
            <a:ext uri="{FF2B5EF4-FFF2-40B4-BE49-F238E27FC236}">
              <a16:creationId xmlns:a16="http://schemas.microsoft.com/office/drawing/2014/main" id="{00000000-0008-0000-0200-000077030000}"/>
            </a:ext>
          </a:extLst>
        </xdr:cNvPr>
        <xdr:cNvSpPr/>
      </xdr:nvSpPr>
      <xdr:spPr>
        <a:xfrm>
          <a:off x="19494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87122</xdr:rowOff>
    </xdr:from>
    <xdr:to>
      <xdr:col>98</xdr:col>
      <xdr:colOff>38100</xdr:colOff>
      <xdr:row>105</xdr:row>
      <xdr:rowOff>17272</xdr:rowOff>
    </xdr:to>
    <xdr:sp macro="" textlink="">
      <xdr:nvSpPr>
        <xdr:cNvPr id="888" name="フローチャート: 判断 887">
          <a:extLst>
            <a:ext uri="{FF2B5EF4-FFF2-40B4-BE49-F238E27FC236}">
              <a16:creationId xmlns:a16="http://schemas.microsoft.com/office/drawing/2014/main" id="{00000000-0008-0000-0200-000078030000}"/>
            </a:ext>
          </a:extLst>
        </xdr:cNvPr>
        <xdr:cNvSpPr/>
      </xdr:nvSpPr>
      <xdr:spPr>
        <a:xfrm>
          <a:off x="18605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9" name="テキスト ボックス 888">
          <a:extLst>
            <a:ext uri="{FF2B5EF4-FFF2-40B4-BE49-F238E27FC236}">
              <a16:creationId xmlns:a16="http://schemas.microsoft.com/office/drawing/2014/main" id="{00000000-0008-0000-0200-000079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0" name="テキスト ボックス 889">
          <a:extLst>
            <a:ext uri="{FF2B5EF4-FFF2-40B4-BE49-F238E27FC236}">
              <a16:creationId xmlns:a16="http://schemas.microsoft.com/office/drawing/2014/main" id="{00000000-0008-0000-0200-00007A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1" name="テキスト ボックス 890">
          <a:extLst>
            <a:ext uri="{FF2B5EF4-FFF2-40B4-BE49-F238E27FC236}">
              <a16:creationId xmlns:a16="http://schemas.microsoft.com/office/drawing/2014/main" id="{00000000-0008-0000-0200-00007B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2" name="テキスト ボックス 891">
          <a:extLst>
            <a:ext uri="{FF2B5EF4-FFF2-40B4-BE49-F238E27FC236}">
              <a16:creationId xmlns:a16="http://schemas.microsoft.com/office/drawing/2014/main" id="{00000000-0008-0000-0200-00007C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3" name="テキスト ボックス 892">
          <a:extLst>
            <a:ext uri="{FF2B5EF4-FFF2-40B4-BE49-F238E27FC236}">
              <a16:creationId xmlns:a16="http://schemas.microsoft.com/office/drawing/2014/main" id="{00000000-0008-0000-0200-00007D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132842</xdr:rowOff>
    </xdr:from>
    <xdr:to>
      <xdr:col>116</xdr:col>
      <xdr:colOff>114300</xdr:colOff>
      <xdr:row>105</xdr:row>
      <xdr:rowOff>62992</xdr:rowOff>
    </xdr:to>
    <xdr:sp macro="" textlink="">
      <xdr:nvSpPr>
        <xdr:cNvPr id="894" name="楕円 893">
          <a:extLst>
            <a:ext uri="{FF2B5EF4-FFF2-40B4-BE49-F238E27FC236}">
              <a16:creationId xmlns:a16="http://schemas.microsoft.com/office/drawing/2014/main" id="{00000000-0008-0000-0200-00007E030000}"/>
            </a:ext>
          </a:extLst>
        </xdr:cNvPr>
        <xdr:cNvSpPr/>
      </xdr:nvSpPr>
      <xdr:spPr>
        <a:xfrm>
          <a:off x="22110700" y="1796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111269</xdr:rowOff>
    </xdr:from>
    <xdr:ext cx="469744" cy="259045"/>
    <xdr:sp macro="" textlink="">
      <xdr:nvSpPr>
        <xdr:cNvPr id="895" name="【庁舎】&#10;一人当たり面積該当値テキスト">
          <a:extLst>
            <a:ext uri="{FF2B5EF4-FFF2-40B4-BE49-F238E27FC236}">
              <a16:creationId xmlns:a16="http://schemas.microsoft.com/office/drawing/2014/main" id="{00000000-0008-0000-0200-00007F030000}"/>
            </a:ext>
          </a:extLst>
        </xdr:cNvPr>
        <xdr:cNvSpPr txBox="1"/>
      </xdr:nvSpPr>
      <xdr:spPr>
        <a:xfrm>
          <a:off x="22199600" y="179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137413</xdr:rowOff>
    </xdr:from>
    <xdr:to>
      <xdr:col>112</xdr:col>
      <xdr:colOff>38100</xdr:colOff>
      <xdr:row>105</xdr:row>
      <xdr:rowOff>67563</xdr:rowOff>
    </xdr:to>
    <xdr:sp macro="" textlink="">
      <xdr:nvSpPr>
        <xdr:cNvPr id="896" name="楕円 895">
          <a:extLst>
            <a:ext uri="{FF2B5EF4-FFF2-40B4-BE49-F238E27FC236}">
              <a16:creationId xmlns:a16="http://schemas.microsoft.com/office/drawing/2014/main" id="{00000000-0008-0000-0200-000080030000}"/>
            </a:ext>
          </a:extLst>
        </xdr:cNvPr>
        <xdr:cNvSpPr/>
      </xdr:nvSpPr>
      <xdr:spPr>
        <a:xfrm>
          <a:off x="21272500" y="1796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12192</xdr:rowOff>
    </xdr:from>
    <xdr:to>
      <xdr:col>116</xdr:col>
      <xdr:colOff>63500</xdr:colOff>
      <xdr:row>105</xdr:row>
      <xdr:rowOff>16763</xdr:rowOff>
    </xdr:to>
    <xdr:cxnSp macro="">
      <xdr:nvCxnSpPr>
        <xdr:cNvPr id="897" name="直線コネクタ 896">
          <a:extLst>
            <a:ext uri="{FF2B5EF4-FFF2-40B4-BE49-F238E27FC236}">
              <a16:creationId xmlns:a16="http://schemas.microsoft.com/office/drawing/2014/main" id="{00000000-0008-0000-0200-000081030000}"/>
            </a:ext>
          </a:extLst>
        </xdr:cNvPr>
        <xdr:cNvCxnSpPr/>
      </xdr:nvCxnSpPr>
      <xdr:spPr>
        <a:xfrm flipV="1">
          <a:off x="21323300" y="1801444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141987</xdr:rowOff>
    </xdr:from>
    <xdr:to>
      <xdr:col>107</xdr:col>
      <xdr:colOff>101600</xdr:colOff>
      <xdr:row>105</xdr:row>
      <xdr:rowOff>72137</xdr:rowOff>
    </xdr:to>
    <xdr:sp macro="" textlink="">
      <xdr:nvSpPr>
        <xdr:cNvPr id="898" name="楕円 897">
          <a:extLst>
            <a:ext uri="{FF2B5EF4-FFF2-40B4-BE49-F238E27FC236}">
              <a16:creationId xmlns:a16="http://schemas.microsoft.com/office/drawing/2014/main" id="{00000000-0008-0000-0200-000082030000}"/>
            </a:ext>
          </a:extLst>
        </xdr:cNvPr>
        <xdr:cNvSpPr/>
      </xdr:nvSpPr>
      <xdr:spPr>
        <a:xfrm>
          <a:off x="20383500" y="179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16763</xdr:rowOff>
    </xdr:from>
    <xdr:to>
      <xdr:col>111</xdr:col>
      <xdr:colOff>177800</xdr:colOff>
      <xdr:row>105</xdr:row>
      <xdr:rowOff>21337</xdr:rowOff>
    </xdr:to>
    <xdr:cxnSp macro="">
      <xdr:nvCxnSpPr>
        <xdr:cNvPr id="899" name="直線コネクタ 898">
          <a:extLst>
            <a:ext uri="{FF2B5EF4-FFF2-40B4-BE49-F238E27FC236}">
              <a16:creationId xmlns:a16="http://schemas.microsoft.com/office/drawing/2014/main" id="{00000000-0008-0000-0200-000083030000}"/>
            </a:ext>
          </a:extLst>
        </xdr:cNvPr>
        <xdr:cNvCxnSpPr/>
      </xdr:nvCxnSpPr>
      <xdr:spPr>
        <a:xfrm flipV="1">
          <a:off x="20434300" y="1801901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141987</xdr:rowOff>
    </xdr:from>
    <xdr:to>
      <xdr:col>102</xdr:col>
      <xdr:colOff>165100</xdr:colOff>
      <xdr:row>105</xdr:row>
      <xdr:rowOff>72137</xdr:rowOff>
    </xdr:to>
    <xdr:sp macro="" textlink="">
      <xdr:nvSpPr>
        <xdr:cNvPr id="900" name="楕円 899">
          <a:extLst>
            <a:ext uri="{FF2B5EF4-FFF2-40B4-BE49-F238E27FC236}">
              <a16:creationId xmlns:a16="http://schemas.microsoft.com/office/drawing/2014/main" id="{00000000-0008-0000-0200-000084030000}"/>
            </a:ext>
          </a:extLst>
        </xdr:cNvPr>
        <xdr:cNvSpPr/>
      </xdr:nvSpPr>
      <xdr:spPr>
        <a:xfrm>
          <a:off x="19494500" y="179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21337</xdr:rowOff>
    </xdr:from>
    <xdr:to>
      <xdr:col>107</xdr:col>
      <xdr:colOff>50800</xdr:colOff>
      <xdr:row>105</xdr:row>
      <xdr:rowOff>21337</xdr:rowOff>
    </xdr:to>
    <xdr:cxnSp macro="">
      <xdr:nvCxnSpPr>
        <xdr:cNvPr id="901" name="直線コネクタ 900">
          <a:extLst>
            <a:ext uri="{FF2B5EF4-FFF2-40B4-BE49-F238E27FC236}">
              <a16:creationId xmlns:a16="http://schemas.microsoft.com/office/drawing/2014/main" id="{00000000-0008-0000-0200-000085030000}"/>
            </a:ext>
          </a:extLst>
        </xdr:cNvPr>
        <xdr:cNvCxnSpPr/>
      </xdr:nvCxnSpPr>
      <xdr:spPr>
        <a:xfrm>
          <a:off x="19545300" y="180235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67835</xdr:rowOff>
    </xdr:from>
    <xdr:ext cx="469744" cy="259045"/>
    <xdr:sp macro="" textlink="">
      <xdr:nvSpPr>
        <xdr:cNvPr id="902" name="n_1aveValue【庁舎】&#10;一人当たり面積">
          <a:extLst>
            <a:ext uri="{FF2B5EF4-FFF2-40B4-BE49-F238E27FC236}">
              <a16:creationId xmlns:a16="http://schemas.microsoft.com/office/drawing/2014/main" id="{00000000-0008-0000-0200-000086030000}"/>
            </a:ext>
          </a:extLst>
        </xdr:cNvPr>
        <xdr:cNvSpPr txBox="1"/>
      </xdr:nvSpPr>
      <xdr:spPr>
        <a:xfrm>
          <a:off x="21075727" y="1807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74692</xdr:rowOff>
    </xdr:from>
    <xdr:ext cx="469744" cy="259045"/>
    <xdr:sp macro="" textlink="">
      <xdr:nvSpPr>
        <xdr:cNvPr id="903" name="n_2aveValue【庁舎】&#10;一人当たり面積">
          <a:extLst>
            <a:ext uri="{FF2B5EF4-FFF2-40B4-BE49-F238E27FC236}">
              <a16:creationId xmlns:a16="http://schemas.microsoft.com/office/drawing/2014/main" id="{00000000-0008-0000-0200-000087030000}"/>
            </a:ext>
          </a:extLst>
        </xdr:cNvPr>
        <xdr:cNvSpPr txBox="1"/>
      </xdr:nvSpPr>
      <xdr:spPr>
        <a:xfrm>
          <a:off x="201994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159529</xdr:rowOff>
    </xdr:from>
    <xdr:ext cx="469744" cy="259045"/>
    <xdr:sp macro="" textlink="">
      <xdr:nvSpPr>
        <xdr:cNvPr id="904" name="n_3aveValue【庁舎】&#10;一人当たり面積">
          <a:extLst>
            <a:ext uri="{FF2B5EF4-FFF2-40B4-BE49-F238E27FC236}">
              <a16:creationId xmlns:a16="http://schemas.microsoft.com/office/drawing/2014/main" id="{00000000-0008-0000-0200-000088030000}"/>
            </a:ext>
          </a:extLst>
        </xdr:cNvPr>
        <xdr:cNvSpPr txBox="1"/>
      </xdr:nvSpPr>
      <xdr:spPr>
        <a:xfrm>
          <a:off x="19310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33799</xdr:rowOff>
    </xdr:from>
    <xdr:ext cx="469744" cy="259045"/>
    <xdr:sp macro="" textlink="">
      <xdr:nvSpPr>
        <xdr:cNvPr id="905" name="n_4aveValue【庁舎】&#10;一人当たり面積">
          <a:extLst>
            <a:ext uri="{FF2B5EF4-FFF2-40B4-BE49-F238E27FC236}">
              <a16:creationId xmlns:a16="http://schemas.microsoft.com/office/drawing/2014/main" id="{00000000-0008-0000-0200-000089030000}"/>
            </a:ext>
          </a:extLst>
        </xdr:cNvPr>
        <xdr:cNvSpPr txBox="1"/>
      </xdr:nvSpPr>
      <xdr:spPr>
        <a:xfrm>
          <a:off x="18421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84090</xdr:rowOff>
    </xdr:from>
    <xdr:ext cx="469744" cy="259045"/>
    <xdr:sp macro="" textlink="">
      <xdr:nvSpPr>
        <xdr:cNvPr id="906" name="n_1mainValue【庁舎】&#10;一人当たり面積">
          <a:extLst>
            <a:ext uri="{FF2B5EF4-FFF2-40B4-BE49-F238E27FC236}">
              <a16:creationId xmlns:a16="http://schemas.microsoft.com/office/drawing/2014/main" id="{00000000-0008-0000-0200-00008A030000}"/>
            </a:ext>
          </a:extLst>
        </xdr:cNvPr>
        <xdr:cNvSpPr txBox="1"/>
      </xdr:nvSpPr>
      <xdr:spPr>
        <a:xfrm>
          <a:off x="21075727" y="1774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88664</xdr:rowOff>
    </xdr:from>
    <xdr:ext cx="469744" cy="259045"/>
    <xdr:sp macro="" textlink="">
      <xdr:nvSpPr>
        <xdr:cNvPr id="907" name="n_2mainValue【庁舎】&#10;一人当たり面積">
          <a:extLst>
            <a:ext uri="{FF2B5EF4-FFF2-40B4-BE49-F238E27FC236}">
              <a16:creationId xmlns:a16="http://schemas.microsoft.com/office/drawing/2014/main" id="{00000000-0008-0000-0200-00008B030000}"/>
            </a:ext>
          </a:extLst>
        </xdr:cNvPr>
        <xdr:cNvSpPr txBox="1"/>
      </xdr:nvSpPr>
      <xdr:spPr>
        <a:xfrm>
          <a:off x="20199427" y="1774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63264</xdr:rowOff>
    </xdr:from>
    <xdr:ext cx="469744" cy="259045"/>
    <xdr:sp macro="" textlink="">
      <xdr:nvSpPr>
        <xdr:cNvPr id="908" name="n_3mainValue【庁舎】&#10;一人当たり面積">
          <a:extLst>
            <a:ext uri="{FF2B5EF4-FFF2-40B4-BE49-F238E27FC236}">
              <a16:creationId xmlns:a16="http://schemas.microsoft.com/office/drawing/2014/main" id="{00000000-0008-0000-0200-00008C030000}"/>
            </a:ext>
          </a:extLst>
        </xdr:cNvPr>
        <xdr:cNvSpPr txBox="1"/>
      </xdr:nvSpPr>
      <xdr:spPr>
        <a:xfrm>
          <a:off x="19310427" y="1806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9" name="正方形/長方形 908">
          <a:extLst>
            <a:ext uri="{FF2B5EF4-FFF2-40B4-BE49-F238E27FC236}">
              <a16:creationId xmlns:a16="http://schemas.microsoft.com/office/drawing/2014/main" id="{00000000-0008-0000-0200-00008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0" name="正方形/長方形 909">
          <a:extLst>
            <a:ext uri="{FF2B5EF4-FFF2-40B4-BE49-F238E27FC236}">
              <a16:creationId xmlns:a16="http://schemas.microsoft.com/office/drawing/2014/main" id="{00000000-0008-0000-0200-00008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1" name="テキスト ボックス 910">
          <a:extLst>
            <a:ext uri="{FF2B5EF4-FFF2-40B4-BE49-F238E27FC236}">
              <a16:creationId xmlns:a16="http://schemas.microsoft.com/office/drawing/2014/main" id="{00000000-0008-0000-0200-00008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市民会館について、一人当たり面積が類似団体と比較して大きくなっているが、市内にある３施設のうち、老朽化の進んだ</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館については、黒部市公共施設等総合管理計画において、大規模改修が見込まれた時点での解体、また存続すべき機能については代替施設に移転、機能集約を図る予定となっている。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庁舎の有形固定資産減価償却率が低いのは、平成</a:t>
          </a:r>
          <a:r>
            <a:rPr kumimoji="1" lang="en-US" altLang="ja-JP" sz="1100">
              <a:solidFill>
                <a:schemeClr val="tx1"/>
              </a:solidFill>
              <a:effectLst/>
              <a:latin typeface="+mn-lt"/>
              <a:ea typeface="+mn-ea"/>
              <a:cs typeface="+mn-cs"/>
            </a:rPr>
            <a:t>27</a:t>
          </a:r>
          <a:r>
            <a:rPr kumimoji="1" lang="ja-JP" altLang="ja-JP" sz="1100">
              <a:solidFill>
                <a:schemeClr val="tx1"/>
              </a:solidFill>
              <a:effectLst/>
              <a:latin typeface="+mn-lt"/>
              <a:ea typeface="+mn-ea"/>
              <a:cs typeface="+mn-cs"/>
            </a:rPr>
            <a:t>年度に新築しているためである。</a:t>
          </a:r>
          <a:endParaRPr lang="ja-JP" altLang="ja-JP" sz="1400">
            <a:solidFill>
              <a:schemeClr val="tx1"/>
            </a:solidFill>
            <a:effectLst/>
          </a:endParaRPr>
        </a:p>
        <a:p>
          <a:r>
            <a:rPr kumimoji="1" lang="ja-JP" altLang="ja-JP" sz="1100">
              <a:solidFill>
                <a:schemeClr val="tx1"/>
              </a:solidFill>
              <a:effectLst/>
              <a:latin typeface="+mn-lt"/>
              <a:ea typeface="+mn-ea"/>
              <a:cs typeface="+mn-cs"/>
            </a:rPr>
            <a:t>体育館・プールの一人当たり面積が大きいのも目立っている。現状市内には、規模や用途等それぞれ異なるが体育館だけで</a:t>
          </a:r>
          <a:r>
            <a:rPr kumimoji="1" lang="en-US" altLang="ja-JP" sz="1100">
              <a:solidFill>
                <a:schemeClr val="tx1"/>
              </a:solidFill>
              <a:effectLst/>
              <a:latin typeface="+mn-lt"/>
              <a:ea typeface="+mn-ea"/>
              <a:cs typeface="+mn-cs"/>
            </a:rPr>
            <a:t>8</a:t>
          </a:r>
          <a:r>
            <a:rPr kumimoji="1" lang="ja-JP" altLang="ja-JP" sz="1100">
              <a:solidFill>
                <a:schemeClr val="tx1"/>
              </a:solidFill>
              <a:effectLst/>
              <a:latin typeface="+mn-lt"/>
              <a:ea typeface="+mn-ea"/>
              <a:cs typeface="+mn-cs"/>
            </a:rPr>
            <a:t>か所あり、黒部市公共施設等総合管理計画においては、同じ機能の重複施設について今後大規模改修が見込まれた時点で解体・統合する方針となっている。</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福祉施設の有形固定資産減価償却率が急激に上昇しているのは、福祉施設の民間譲渡が進んだことにより、固定資産台帳から固定資産が除却されたことによるものである。</a:t>
          </a:r>
          <a:endParaRPr kumimoji="1" lang="en-US" altLang="ja-JP" sz="1100">
            <a:solidFill>
              <a:schemeClr val="tx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41,116
40,705
426.31
21,004,135
20,119,597
573,658
12,455,028
30,513,657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大手企業が立地する環境等にある中、平成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年度以降は類似団体平均と近似している状況であったが、平成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は類似団体を上回る税収があること等により、他団体と比較して高い状況となっている。各種事業の見直し等により歳出の削減を図るほか、税の徴収強化や公共施設の使用料の見直し等による新たな財源の確保を目指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117475</xdr:rowOff>
    </xdr:from>
    <xdr:to>
      <xdr:col>23</xdr:col>
      <xdr:colOff>133350</xdr:colOff>
      <xdr:row>39</xdr:row>
      <xdr:rowOff>117475</xdr:rowOff>
    </xdr:to>
    <xdr:cxnSp macro="">
      <xdr:nvCxnSpPr>
        <xdr:cNvPr id="69" name="直線コネクタ 68"/>
        <xdr:cNvCxnSpPr/>
      </xdr:nvCxnSpPr>
      <xdr:spPr>
        <a:xfrm>
          <a:off x="4114800" y="68040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117475</xdr:rowOff>
    </xdr:from>
    <xdr:to>
      <xdr:col>19</xdr:col>
      <xdr:colOff>133350</xdr:colOff>
      <xdr:row>39</xdr:row>
      <xdr:rowOff>117475</xdr:rowOff>
    </xdr:to>
    <xdr:cxnSp macro="">
      <xdr:nvCxnSpPr>
        <xdr:cNvPr id="72" name="直線コネクタ 71"/>
        <xdr:cNvCxnSpPr/>
      </xdr:nvCxnSpPr>
      <xdr:spPr>
        <a:xfrm>
          <a:off x="3225800" y="6804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117475</xdr:rowOff>
    </xdr:from>
    <xdr:to>
      <xdr:col>15</xdr:col>
      <xdr:colOff>82550</xdr:colOff>
      <xdr:row>39</xdr:row>
      <xdr:rowOff>137583</xdr:rowOff>
    </xdr:to>
    <xdr:cxnSp macro="">
      <xdr:nvCxnSpPr>
        <xdr:cNvPr id="75" name="直線コネクタ 74"/>
        <xdr:cNvCxnSpPr/>
      </xdr:nvCxnSpPr>
      <xdr:spPr>
        <a:xfrm flipV="1">
          <a:off x="2336800" y="68040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137583</xdr:rowOff>
    </xdr:from>
    <xdr:to>
      <xdr:col>11</xdr:col>
      <xdr:colOff>31750</xdr:colOff>
      <xdr:row>39</xdr:row>
      <xdr:rowOff>137583</xdr:rowOff>
    </xdr:to>
    <xdr:cxnSp macro="">
      <xdr:nvCxnSpPr>
        <xdr:cNvPr id="78" name="直線コネクタ 77"/>
        <xdr:cNvCxnSpPr/>
      </xdr:nvCxnSpPr>
      <xdr:spPr>
        <a:xfrm>
          <a:off x="1447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91669</xdr:rowOff>
    </xdr:from>
    <xdr:ext cx="762000" cy="259045"/>
    <xdr:sp macro="" textlink="">
      <xdr:nvSpPr>
        <xdr:cNvPr id="82" name="テキスト ボックス 81"/>
        <xdr:cNvSpPr txBox="1"/>
      </xdr:nvSpPr>
      <xdr:spPr>
        <a:xfrm>
          <a:off x="1066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66675</xdr:rowOff>
    </xdr:from>
    <xdr:to>
      <xdr:col>23</xdr:col>
      <xdr:colOff>184150</xdr:colOff>
      <xdr:row>39</xdr:row>
      <xdr:rowOff>168275</xdr:rowOff>
    </xdr:to>
    <xdr:sp macro="" textlink="">
      <xdr:nvSpPr>
        <xdr:cNvPr id="88" name="楕円 87"/>
        <xdr:cNvSpPr/>
      </xdr:nvSpPr>
      <xdr:spPr>
        <a:xfrm>
          <a:off x="4902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83202</xdr:rowOff>
    </xdr:from>
    <xdr:ext cx="762000" cy="259045"/>
    <xdr:sp macro="" textlink="">
      <xdr:nvSpPr>
        <xdr:cNvPr id="89" name="財政力該当値テキスト"/>
        <xdr:cNvSpPr txBox="1"/>
      </xdr:nvSpPr>
      <xdr:spPr>
        <a:xfrm>
          <a:off x="50419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66675</xdr:rowOff>
    </xdr:from>
    <xdr:to>
      <xdr:col>19</xdr:col>
      <xdr:colOff>184150</xdr:colOff>
      <xdr:row>39</xdr:row>
      <xdr:rowOff>168275</xdr:rowOff>
    </xdr:to>
    <xdr:sp macro="" textlink="">
      <xdr:nvSpPr>
        <xdr:cNvPr id="90" name="楕円 89"/>
        <xdr:cNvSpPr/>
      </xdr:nvSpPr>
      <xdr:spPr>
        <a:xfrm>
          <a:off x="4064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7002</xdr:rowOff>
    </xdr:from>
    <xdr:ext cx="736600" cy="259045"/>
    <xdr:sp macro="" textlink="">
      <xdr:nvSpPr>
        <xdr:cNvPr id="91" name="テキスト ボックス 90"/>
        <xdr:cNvSpPr txBox="1"/>
      </xdr:nvSpPr>
      <xdr:spPr>
        <a:xfrm>
          <a:off x="3733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66675</xdr:rowOff>
    </xdr:from>
    <xdr:to>
      <xdr:col>15</xdr:col>
      <xdr:colOff>133350</xdr:colOff>
      <xdr:row>39</xdr:row>
      <xdr:rowOff>168275</xdr:rowOff>
    </xdr:to>
    <xdr:sp macro="" textlink="">
      <xdr:nvSpPr>
        <xdr:cNvPr id="92" name="楕円 91"/>
        <xdr:cNvSpPr/>
      </xdr:nvSpPr>
      <xdr:spPr>
        <a:xfrm>
          <a:off x="3175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7002</xdr:rowOff>
    </xdr:from>
    <xdr:ext cx="762000" cy="259045"/>
    <xdr:sp macro="" textlink="">
      <xdr:nvSpPr>
        <xdr:cNvPr id="93" name="テキスト ボックス 92"/>
        <xdr:cNvSpPr txBox="1"/>
      </xdr:nvSpPr>
      <xdr:spPr>
        <a:xfrm>
          <a:off x="2844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86783</xdr:rowOff>
    </xdr:from>
    <xdr:to>
      <xdr:col>11</xdr:col>
      <xdr:colOff>82550</xdr:colOff>
      <xdr:row>40</xdr:row>
      <xdr:rowOff>16933</xdr:rowOff>
    </xdr:to>
    <xdr:sp macro="" textlink="">
      <xdr:nvSpPr>
        <xdr:cNvPr id="94" name="楕円 93"/>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27110</xdr:rowOff>
    </xdr:from>
    <xdr:ext cx="762000" cy="259045"/>
    <xdr:sp macro="" textlink="">
      <xdr:nvSpPr>
        <xdr:cNvPr id="95" name="テキスト ボックス 94"/>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96" name="楕円 95"/>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27110</xdr:rowOff>
    </xdr:from>
    <xdr:ext cx="762000" cy="259045"/>
    <xdr:sp macro="" textlink="">
      <xdr:nvSpPr>
        <xdr:cNvPr id="97" name="テキスト ボックス 96"/>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較的多い税収等により類似団体を下回る状況が続いているが、今後は扶助費や施設維持費の増加による比率悪化が懸念される。「黒部市職員適正化計画」に掲げた職員数・人件費の減や、「公共施設等総合管理計画」に基づく施設維持管理費の適正化など、行財政改革への取組を通じた義務的経費の削減に努め、現行の水準を維持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78486</xdr:rowOff>
    </xdr:from>
    <xdr:to>
      <xdr:col>23</xdr:col>
      <xdr:colOff>133350</xdr:colOff>
      <xdr:row>61</xdr:row>
      <xdr:rowOff>27686</xdr:rowOff>
    </xdr:to>
    <xdr:cxnSp macro="">
      <xdr:nvCxnSpPr>
        <xdr:cNvPr id="130" name="直線コネクタ 129"/>
        <xdr:cNvCxnSpPr/>
      </xdr:nvCxnSpPr>
      <xdr:spPr>
        <a:xfrm>
          <a:off x="4114800" y="1036548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132351</xdr:rowOff>
    </xdr:from>
    <xdr:ext cx="762000" cy="259045"/>
    <xdr:sp macro="" textlink="">
      <xdr:nvSpPr>
        <xdr:cNvPr id="131" name="財政構造の弾力性平均値テキスト"/>
        <xdr:cNvSpPr txBox="1"/>
      </xdr:nvSpPr>
      <xdr:spPr>
        <a:xfrm>
          <a:off x="5041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59182</xdr:rowOff>
    </xdr:from>
    <xdr:to>
      <xdr:col>19</xdr:col>
      <xdr:colOff>133350</xdr:colOff>
      <xdr:row>60</xdr:row>
      <xdr:rowOff>78486</xdr:rowOff>
    </xdr:to>
    <xdr:cxnSp macro="">
      <xdr:nvCxnSpPr>
        <xdr:cNvPr id="133" name="直線コネクタ 132"/>
        <xdr:cNvCxnSpPr/>
      </xdr:nvCxnSpPr>
      <xdr:spPr>
        <a:xfrm>
          <a:off x="3225800" y="1034618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41419</xdr:rowOff>
    </xdr:from>
    <xdr:ext cx="736600" cy="259045"/>
    <xdr:sp macro="" textlink="">
      <xdr:nvSpPr>
        <xdr:cNvPr id="135" name="テキスト ボックス 134"/>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95504</xdr:rowOff>
    </xdr:from>
    <xdr:to>
      <xdr:col>15</xdr:col>
      <xdr:colOff>82550</xdr:colOff>
      <xdr:row>60</xdr:row>
      <xdr:rowOff>59182</xdr:rowOff>
    </xdr:to>
    <xdr:cxnSp macro="">
      <xdr:nvCxnSpPr>
        <xdr:cNvPr id="136" name="直線コネクタ 135"/>
        <xdr:cNvCxnSpPr/>
      </xdr:nvCxnSpPr>
      <xdr:spPr>
        <a:xfrm>
          <a:off x="2336800" y="1021105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46245</xdr:rowOff>
    </xdr:from>
    <xdr:ext cx="762000" cy="259045"/>
    <xdr:sp macro="" textlink="">
      <xdr:nvSpPr>
        <xdr:cNvPr id="138" name="テキスト ボックス 137"/>
        <xdr:cNvSpPr txBox="1"/>
      </xdr:nvSpPr>
      <xdr:spPr>
        <a:xfrm>
          <a:off x="2844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85852</xdr:rowOff>
    </xdr:from>
    <xdr:to>
      <xdr:col>11</xdr:col>
      <xdr:colOff>31750</xdr:colOff>
      <xdr:row>59</xdr:row>
      <xdr:rowOff>95504</xdr:rowOff>
    </xdr:to>
    <xdr:cxnSp macro="">
      <xdr:nvCxnSpPr>
        <xdr:cNvPr id="139" name="直線コネクタ 138"/>
        <xdr:cNvCxnSpPr/>
      </xdr:nvCxnSpPr>
      <xdr:spPr>
        <a:xfrm>
          <a:off x="1447800" y="1020140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48785</xdr:rowOff>
    </xdr:from>
    <xdr:ext cx="762000" cy="259045"/>
    <xdr:sp macro="" textlink="">
      <xdr:nvSpPr>
        <xdr:cNvPr id="143" name="テキスト ボックス 142"/>
        <xdr:cNvSpPr txBox="1"/>
      </xdr:nvSpPr>
      <xdr:spPr>
        <a:xfrm>
          <a:off x="1066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148336</xdr:rowOff>
    </xdr:from>
    <xdr:to>
      <xdr:col>23</xdr:col>
      <xdr:colOff>184150</xdr:colOff>
      <xdr:row>61</xdr:row>
      <xdr:rowOff>78486</xdr:rowOff>
    </xdr:to>
    <xdr:sp macro="" textlink="">
      <xdr:nvSpPr>
        <xdr:cNvPr id="149" name="楕円 148"/>
        <xdr:cNvSpPr/>
      </xdr:nvSpPr>
      <xdr:spPr>
        <a:xfrm>
          <a:off x="49022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164863</xdr:rowOff>
    </xdr:from>
    <xdr:ext cx="762000" cy="259045"/>
    <xdr:sp macro="" textlink="">
      <xdr:nvSpPr>
        <xdr:cNvPr id="150" name="財政構造の弾力性該当値テキスト"/>
        <xdr:cNvSpPr txBox="1"/>
      </xdr:nvSpPr>
      <xdr:spPr>
        <a:xfrm>
          <a:off x="5041900" y="1028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27686</xdr:rowOff>
    </xdr:from>
    <xdr:to>
      <xdr:col>19</xdr:col>
      <xdr:colOff>184150</xdr:colOff>
      <xdr:row>60</xdr:row>
      <xdr:rowOff>129286</xdr:rowOff>
    </xdr:to>
    <xdr:sp macro="" textlink="">
      <xdr:nvSpPr>
        <xdr:cNvPr id="151" name="楕円 150"/>
        <xdr:cNvSpPr/>
      </xdr:nvSpPr>
      <xdr:spPr>
        <a:xfrm>
          <a:off x="4064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139463</xdr:rowOff>
    </xdr:from>
    <xdr:ext cx="736600" cy="259045"/>
    <xdr:sp macro="" textlink="">
      <xdr:nvSpPr>
        <xdr:cNvPr id="152" name="テキスト ボックス 151"/>
        <xdr:cNvSpPr txBox="1"/>
      </xdr:nvSpPr>
      <xdr:spPr>
        <a:xfrm>
          <a:off x="3733800" y="10083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8382</xdr:rowOff>
    </xdr:from>
    <xdr:to>
      <xdr:col>15</xdr:col>
      <xdr:colOff>133350</xdr:colOff>
      <xdr:row>60</xdr:row>
      <xdr:rowOff>109982</xdr:rowOff>
    </xdr:to>
    <xdr:sp macro="" textlink="">
      <xdr:nvSpPr>
        <xdr:cNvPr id="153" name="楕円 152"/>
        <xdr:cNvSpPr/>
      </xdr:nvSpPr>
      <xdr:spPr>
        <a:xfrm>
          <a:off x="3175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120159</xdr:rowOff>
    </xdr:from>
    <xdr:ext cx="762000" cy="259045"/>
    <xdr:sp macro="" textlink="">
      <xdr:nvSpPr>
        <xdr:cNvPr id="154" name="テキスト ボックス 153"/>
        <xdr:cNvSpPr txBox="1"/>
      </xdr:nvSpPr>
      <xdr:spPr>
        <a:xfrm>
          <a:off x="2844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44704</xdr:rowOff>
    </xdr:from>
    <xdr:to>
      <xdr:col>11</xdr:col>
      <xdr:colOff>82550</xdr:colOff>
      <xdr:row>59</xdr:row>
      <xdr:rowOff>146304</xdr:rowOff>
    </xdr:to>
    <xdr:sp macro="" textlink="">
      <xdr:nvSpPr>
        <xdr:cNvPr id="155" name="楕円 154"/>
        <xdr:cNvSpPr/>
      </xdr:nvSpPr>
      <xdr:spPr>
        <a:xfrm>
          <a:off x="2286000" y="101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156481</xdr:rowOff>
    </xdr:from>
    <xdr:ext cx="762000" cy="259045"/>
    <xdr:sp macro="" textlink="">
      <xdr:nvSpPr>
        <xdr:cNvPr id="156" name="テキスト ボックス 155"/>
        <xdr:cNvSpPr txBox="1"/>
      </xdr:nvSpPr>
      <xdr:spPr>
        <a:xfrm>
          <a:off x="1955800" y="992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35052</xdr:rowOff>
    </xdr:from>
    <xdr:to>
      <xdr:col>7</xdr:col>
      <xdr:colOff>31750</xdr:colOff>
      <xdr:row>59</xdr:row>
      <xdr:rowOff>136652</xdr:rowOff>
    </xdr:to>
    <xdr:sp macro="" textlink="">
      <xdr:nvSpPr>
        <xdr:cNvPr id="157" name="楕円 156"/>
        <xdr:cNvSpPr/>
      </xdr:nvSpPr>
      <xdr:spPr>
        <a:xfrm>
          <a:off x="1397000" y="1015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146829</xdr:rowOff>
    </xdr:from>
    <xdr:ext cx="762000" cy="259045"/>
    <xdr:sp macro="" textlink="">
      <xdr:nvSpPr>
        <xdr:cNvPr id="158" name="テキスト ボックス 157"/>
        <xdr:cNvSpPr txBox="1"/>
      </xdr:nvSpPr>
      <xdr:spPr>
        <a:xfrm>
          <a:off x="1066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近年、保育所民営化の取組等により、類似団体の平均値と近似する傾向となっている。引き続き、公共施設の見直し、指定管理者制度の拡充等により維持管理費の縮減に努める。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90805</xdr:rowOff>
    </xdr:from>
    <xdr:to>
      <xdr:col>23</xdr:col>
      <xdr:colOff>133350</xdr:colOff>
      <xdr:row>82</xdr:row>
      <xdr:rowOff>111654</xdr:rowOff>
    </xdr:to>
    <xdr:cxnSp macro="">
      <xdr:nvCxnSpPr>
        <xdr:cNvPr id="191" name="直線コネクタ 190"/>
        <xdr:cNvCxnSpPr/>
      </xdr:nvCxnSpPr>
      <xdr:spPr>
        <a:xfrm>
          <a:off x="4114800" y="14149705"/>
          <a:ext cx="838200" cy="2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1812</xdr:rowOff>
    </xdr:from>
    <xdr:ext cx="762000" cy="259045"/>
    <xdr:sp macro="" textlink="">
      <xdr:nvSpPr>
        <xdr:cNvPr id="192" name="人件費・物件費等の状況平均値テキスト"/>
        <xdr:cNvSpPr txBox="1"/>
      </xdr:nvSpPr>
      <xdr:spPr>
        <a:xfrm>
          <a:off x="5041900" y="14232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90805</xdr:rowOff>
    </xdr:from>
    <xdr:to>
      <xdr:col>19</xdr:col>
      <xdr:colOff>133350</xdr:colOff>
      <xdr:row>82</xdr:row>
      <xdr:rowOff>100206</xdr:rowOff>
    </xdr:to>
    <xdr:cxnSp macro="">
      <xdr:nvCxnSpPr>
        <xdr:cNvPr id="194" name="直線コネクタ 193"/>
        <xdr:cNvCxnSpPr/>
      </xdr:nvCxnSpPr>
      <xdr:spPr>
        <a:xfrm flipV="1">
          <a:off x="3225800" y="14149705"/>
          <a:ext cx="889000" cy="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65284</xdr:rowOff>
    </xdr:from>
    <xdr:ext cx="736600" cy="259045"/>
    <xdr:sp macro="" textlink="">
      <xdr:nvSpPr>
        <xdr:cNvPr id="196" name="テキスト ボックス 195"/>
        <xdr:cNvSpPr txBox="1"/>
      </xdr:nvSpPr>
      <xdr:spPr>
        <a:xfrm>
          <a:off x="3733800" y="1429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52391</xdr:rowOff>
    </xdr:from>
    <xdr:to>
      <xdr:col>15</xdr:col>
      <xdr:colOff>82550</xdr:colOff>
      <xdr:row>82</xdr:row>
      <xdr:rowOff>100206</xdr:rowOff>
    </xdr:to>
    <xdr:cxnSp macro="">
      <xdr:nvCxnSpPr>
        <xdr:cNvPr id="197" name="直線コネクタ 196"/>
        <xdr:cNvCxnSpPr/>
      </xdr:nvCxnSpPr>
      <xdr:spPr>
        <a:xfrm>
          <a:off x="2336800" y="14111291"/>
          <a:ext cx="889000" cy="4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90543</xdr:rowOff>
    </xdr:from>
    <xdr:ext cx="762000" cy="259045"/>
    <xdr:sp macro="" textlink="">
      <xdr:nvSpPr>
        <xdr:cNvPr id="199" name="テキスト ボックス 198"/>
        <xdr:cNvSpPr txBox="1"/>
      </xdr:nvSpPr>
      <xdr:spPr>
        <a:xfrm>
          <a:off x="2844800" y="1432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52391</xdr:rowOff>
    </xdr:from>
    <xdr:to>
      <xdr:col>11</xdr:col>
      <xdr:colOff>31750</xdr:colOff>
      <xdr:row>82</xdr:row>
      <xdr:rowOff>62458</xdr:rowOff>
    </xdr:to>
    <xdr:cxnSp macro="">
      <xdr:nvCxnSpPr>
        <xdr:cNvPr id="200" name="直線コネクタ 199"/>
        <xdr:cNvCxnSpPr/>
      </xdr:nvCxnSpPr>
      <xdr:spPr>
        <a:xfrm flipV="1">
          <a:off x="1447800" y="14111291"/>
          <a:ext cx="889000" cy="1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55602</xdr:rowOff>
    </xdr:from>
    <xdr:ext cx="762000" cy="259045"/>
    <xdr:sp macro="" textlink="">
      <xdr:nvSpPr>
        <xdr:cNvPr id="202" name="テキスト ボックス 201"/>
        <xdr:cNvSpPr txBox="1"/>
      </xdr:nvSpPr>
      <xdr:spPr>
        <a:xfrm>
          <a:off x="1955800" y="1428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3" name="フローチャート: 判断 202"/>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90012</xdr:rowOff>
    </xdr:from>
    <xdr:ext cx="762000" cy="259045"/>
    <xdr:sp macro="" textlink="">
      <xdr:nvSpPr>
        <xdr:cNvPr id="204" name="テキスト ボックス 203"/>
        <xdr:cNvSpPr txBox="1"/>
      </xdr:nvSpPr>
      <xdr:spPr>
        <a:xfrm>
          <a:off x="1066800" y="143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60854</xdr:rowOff>
    </xdr:from>
    <xdr:to>
      <xdr:col>23</xdr:col>
      <xdr:colOff>184150</xdr:colOff>
      <xdr:row>82</xdr:row>
      <xdr:rowOff>162454</xdr:rowOff>
    </xdr:to>
    <xdr:sp macro="" textlink="">
      <xdr:nvSpPr>
        <xdr:cNvPr id="210" name="楕円 209"/>
        <xdr:cNvSpPr/>
      </xdr:nvSpPr>
      <xdr:spPr>
        <a:xfrm>
          <a:off x="4902200" y="1411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77381</xdr:rowOff>
    </xdr:from>
    <xdr:ext cx="762000" cy="259045"/>
    <xdr:sp macro="" textlink="">
      <xdr:nvSpPr>
        <xdr:cNvPr id="211" name="人件費・物件費等の状況該当値テキスト"/>
        <xdr:cNvSpPr txBox="1"/>
      </xdr:nvSpPr>
      <xdr:spPr>
        <a:xfrm>
          <a:off x="5041900" y="1396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40005</xdr:rowOff>
    </xdr:from>
    <xdr:to>
      <xdr:col>19</xdr:col>
      <xdr:colOff>184150</xdr:colOff>
      <xdr:row>82</xdr:row>
      <xdr:rowOff>141605</xdr:rowOff>
    </xdr:to>
    <xdr:sp macro="" textlink="">
      <xdr:nvSpPr>
        <xdr:cNvPr id="212" name="楕円 211"/>
        <xdr:cNvSpPr/>
      </xdr:nvSpPr>
      <xdr:spPr>
        <a:xfrm>
          <a:off x="4064000" y="1409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151782</xdr:rowOff>
    </xdr:from>
    <xdr:ext cx="736600" cy="259045"/>
    <xdr:sp macro="" textlink="">
      <xdr:nvSpPr>
        <xdr:cNvPr id="213" name="テキスト ボックス 212"/>
        <xdr:cNvSpPr txBox="1"/>
      </xdr:nvSpPr>
      <xdr:spPr>
        <a:xfrm>
          <a:off x="3733800" y="1386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49406</xdr:rowOff>
    </xdr:from>
    <xdr:to>
      <xdr:col>15</xdr:col>
      <xdr:colOff>133350</xdr:colOff>
      <xdr:row>82</xdr:row>
      <xdr:rowOff>151006</xdr:rowOff>
    </xdr:to>
    <xdr:sp macro="" textlink="">
      <xdr:nvSpPr>
        <xdr:cNvPr id="214" name="楕円 213"/>
        <xdr:cNvSpPr/>
      </xdr:nvSpPr>
      <xdr:spPr>
        <a:xfrm>
          <a:off x="3175000" y="1410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161183</xdr:rowOff>
    </xdr:from>
    <xdr:ext cx="762000" cy="259045"/>
    <xdr:sp macro="" textlink="">
      <xdr:nvSpPr>
        <xdr:cNvPr id="215" name="テキスト ボックス 214"/>
        <xdr:cNvSpPr txBox="1"/>
      </xdr:nvSpPr>
      <xdr:spPr>
        <a:xfrm>
          <a:off x="2844800" y="1387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1591</xdr:rowOff>
    </xdr:from>
    <xdr:to>
      <xdr:col>11</xdr:col>
      <xdr:colOff>82550</xdr:colOff>
      <xdr:row>82</xdr:row>
      <xdr:rowOff>103191</xdr:rowOff>
    </xdr:to>
    <xdr:sp macro="" textlink="">
      <xdr:nvSpPr>
        <xdr:cNvPr id="216" name="楕円 215"/>
        <xdr:cNvSpPr/>
      </xdr:nvSpPr>
      <xdr:spPr>
        <a:xfrm>
          <a:off x="2286000" y="1406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113368</xdr:rowOff>
    </xdr:from>
    <xdr:ext cx="762000" cy="259045"/>
    <xdr:sp macro="" textlink="">
      <xdr:nvSpPr>
        <xdr:cNvPr id="217" name="テキスト ボックス 216"/>
        <xdr:cNvSpPr txBox="1"/>
      </xdr:nvSpPr>
      <xdr:spPr>
        <a:xfrm>
          <a:off x="1955800" y="1382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11658</xdr:rowOff>
    </xdr:from>
    <xdr:to>
      <xdr:col>7</xdr:col>
      <xdr:colOff>31750</xdr:colOff>
      <xdr:row>82</xdr:row>
      <xdr:rowOff>113258</xdr:rowOff>
    </xdr:to>
    <xdr:sp macro="" textlink="">
      <xdr:nvSpPr>
        <xdr:cNvPr id="218" name="楕円 217"/>
        <xdr:cNvSpPr/>
      </xdr:nvSpPr>
      <xdr:spPr>
        <a:xfrm>
          <a:off x="1397000" y="1407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123435</xdr:rowOff>
    </xdr:from>
    <xdr:ext cx="762000" cy="259045"/>
    <xdr:sp macro="" textlink="">
      <xdr:nvSpPr>
        <xdr:cNvPr id="219" name="テキスト ボックス 218"/>
        <xdr:cNvSpPr txBox="1"/>
      </xdr:nvSpPr>
      <xdr:spPr>
        <a:xfrm>
          <a:off x="1066800" y="1383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職員構成割合の影響等により類似団体平均値をやや上回る水準となっている。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今後も人事評価や業績評価の実施により給与の適正化に努める。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16329</xdr:rowOff>
    </xdr:from>
    <xdr:to>
      <xdr:col>81</xdr:col>
      <xdr:colOff>44450</xdr:colOff>
      <xdr:row>87</xdr:row>
      <xdr:rowOff>68036</xdr:rowOff>
    </xdr:to>
    <xdr:cxnSp macro="">
      <xdr:nvCxnSpPr>
        <xdr:cNvPr id="255" name="直線コネクタ 254"/>
        <xdr:cNvCxnSpPr/>
      </xdr:nvCxnSpPr>
      <xdr:spPr>
        <a:xfrm>
          <a:off x="16179800" y="14932479"/>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6"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16329</xdr:rowOff>
    </xdr:from>
    <xdr:to>
      <xdr:col>77</xdr:col>
      <xdr:colOff>44450</xdr:colOff>
      <xdr:row>87</xdr:row>
      <xdr:rowOff>33564</xdr:rowOff>
    </xdr:to>
    <xdr:cxnSp macro="">
      <xdr:nvCxnSpPr>
        <xdr:cNvPr id="258" name="直線コネクタ 257"/>
        <xdr:cNvCxnSpPr/>
      </xdr:nvCxnSpPr>
      <xdr:spPr>
        <a:xfrm flipV="1">
          <a:off x="15290800" y="149324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0" name="テキスト ボックス 259"/>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33564</xdr:rowOff>
    </xdr:to>
    <xdr:cxnSp macro="">
      <xdr:nvCxnSpPr>
        <xdr:cNvPr id="261" name="直線コネクタ 260"/>
        <xdr:cNvCxnSpPr/>
      </xdr:nvCxnSpPr>
      <xdr:spPr>
        <a:xfrm>
          <a:off x="14401800" y="149152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3" name="テキスト ボックス 262"/>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153307</xdr:rowOff>
    </xdr:from>
    <xdr:to>
      <xdr:col>68</xdr:col>
      <xdr:colOff>152400</xdr:colOff>
      <xdr:row>86</xdr:row>
      <xdr:rowOff>170543</xdr:rowOff>
    </xdr:to>
    <xdr:cxnSp macro="">
      <xdr:nvCxnSpPr>
        <xdr:cNvPr id="264" name="直線コネクタ 263"/>
        <xdr:cNvCxnSpPr/>
      </xdr:nvCxnSpPr>
      <xdr:spPr>
        <a:xfrm>
          <a:off x="13512800" y="1489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6" name="テキスト ボックス 265"/>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74" name="楕円 273"/>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75" name="給与水準   （国との比較）該当値テキスト"/>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136979</xdr:rowOff>
    </xdr:from>
    <xdr:to>
      <xdr:col>77</xdr:col>
      <xdr:colOff>95250</xdr:colOff>
      <xdr:row>87</xdr:row>
      <xdr:rowOff>67129</xdr:rowOff>
    </xdr:to>
    <xdr:sp macro="" textlink="">
      <xdr:nvSpPr>
        <xdr:cNvPr id="276" name="楕円 275"/>
        <xdr:cNvSpPr/>
      </xdr:nvSpPr>
      <xdr:spPr>
        <a:xfrm>
          <a:off x="16129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51906</xdr:rowOff>
    </xdr:from>
    <xdr:ext cx="736600" cy="259045"/>
    <xdr:sp macro="" textlink="">
      <xdr:nvSpPr>
        <xdr:cNvPr id="277" name="テキスト ボックス 276"/>
        <xdr:cNvSpPr txBox="1"/>
      </xdr:nvSpPr>
      <xdr:spPr>
        <a:xfrm>
          <a:off x="15798800" y="1496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78" name="楕円 277"/>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79" name="テキスト ボックス 278"/>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0" name="楕円 279"/>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1" name="テキスト ボックス 280"/>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82" name="楕円 281"/>
        <xdr:cNvSpPr/>
      </xdr:nvSpPr>
      <xdr:spPr>
        <a:xfrm>
          <a:off x="13462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83" name="テキスト ボックス 282"/>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合併時は、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であったが、合併後の職員適正化計画による配置見直しや保育所民営化等により、類似団体平均と近似する水準になっている。今後も、「黒部市定員適正化計画」に掲げた職員数の減を目指した取組を進め、当該指数の更なる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11702</xdr:rowOff>
    </xdr:from>
    <xdr:to>
      <xdr:col>81</xdr:col>
      <xdr:colOff>44450</xdr:colOff>
      <xdr:row>62</xdr:row>
      <xdr:rowOff>30662</xdr:rowOff>
    </xdr:to>
    <xdr:cxnSp macro="">
      <xdr:nvCxnSpPr>
        <xdr:cNvPr id="320" name="直線コネクタ 319"/>
        <xdr:cNvCxnSpPr/>
      </xdr:nvCxnSpPr>
      <xdr:spPr>
        <a:xfrm>
          <a:off x="16179800" y="10641602"/>
          <a:ext cx="8382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137177</xdr:rowOff>
    </xdr:from>
    <xdr:ext cx="762000" cy="259045"/>
    <xdr:sp macro="" textlink="">
      <xdr:nvSpPr>
        <xdr:cNvPr id="321" name="定員管理の状況平均値テキスト"/>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8255</xdr:rowOff>
    </xdr:from>
    <xdr:to>
      <xdr:col>77</xdr:col>
      <xdr:colOff>44450</xdr:colOff>
      <xdr:row>62</xdr:row>
      <xdr:rowOff>11702</xdr:rowOff>
    </xdr:to>
    <xdr:cxnSp macro="">
      <xdr:nvCxnSpPr>
        <xdr:cNvPr id="323" name="直線コネクタ 322"/>
        <xdr:cNvCxnSpPr/>
      </xdr:nvCxnSpPr>
      <xdr:spPr>
        <a:xfrm>
          <a:off x="15290800" y="1063815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25" name="テキスト ボックス 324"/>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3084</xdr:rowOff>
    </xdr:from>
    <xdr:to>
      <xdr:col>72</xdr:col>
      <xdr:colOff>203200</xdr:colOff>
      <xdr:row>62</xdr:row>
      <xdr:rowOff>8255</xdr:rowOff>
    </xdr:to>
    <xdr:cxnSp macro="">
      <xdr:nvCxnSpPr>
        <xdr:cNvPr id="326" name="直線コネクタ 325"/>
        <xdr:cNvCxnSpPr/>
      </xdr:nvCxnSpPr>
      <xdr:spPr>
        <a:xfrm>
          <a:off x="14401800" y="10632984"/>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28" name="テキスト ボックス 327"/>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141787</xdr:rowOff>
    </xdr:from>
    <xdr:to>
      <xdr:col>68</xdr:col>
      <xdr:colOff>152400</xdr:colOff>
      <xdr:row>62</xdr:row>
      <xdr:rowOff>3084</xdr:rowOff>
    </xdr:to>
    <xdr:cxnSp macro="">
      <xdr:nvCxnSpPr>
        <xdr:cNvPr id="329" name="直線コネクタ 328"/>
        <xdr:cNvCxnSpPr/>
      </xdr:nvCxnSpPr>
      <xdr:spPr>
        <a:xfrm>
          <a:off x="13512800" y="10600237"/>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31" name="テキスト ボックス 330"/>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2" name="フローチャート: 判断 331"/>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64515</xdr:rowOff>
    </xdr:from>
    <xdr:ext cx="762000" cy="259045"/>
    <xdr:sp macro="" textlink="">
      <xdr:nvSpPr>
        <xdr:cNvPr id="333" name="テキスト ボックス 332"/>
        <xdr:cNvSpPr txBox="1"/>
      </xdr:nvSpPr>
      <xdr:spPr>
        <a:xfrm>
          <a:off x="13131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151312</xdr:rowOff>
    </xdr:from>
    <xdr:to>
      <xdr:col>81</xdr:col>
      <xdr:colOff>95250</xdr:colOff>
      <xdr:row>62</xdr:row>
      <xdr:rowOff>81462</xdr:rowOff>
    </xdr:to>
    <xdr:sp macro="" textlink="">
      <xdr:nvSpPr>
        <xdr:cNvPr id="339" name="楕円 338"/>
        <xdr:cNvSpPr/>
      </xdr:nvSpPr>
      <xdr:spPr>
        <a:xfrm>
          <a:off x="169672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167839</xdr:rowOff>
    </xdr:from>
    <xdr:ext cx="762000" cy="259045"/>
    <xdr:sp macro="" textlink="">
      <xdr:nvSpPr>
        <xdr:cNvPr id="340" name="定員管理の状況該当値テキスト"/>
        <xdr:cNvSpPr txBox="1"/>
      </xdr:nvSpPr>
      <xdr:spPr>
        <a:xfrm>
          <a:off x="17106900" y="1045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132352</xdr:rowOff>
    </xdr:from>
    <xdr:to>
      <xdr:col>77</xdr:col>
      <xdr:colOff>95250</xdr:colOff>
      <xdr:row>62</xdr:row>
      <xdr:rowOff>62502</xdr:rowOff>
    </xdr:to>
    <xdr:sp macro="" textlink="">
      <xdr:nvSpPr>
        <xdr:cNvPr id="341" name="楕円 340"/>
        <xdr:cNvSpPr/>
      </xdr:nvSpPr>
      <xdr:spPr>
        <a:xfrm>
          <a:off x="16129000" y="1059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47279</xdr:rowOff>
    </xdr:from>
    <xdr:ext cx="736600" cy="259045"/>
    <xdr:sp macro="" textlink="">
      <xdr:nvSpPr>
        <xdr:cNvPr id="342" name="テキスト ボックス 341"/>
        <xdr:cNvSpPr txBox="1"/>
      </xdr:nvSpPr>
      <xdr:spPr>
        <a:xfrm>
          <a:off x="15798800" y="10677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128905</xdr:rowOff>
    </xdr:from>
    <xdr:to>
      <xdr:col>73</xdr:col>
      <xdr:colOff>44450</xdr:colOff>
      <xdr:row>62</xdr:row>
      <xdr:rowOff>59055</xdr:rowOff>
    </xdr:to>
    <xdr:sp macro="" textlink="">
      <xdr:nvSpPr>
        <xdr:cNvPr id="343" name="楕円 342"/>
        <xdr:cNvSpPr/>
      </xdr:nvSpPr>
      <xdr:spPr>
        <a:xfrm>
          <a:off x="15240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44" name="テキスト ボックス 343"/>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123734</xdr:rowOff>
    </xdr:from>
    <xdr:to>
      <xdr:col>68</xdr:col>
      <xdr:colOff>203200</xdr:colOff>
      <xdr:row>62</xdr:row>
      <xdr:rowOff>53884</xdr:rowOff>
    </xdr:to>
    <xdr:sp macro="" textlink="">
      <xdr:nvSpPr>
        <xdr:cNvPr id="345" name="楕円 344"/>
        <xdr:cNvSpPr/>
      </xdr:nvSpPr>
      <xdr:spPr>
        <a:xfrm>
          <a:off x="143510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38661</xdr:rowOff>
    </xdr:from>
    <xdr:ext cx="762000" cy="259045"/>
    <xdr:sp macro="" textlink="">
      <xdr:nvSpPr>
        <xdr:cNvPr id="346" name="テキスト ボックス 345"/>
        <xdr:cNvSpPr txBox="1"/>
      </xdr:nvSpPr>
      <xdr:spPr>
        <a:xfrm>
          <a:off x="14020800" y="1066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90987</xdr:rowOff>
    </xdr:from>
    <xdr:to>
      <xdr:col>64</xdr:col>
      <xdr:colOff>152400</xdr:colOff>
      <xdr:row>62</xdr:row>
      <xdr:rowOff>21137</xdr:rowOff>
    </xdr:to>
    <xdr:sp macro="" textlink="">
      <xdr:nvSpPr>
        <xdr:cNvPr id="347" name="楕円 346"/>
        <xdr:cNvSpPr/>
      </xdr:nvSpPr>
      <xdr:spPr>
        <a:xfrm>
          <a:off x="13462000" y="1054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31314</xdr:rowOff>
    </xdr:from>
    <xdr:ext cx="762000" cy="259045"/>
    <xdr:sp macro="" textlink="">
      <xdr:nvSpPr>
        <xdr:cNvPr id="348" name="テキスト ボックス 347"/>
        <xdr:cNvSpPr txBox="1"/>
      </xdr:nvSpPr>
      <xdr:spPr>
        <a:xfrm>
          <a:off x="13131800" y="1031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普通建設事業や公営企業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病院、上下水道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に係る起債償還額の高い水準が続く中、臨時財政対策債を除く新規発行債の抑制に努めるとともに、高利債の繰上償還や受益者負担の見直しに努め、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％未満を維持している。しかし、今後は近年実施した大型建設事業の起債償還がピークを迎えるため、中長期的な計画に基づく借入に努めていく。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60113</xdr:rowOff>
    </xdr:from>
    <xdr:to>
      <xdr:col>81</xdr:col>
      <xdr:colOff>44450</xdr:colOff>
      <xdr:row>41</xdr:row>
      <xdr:rowOff>76200</xdr:rowOff>
    </xdr:to>
    <xdr:cxnSp macro="">
      <xdr:nvCxnSpPr>
        <xdr:cNvPr id="382" name="直線コネクタ 381"/>
        <xdr:cNvCxnSpPr/>
      </xdr:nvCxnSpPr>
      <xdr:spPr>
        <a:xfrm>
          <a:off x="16179800" y="708956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3"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60113</xdr:rowOff>
    </xdr:from>
    <xdr:to>
      <xdr:col>77</xdr:col>
      <xdr:colOff>44450</xdr:colOff>
      <xdr:row>41</xdr:row>
      <xdr:rowOff>116417</xdr:rowOff>
    </xdr:to>
    <xdr:cxnSp macro="">
      <xdr:nvCxnSpPr>
        <xdr:cNvPr id="385" name="直線コネクタ 384"/>
        <xdr:cNvCxnSpPr/>
      </xdr:nvCxnSpPr>
      <xdr:spPr>
        <a:xfrm flipV="1">
          <a:off x="15290800" y="708956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87" name="テキスト ボックス 386"/>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42</xdr:row>
      <xdr:rowOff>57573</xdr:rowOff>
    </xdr:to>
    <xdr:cxnSp macro="">
      <xdr:nvCxnSpPr>
        <xdr:cNvPr id="388" name="直線コネクタ 387"/>
        <xdr:cNvCxnSpPr/>
      </xdr:nvCxnSpPr>
      <xdr:spPr>
        <a:xfrm flipV="1">
          <a:off x="14401800" y="714586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390" name="テキスト ボックス 389"/>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57573</xdr:rowOff>
    </xdr:from>
    <xdr:to>
      <xdr:col>68</xdr:col>
      <xdr:colOff>152400</xdr:colOff>
      <xdr:row>42</xdr:row>
      <xdr:rowOff>170180</xdr:rowOff>
    </xdr:to>
    <xdr:cxnSp macro="">
      <xdr:nvCxnSpPr>
        <xdr:cNvPr id="391" name="直線コネクタ 390"/>
        <xdr:cNvCxnSpPr/>
      </xdr:nvCxnSpPr>
      <xdr:spPr>
        <a:xfrm flipV="1">
          <a:off x="13512800" y="725847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3" name="テキスト ボックス 392"/>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4" name="フローチャート: 判断 393"/>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395" name="テキスト ボックス 394"/>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401" name="楕円 400"/>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168927</xdr:rowOff>
    </xdr:from>
    <xdr:ext cx="762000" cy="259045"/>
    <xdr:sp macro="" textlink="">
      <xdr:nvSpPr>
        <xdr:cNvPr id="402" name="公債費負担の状況該当値テキスト"/>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9313</xdr:rowOff>
    </xdr:from>
    <xdr:to>
      <xdr:col>77</xdr:col>
      <xdr:colOff>95250</xdr:colOff>
      <xdr:row>41</xdr:row>
      <xdr:rowOff>110913</xdr:rowOff>
    </xdr:to>
    <xdr:sp macro="" textlink="">
      <xdr:nvSpPr>
        <xdr:cNvPr id="403" name="楕円 402"/>
        <xdr:cNvSpPr/>
      </xdr:nvSpPr>
      <xdr:spPr>
        <a:xfrm>
          <a:off x="16129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404" name="テキスト ボックス 403"/>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05" name="楕円 404"/>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406" name="テキスト ボックス 405"/>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6773</xdr:rowOff>
    </xdr:from>
    <xdr:to>
      <xdr:col>68</xdr:col>
      <xdr:colOff>203200</xdr:colOff>
      <xdr:row>42</xdr:row>
      <xdr:rowOff>108373</xdr:rowOff>
    </xdr:to>
    <xdr:sp macro="" textlink="">
      <xdr:nvSpPr>
        <xdr:cNvPr id="407" name="楕円 406"/>
        <xdr:cNvSpPr/>
      </xdr:nvSpPr>
      <xdr:spPr>
        <a:xfrm>
          <a:off x="14351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93150</xdr:rowOff>
    </xdr:from>
    <xdr:ext cx="762000" cy="259045"/>
    <xdr:sp macro="" textlink="">
      <xdr:nvSpPr>
        <xdr:cNvPr id="408" name="テキスト ボックス 407"/>
        <xdr:cNvSpPr txBox="1"/>
      </xdr:nvSpPr>
      <xdr:spPr>
        <a:xfrm>
          <a:off x="14020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409" name="楕円 408"/>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410" name="テキスト ボックス 409"/>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年度までは保育所民営化の取組や債務負担行為としていた土地改良事業補助金の借換え等により、類似団体平均値と近似する水準となっていたが、平成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年度からは大型事業の集中による新規発行債増により類似団体平均を大きく上回っている。引き続き、公共施設の見直し、指定管理者制度の拡充等により維持管理費の縮減に努める。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9144</xdr:rowOff>
    </xdr:from>
    <xdr:to>
      <xdr:col>81</xdr:col>
      <xdr:colOff>44450</xdr:colOff>
      <xdr:row>19</xdr:row>
      <xdr:rowOff>38100</xdr:rowOff>
    </xdr:to>
    <xdr:cxnSp macro="">
      <xdr:nvCxnSpPr>
        <xdr:cNvPr id="444" name="直線コネクタ 443"/>
        <xdr:cNvCxnSpPr/>
      </xdr:nvCxnSpPr>
      <xdr:spPr>
        <a:xfrm>
          <a:off x="16179800" y="326669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164397</xdr:rowOff>
    </xdr:from>
    <xdr:ext cx="762000" cy="259045"/>
    <xdr:sp macro="" textlink="">
      <xdr:nvSpPr>
        <xdr:cNvPr id="445" name="将来負担の状況平均値テキスト"/>
        <xdr:cNvSpPr txBox="1"/>
      </xdr:nvSpPr>
      <xdr:spPr>
        <a:xfrm>
          <a:off x="17106900" y="256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6" name="フローチャート: 判断 445"/>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9144</xdr:rowOff>
    </xdr:from>
    <xdr:to>
      <xdr:col>77</xdr:col>
      <xdr:colOff>44450</xdr:colOff>
      <xdr:row>19</xdr:row>
      <xdr:rowOff>10753</xdr:rowOff>
    </xdr:to>
    <xdr:cxnSp macro="">
      <xdr:nvCxnSpPr>
        <xdr:cNvPr id="447" name="直線コネクタ 446"/>
        <xdr:cNvCxnSpPr/>
      </xdr:nvCxnSpPr>
      <xdr:spPr>
        <a:xfrm flipV="1">
          <a:off x="15290800" y="3266694"/>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550</xdr:rowOff>
    </xdr:from>
    <xdr:to>
      <xdr:col>77</xdr:col>
      <xdr:colOff>95250</xdr:colOff>
      <xdr:row>16</xdr:row>
      <xdr:rowOff>102150</xdr:rowOff>
    </xdr:to>
    <xdr:sp macro="" textlink="">
      <xdr:nvSpPr>
        <xdr:cNvPr id="448" name="フローチャート: 判断 447"/>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112327</xdr:rowOff>
    </xdr:from>
    <xdr:ext cx="736600" cy="259045"/>
    <xdr:sp macro="" textlink="">
      <xdr:nvSpPr>
        <xdr:cNvPr id="449" name="テキスト ボックス 448"/>
        <xdr:cNvSpPr txBox="1"/>
      </xdr:nvSpPr>
      <xdr:spPr>
        <a:xfrm>
          <a:off x="15798800" y="251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296</xdr:rowOff>
    </xdr:from>
    <xdr:to>
      <xdr:col>72</xdr:col>
      <xdr:colOff>203200</xdr:colOff>
      <xdr:row>19</xdr:row>
      <xdr:rowOff>10753</xdr:rowOff>
    </xdr:to>
    <xdr:cxnSp macro="">
      <xdr:nvCxnSpPr>
        <xdr:cNvPr id="450" name="直線コネクタ 449"/>
        <xdr:cNvCxnSpPr/>
      </xdr:nvCxnSpPr>
      <xdr:spPr>
        <a:xfrm>
          <a:off x="14401800" y="3257846"/>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22267</xdr:rowOff>
    </xdr:from>
    <xdr:to>
      <xdr:col>73</xdr:col>
      <xdr:colOff>44450</xdr:colOff>
      <xdr:row>16</xdr:row>
      <xdr:rowOff>123867</xdr:rowOff>
    </xdr:to>
    <xdr:sp macro="" textlink="">
      <xdr:nvSpPr>
        <xdr:cNvPr id="451" name="フローチャート: 判断 450"/>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134044</xdr:rowOff>
    </xdr:from>
    <xdr:ext cx="762000" cy="259045"/>
    <xdr:sp macro="" textlink="">
      <xdr:nvSpPr>
        <xdr:cNvPr id="452" name="テキスト ボックス 451"/>
        <xdr:cNvSpPr txBox="1"/>
      </xdr:nvSpPr>
      <xdr:spPr>
        <a:xfrm>
          <a:off x="14909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296</xdr:rowOff>
    </xdr:from>
    <xdr:to>
      <xdr:col>68</xdr:col>
      <xdr:colOff>152400</xdr:colOff>
      <xdr:row>19</xdr:row>
      <xdr:rowOff>95208</xdr:rowOff>
    </xdr:to>
    <xdr:cxnSp macro="">
      <xdr:nvCxnSpPr>
        <xdr:cNvPr id="453" name="直線コネクタ 452"/>
        <xdr:cNvCxnSpPr/>
      </xdr:nvCxnSpPr>
      <xdr:spPr>
        <a:xfrm flipV="1">
          <a:off x="13512800" y="3257846"/>
          <a:ext cx="889000" cy="9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168783</xdr:rowOff>
    </xdr:from>
    <xdr:to>
      <xdr:col>68</xdr:col>
      <xdr:colOff>203200</xdr:colOff>
      <xdr:row>16</xdr:row>
      <xdr:rowOff>98933</xdr:rowOff>
    </xdr:to>
    <xdr:sp macro="" textlink="">
      <xdr:nvSpPr>
        <xdr:cNvPr id="454" name="フローチャート: 判断 453"/>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109110</xdr:rowOff>
    </xdr:from>
    <xdr:ext cx="762000" cy="259045"/>
    <xdr:sp macro="" textlink="">
      <xdr:nvSpPr>
        <xdr:cNvPr id="455" name="テキスト ボックス 454"/>
        <xdr:cNvSpPr txBox="1"/>
      </xdr:nvSpPr>
      <xdr:spPr>
        <a:xfrm>
          <a:off x="14020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6" name="フローチャート: 判断 455"/>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145305</xdr:rowOff>
    </xdr:from>
    <xdr:ext cx="762000" cy="259045"/>
    <xdr:sp macro="" textlink="">
      <xdr:nvSpPr>
        <xdr:cNvPr id="457" name="テキスト ボックス 456"/>
        <xdr:cNvSpPr txBox="1"/>
      </xdr:nvSpPr>
      <xdr:spPr>
        <a:xfrm>
          <a:off x="13131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158750</xdr:rowOff>
    </xdr:from>
    <xdr:to>
      <xdr:col>81</xdr:col>
      <xdr:colOff>95250</xdr:colOff>
      <xdr:row>19</xdr:row>
      <xdr:rowOff>88900</xdr:rowOff>
    </xdr:to>
    <xdr:sp macro="" textlink="">
      <xdr:nvSpPr>
        <xdr:cNvPr id="463" name="楕円 462"/>
        <xdr:cNvSpPr/>
      </xdr:nvSpPr>
      <xdr:spPr>
        <a:xfrm>
          <a:off x="16967200" y="324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130827</xdr:rowOff>
    </xdr:from>
    <xdr:ext cx="762000" cy="259045"/>
    <xdr:sp macro="" textlink="">
      <xdr:nvSpPr>
        <xdr:cNvPr id="464" name="将来負担の状況該当値テキスト"/>
        <xdr:cNvSpPr txBox="1"/>
      </xdr:nvSpPr>
      <xdr:spPr>
        <a:xfrm>
          <a:off x="17106900" y="321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129794</xdr:rowOff>
    </xdr:from>
    <xdr:to>
      <xdr:col>77</xdr:col>
      <xdr:colOff>95250</xdr:colOff>
      <xdr:row>19</xdr:row>
      <xdr:rowOff>59944</xdr:rowOff>
    </xdr:to>
    <xdr:sp macro="" textlink="">
      <xdr:nvSpPr>
        <xdr:cNvPr id="465" name="楕円 464"/>
        <xdr:cNvSpPr/>
      </xdr:nvSpPr>
      <xdr:spPr>
        <a:xfrm>
          <a:off x="16129000" y="321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44721</xdr:rowOff>
    </xdr:from>
    <xdr:ext cx="736600" cy="259045"/>
    <xdr:sp macro="" textlink="">
      <xdr:nvSpPr>
        <xdr:cNvPr id="466" name="テキスト ボックス 465"/>
        <xdr:cNvSpPr txBox="1"/>
      </xdr:nvSpPr>
      <xdr:spPr>
        <a:xfrm>
          <a:off x="15798800" y="3302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131403</xdr:rowOff>
    </xdr:from>
    <xdr:to>
      <xdr:col>73</xdr:col>
      <xdr:colOff>44450</xdr:colOff>
      <xdr:row>19</xdr:row>
      <xdr:rowOff>61553</xdr:rowOff>
    </xdr:to>
    <xdr:sp macro="" textlink="">
      <xdr:nvSpPr>
        <xdr:cNvPr id="467" name="楕円 466"/>
        <xdr:cNvSpPr/>
      </xdr:nvSpPr>
      <xdr:spPr>
        <a:xfrm>
          <a:off x="15240000" y="321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46330</xdr:rowOff>
    </xdr:from>
    <xdr:ext cx="762000" cy="259045"/>
    <xdr:sp macro="" textlink="">
      <xdr:nvSpPr>
        <xdr:cNvPr id="468" name="テキスト ボックス 467"/>
        <xdr:cNvSpPr txBox="1"/>
      </xdr:nvSpPr>
      <xdr:spPr>
        <a:xfrm>
          <a:off x="14909800" y="330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120946</xdr:rowOff>
    </xdr:from>
    <xdr:to>
      <xdr:col>68</xdr:col>
      <xdr:colOff>203200</xdr:colOff>
      <xdr:row>19</xdr:row>
      <xdr:rowOff>51096</xdr:rowOff>
    </xdr:to>
    <xdr:sp macro="" textlink="">
      <xdr:nvSpPr>
        <xdr:cNvPr id="469" name="楕円 468"/>
        <xdr:cNvSpPr/>
      </xdr:nvSpPr>
      <xdr:spPr>
        <a:xfrm>
          <a:off x="14351000" y="320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35873</xdr:rowOff>
    </xdr:from>
    <xdr:ext cx="762000" cy="259045"/>
    <xdr:sp macro="" textlink="">
      <xdr:nvSpPr>
        <xdr:cNvPr id="470" name="テキスト ボックス 469"/>
        <xdr:cNvSpPr txBox="1"/>
      </xdr:nvSpPr>
      <xdr:spPr>
        <a:xfrm>
          <a:off x="14020800" y="329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44408</xdr:rowOff>
    </xdr:from>
    <xdr:to>
      <xdr:col>64</xdr:col>
      <xdr:colOff>152400</xdr:colOff>
      <xdr:row>19</xdr:row>
      <xdr:rowOff>146008</xdr:rowOff>
    </xdr:to>
    <xdr:sp macro="" textlink="">
      <xdr:nvSpPr>
        <xdr:cNvPr id="471" name="楕円 470"/>
        <xdr:cNvSpPr/>
      </xdr:nvSpPr>
      <xdr:spPr>
        <a:xfrm>
          <a:off x="13462000" y="330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130785</xdr:rowOff>
    </xdr:from>
    <xdr:ext cx="762000" cy="259045"/>
    <xdr:sp macro="" textlink="">
      <xdr:nvSpPr>
        <xdr:cNvPr id="472" name="テキスト ボックス 471"/>
        <xdr:cNvSpPr txBox="1"/>
      </xdr:nvSpPr>
      <xdr:spPr>
        <a:xfrm>
          <a:off x="13131800" y="33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41,116
40,705
426.31
21,004,135
20,119,597
573,658
12,455,028
30,513,657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職員適正化計画に基づく配置見直し等により平成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年度以降は平均値を下回っている。今後も引き続き、新たな職員適正化計画に基づく職員数や給与・手当の適正化によりコスト縮減を図っていく。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年度以降、消防広域化により消防職員にかかる費用が人件費から補助費に移行したため、類団数値と差異が生じている。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161290</xdr:rowOff>
    </xdr:from>
    <xdr:to>
      <xdr:col>24</xdr:col>
      <xdr:colOff>25400</xdr:colOff>
      <xdr:row>34</xdr:row>
      <xdr:rowOff>20320</xdr:rowOff>
    </xdr:to>
    <xdr:cxnSp macro="">
      <xdr:nvCxnSpPr>
        <xdr:cNvPr id="66" name="直線コネクタ 65"/>
        <xdr:cNvCxnSpPr/>
      </xdr:nvCxnSpPr>
      <xdr:spPr>
        <a:xfrm>
          <a:off x="3987800" y="58191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161290</xdr:rowOff>
    </xdr:from>
    <xdr:to>
      <xdr:col>19</xdr:col>
      <xdr:colOff>187325</xdr:colOff>
      <xdr:row>34</xdr:row>
      <xdr:rowOff>5080</xdr:rowOff>
    </xdr:to>
    <xdr:cxnSp macro="">
      <xdr:nvCxnSpPr>
        <xdr:cNvPr id="69" name="直線コネクタ 68"/>
        <xdr:cNvCxnSpPr/>
      </xdr:nvCxnSpPr>
      <xdr:spPr>
        <a:xfrm flipV="1">
          <a:off x="3098800" y="5819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161290</xdr:rowOff>
    </xdr:from>
    <xdr:to>
      <xdr:col>15</xdr:col>
      <xdr:colOff>98425</xdr:colOff>
      <xdr:row>34</xdr:row>
      <xdr:rowOff>5080</xdr:rowOff>
    </xdr:to>
    <xdr:cxnSp macro="">
      <xdr:nvCxnSpPr>
        <xdr:cNvPr id="72" name="直線コネクタ 71"/>
        <xdr:cNvCxnSpPr/>
      </xdr:nvCxnSpPr>
      <xdr:spPr>
        <a:xfrm>
          <a:off x="2209800" y="5819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74" name="テキスト ボックス 73"/>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161290</xdr:rowOff>
    </xdr:from>
    <xdr:to>
      <xdr:col>11</xdr:col>
      <xdr:colOff>9525</xdr:colOff>
      <xdr:row>34</xdr:row>
      <xdr:rowOff>27940</xdr:rowOff>
    </xdr:to>
    <xdr:cxnSp macro="">
      <xdr:nvCxnSpPr>
        <xdr:cNvPr id="75" name="直線コネクタ 74"/>
        <xdr:cNvCxnSpPr/>
      </xdr:nvCxnSpPr>
      <xdr:spPr>
        <a:xfrm flipV="1">
          <a:off x="1320800" y="5819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140970</xdr:rowOff>
    </xdr:from>
    <xdr:to>
      <xdr:col>24</xdr:col>
      <xdr:colOff>76200</xdr:colOff>
      <xdr:row>34</xdr:row>
      <xdr:rowOff>71120</xdr:rowOff>
    </xdr:to>
    <xdr:sp macro="" textlink="">
      <xdr:nvSpPr>
        <xdr:cNvPr id="85" name="楕円 84"/>
        <xdr:cNvSpPr/>
      </xdr:nvSpPr>
      <xdr:spPr>
        <a:xfrm>
          <a:off x="47752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49547</xdr:rowOff>
    </xdr:from>
    <xdr:ext cx="762000" cy="259045"/>
    <xdr:sp macro="" textlink="">
      <xdr:nvSpPr>
        <xdr:cNvPr id="86" name="人件費該当値テキスト"/>
        <xdr:cNvSpPr txBox="1"/>
      </xdr:nvSpPr>
      <xdr:spPr>
        <a:xfrm>
          <a:off x="4914900" y="570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110490</xdr:rowOff>
    </xdr:from>
    <xdr:to>
      <xdr:col>20</xdr:col>
      <xdr:colOff>38100</xdr:colOff>
      <xdr:row>34</xdr:row>
      <xdr:rowOff>40640</xdr:rowOff>
    </xdr:to>
    <xdr:sp macro="" textlink="">
      <xdr:nvSpPr>
        <xdr:cNvPr id="87" name="楕円 86"/>
        <xdr:cNvSpPr/>
      </xdr:nvSpPr>
      <xdr:spPr>
        <a:xfrm>
          <a:off x="3937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50817</xdr:rowOff>
    </xdr:from>
    <xdr:ext cx="736600" cy="259045"/>
    <xdr:sp macro="" textlink="">
      <xdr:nvSpPr>
        <xdr:cNvPr id="88" name="テキスト ボックス 87"/>
        <xdr:cNvSpPr txBox="1"/>
      </xdr:nvSpPr>
      <xdr:spPr>
        <a:xfrm>
          <a:off x="3606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125730</xdr:rowOff>
    </xdr:from>
    <xdr:to>
      <xdr:col>15</xdr:col>
      <xdr:colOff>149225</xdr:colOff>
      <xdr:row>34</xdr:row>
      <xdr:rowOff>55880</xdr:rowOff>
    </xdr:to>
    <xdr:sp macro="" textlink="">
      <xdr:nvSpPr>
        <xdr:cNvPr id="89" name="楕円 88"/>
        <xdr:cNvSpPr/>
      </xdr:nvSpPr>
      <xdr:spPr>
        <a:xfrm>
          <a:off x="3048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66057</xdr:rowOff>
    </xdr:from>
    <xdr:ext cx="762000" cy="259045"/>
    <xdr:sp macro="" textlink="">
      <xdr:nvSpPr>
        <xdr:cNvPr id="90" name="テキスト ボックス 89"/>
        <xdr:cNvSpPr txBox="1"/>
      </xdr:nvSpPr>
      <xdr:spPr>
        <a:xfrm>
          <a:off x="2717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110490</xdr:rowOff>
    </xdr:from>
    <xdr:to>
      <xdr:col>11</xdr:col>
      <xdr:colOff>60325</xdr:colOff>
      <xdr:row>34</xdr:row>
      <xdr:rowOff>40640</xdr:rowOff>
    </xdr:to>
    <xdr:sp macro="" textlink="">
      <xdr:nvSpPr>
        <xdr:cNvPr id="91" name="楕円 90"/>
        <xdr:cNvSpPr/>
      </xdr:nvSpPr>
      <xdr:spPr>
        <a:xfrm>
          <a:off x="2159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50817</xdr:rowOff>
    </xdr:from>
    <xdr:ext cx="762000" cy="259045"/>
    <xdr:sp macro="" textlink="">
      <xdr:nvSpPr>
        <xdr:cNvPr id="92" name="テキスト ボックス 91"/>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148590</xdr:rowOff>
    </xdr:from>
    <xdr:to>
      <xdr:col>6</xdr:col>
      <xdr:colOff>171450</xdr:colOff>
      <xdr:row>34</xdr:row>
      <xdr:rowOff>78740</xdr:rowOff>
    </xdr:to>
    <xdr:sp macro="" textlink="">
      <xdr:nvSpPr>
        <xdr:cNvPr id="93" name="楕円 92"/>
        <xdr:cNvSpPr/>
      </xdr:nvSpPr>
      <xdr:spPr>
        <a:xfrm>
          <a:off x="1270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88917</xdr:rowOff>
    </xdr:from>
    <xdr:ext cx="762000" cy="259045"/>
    <xdr:sp macro="" textlink="">
      <xdr:nvSpPr>
        <xdr:cNvPr id="94" name="テキスト ボックス 93"/>
        <xdr:cNvSpPr txBox="1"/>
      </xdr:nvSpPr>
      <xdr:spPr>
        <a:xfrm>
          <a:off x="939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については、公共施設の維持管理や指定管理者制度など業務の民間委託の推進しつつ、類似団体平均と近似する水準を維持している。今後、公共施設の再編を進め、維持管理の歳出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118836</xdr:rowOff>
    </xdr:from>
    <xdr:to>
      <xdr:col>82</xdr:col>
      <xdr:colOff>107950</xdr:colOff>
      <xdr:row>15</xdr:row>
      <xdr:rowOff>140607</xdr:rowOff>
    </xdr:to>
    <xdr:cxnSp macro="">
      <xdr:nvCxnSpPr>
        <xdr:cNvPr id="129" name="直線コネクタ 128"/>
        <xdr:cNvCxnSpPr/>
      </xdr:nvCxnSpPr>
      <xdr:spPr>
        <a:xfrm>
          <a:off x="15671800" y="26905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118836</xdr:rowOff>
    </xdr:from>
    <xdr:to>
      <xdr:col>78</xdr:col>
      <xdr:colOff>69850</xdr:colOff>
      <xdr:row>15</xdr:row>
      <xdr:rowOff>118836</xdr:rowOff>
    </xdr:to>
    <xdr:cxnSp macro="">
      <xdr:nvCxnSpPr>
        <xdr:cNvPr id="132" name="直線コネクタ 131"/>
        <xdr:cNvCxnSpPr/>
      </xdr:nvCxnSpPr>
      <xdr:spPr>
        <a:xfrm>
          <a:off x="14782800" y="2690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102706</xdr:rowOff>
    </xdr:from>
    <xdr:ext cx="736600" cy="259045"/>
    <xdr:sp macro="" textlink="">
      <xdr:nvSpPr>
        <xdr:cNvPr id="134" name="テキスト ボックス 133"/>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118836</xdr:rowOff>
    </xdr:from>
    <xdr:to>
      <xdr:col>73</xdr:col>
      <xdr:colOff>180975</xdr:colOff>
      <xdr:row>15</xdr:row>
      <xdr:rowOff>118836</xdr:rowOff>
    </xdr:to>
    <xdr:cxnSp macro="">
      <xdr:nvCxnSpPr>
        <xdr:cNvPr id="135" name="直線コネクタ 134"/>
        <xdr:cNvCxnSpPr/>
      </xdr:nvCxnSpPr>
      <xdr:spPr>
        <a:xfrm>
          <a:off x="13893800" y="2690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70048</xdr:rowOff>
    </xdr:from>
    <xdr:ext cx="762000" cy="259045"/>
    <xdr:sp macro="" textlink="">
      <xdr:nvSpPr>
        <xdr:cNvPr id="137" name="テキスト ボックス 136"/>
        <xdr:cNvSpPr txBox="1"/>
      </xdr:nvSpPr>
      <xdr:spPr>
        <a:xfrm>
          <a:off x="14401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97064</xdr:rowOff>
    </xdr:from>
    <xdr:to>
      <xdr:col>69</xdr:col>
      <xdr:colOff>92075</xdr:colOff>
      <xdr:row>15</xdr:row>
      <xdr:rowOff>118836</xdr:rowOff>
    </xdr:to>
    <xdr:cxnSp macro="">
      <xdr:nvCxnSpPr>
        <xdr:cNvPr id="138" name="直線コネクタ 137"/>
        <xdr:cNvCxnSpPr/>
      </xdr:nvCxnSpPr>
      <xdr:spPr>
        <a:xfrm>
          <a:off x="13004800" y="26688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26506</xdr:rowOff>
    </xdr:from>
    <xdr:ext cx="762000" cy="259045"/>
    <xdr:sp macro="" textlink="">
      <xdr:nvSpPr>
        <xdr:cNvPr id="140" name="テキスト ボックス 139"/>
        <xdr:cNvSpPr txBox="1"/>
      </xdr:nvSpPr>
      <xdr:spPr>
        <a:xfrm>
          <a:off x="13512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89807</xdr:rowOff>
    </xdr:from>
    <xdr:to>
      <xdr:col>82</xdr:col>
      <xdr:colOff>158750</xdr:colOff>
      <xdr:row>16</xdr:row>
      <xdr:rowOff>19957</xdr:rowOff>
    </xdr:to>
    <xdr:sp macro="" textlink="">
      <xdr:nvSpPr>
        <xdr:cNvPr id="148" name="楕円 147"/>
        <xdr:cNvSpPr/>
      </xdr:nvSpPr>
      <xdr:spPr>
        <a:xfrm>
          <a:off x="164592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106334</xdr:rowOff>
    </xdr:from>
    <xdr:ext cx="762000" cy="259045"/>
    <xdr:sp macro="" textlink="">
      <xdr:nvSpPr>
        <xdr:cNvPr id="149" name="物件費該当値テキスト"/>
        <xdr:cNvSpPr txBox="1"/>
      </xdr:nvSpPr>
      <xdr:spPr>
        <a:xfrm>
          <a:off x="165989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68036</xdr:rowOff>
    </xdr:from>
    <xdr:to>
      <xdr:col>78</xdr:col>
      <xdr:colOff>120650</xdr:colOff>
      <xdr:row>15</xdr:row>
      <xdr:rowOff>169636</xdr:rowOff>
    </xdr:to>
    <xdr:sp macro="" textlink="">
      <xdr:nvSpPr>
        <xdr:cNvPr id="150" name="楕円 149"/>
        <xdr:cNvSpPr/>
      </xdr:nvSpPr>
      <xdr:spPr>
        <a:xfrm>
          <a:off x="15621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8363</xdr:rowOff>
    </xdr:from>
    <xdr:ext cx="736600" cy="259045"/>
    <xdr:sp macro="" textlink="">
      <xdr:nvSpPr>
        <xdr:cNvPr id="151" name="テキスト ボックス 150"/>
        <xdr:cNvSpPr txBox="1"/>
      </xdr:nvSpPr>
      <xdr:spPr>
        <a:xfrm>
          <a:off x="15290800" y="240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68036</xdr:rowOff>
    </xdr:from>
    <xdr:to>
      <xdr:col>74</xdr:col>
      <xdr:colOff>31750</xdr:colOff>
      <xdr:row>15</xdr:row>
      <xdr:rowOff>169636</xdr:rowOff>
    </xdr:to>
    <xdr:sp macro="" textlink="">
      <xdr:nvSpPr>
        <xdr:cNvPr id="152" name="楕円 151"/>
        <xdr:cNvSpPr/>
      </xdr:nvSpPr>
      <xdr:spPr>
        <a:xfrm>
          <a:off x="14732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53" name="テキスト ボックス 152"/>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68036</xdr:rowOff>
    </xdr:from>
    <xdr:to>
      <xdr:col>69</xdr:col>
      <xdr:colOff>142875</xdr:colOff>
      <xdr:row>15</xdr:row>
      <xdr:rowOff>169636</xdr:rowOff>
    </xdr:to>
    <xdr:sp macro="" textlink="">
      <xdr:nvSpPr>
        <xdr:cNvPr id="154" name="楕円 153"/>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55" name="テキスト ボックス 154"/>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46264</xdr:rowOff>
    </xdr:from>
    <xdr:to>
      <xdr:col>65</xdr:col>
      <xdr:colOff>53975</xdr:colOff>
      <xdr:row>15</xdr:row>
      <xdr:rowOff>147864</xdr:rowOff>
    </xdr:to>
    <xdr:sp macro="" textlink="">
      <xdr:nvSpPr>
        <xdr:cNvPr id="156" name="楕円 155"/>
        <xdr:cNvSpPr/>
      </xdr:nvSpPr>
      <xdr:spPr>
        <a:xfrm>
          <a:off x="12954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158041</xdr:rowOff>
    </xdr:from>
    <xdr:ext cx="762000" cy="259045"/>
    <xdr:sp macro="" textlink="">
      <xdr:nvSpPr>
        <xdr:cNvPr id="157" name="テキスト ボックス 156"/>
        <xdr:cNvSpPr txBox="1"/>
      </xdr:nvSpPr>
      <xdr:spPr>
        <a:xfrm>
          <a:off x="12623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扶助費に係る経常収支比率は類似団体と比較して低い傾向が続いているものの、上昇している。その要因として、障害者給付費や保育所運営経費の額が増加している事があげられる。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110672</xdr:rowOff>
    </xdr:from>
    <xdr:to>
      <xdr:col>24</xdr:col>
      <xdr:colOff>25400</xdr:colOff>
      <xdr:row>54</xdr:row>
      <xdr:rowOff>159657</xdr:rowOff>
    </xdr:to>
    <xdr:cxnSp macro="">
      <xdr:nvCxnSpPr>
        <xdr:cNvPr id="192" name="直線コネクタ 191"/>
        <xdr:cNvCxnSpPr/>
      </xdr:nvCxnSpPr>
      <xdr:spPr>
        <a:xfrm>
          <a:off x="3987800" y="93689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54</xdr:row>
      <xdr:rowOff>110672</xdr:rowOff>
    </xdr:to>
    <xdr:cxnSp macro="">
      <xdr:nvCxnSpPr>
        <xdr:cNvPr id="195" name="直線コネクタ 194"/>
        <xdr:cNvCxnSpPr/>
      </xdr:nvCxnSpPr>
      <xdr:spPr>
        <a:xfrm>
          <a:off x="3098800" y="93526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7" name="テキスト ボックス 196"/>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94343</xdr:rowOff>
    </xdr:to>
    <xdr:cxnSp macro="">
      <xdr:nvCxnSpPr>
        <xdr:cNvPr id="198" name="直線コネクタ 197"/>
        <xdr:cNvCxnSpPr/>
      </xdr:nvCxnSpPr>
      <xdr:spPr>
        <a:xfrm>
          <a:off x="2209800" y="92710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200" name="テキスト ボックス 199"/>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29028</xdr:rowOff>
    </xdr:to>
    <xdr:cxnSp macro="">
      <xdr:nvCxnSpPr>
        <xdr:cNvPr id="201" name="直線コネクタ 200"/>
        <xdr:cNvCxnSpPr/>
      </xdr:nvCxnSpPr>
      <xdr:spPr>
        <a:xfrm flipV="1">
          <a:off x="1320800" y="9271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203" name="テキスト ボックス 202"/>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04" name="フローチャート: 判断 203"/>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146249</xdr:rowOff>
    </xdr:from>
    <xdr:ext cx="762000" cy="259045"/>
    <xdr:sp macro="" textlink="">
      <xdr:nvSpPr>
        <xdr:cNvPr id="205" name="テキスト ボックス 204"/>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108857</xdr:rowOff>
    </xdr:from>
    <xdr:to>
      <xdr:col>24</xdr:col>
      <xdr:colOff>76200</xdr:colOff>
      <xdr:row>55</xdr:row>
      <xdr:rowOff>39007</xdr:rowOff>
    </xdr:to>
    <xdr:sp macro="" textlink="">
      <xdr:nvSpPr>
        <xdr:cNvPr id="211" name="楕円 210"/>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125384</xdr:rowOff>
    </xdr:from>
    <xdr:ext cx="762000" cy="259045"/>
    <xdr:sp macro="" textlink="">
      <xdr:nvSpPr>
        <xdr:cNvPr id="212"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59872</xdr:rowOff>
    </xdr:from>
    <xdr:to>
      <xdr:col>20</xdr:col>
      <xdr:colOff>38100</xdr:colOff>
      <xdr:row>54</xdr:row>
      <xdr:rowOff>161472</xdr:rowOff>
    </xdr:to>
    <xdr:sp macro="" textlink="">
      <xdr:nvSpPr>
        <xdr:cNvPr id="213" name="楕円 212"/>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199</xdr:rowOff>
    </xdr:from>
    <xdr:ext cx="736600" cy="259045"/>
    <xdr:sp macro="" textlink="">
      <xdr:nvSpPr>
        <xdr:cNvPr id="214" name="テキスト ボックス 213"/>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15" name="楕円 214"/>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16" name="テキスト ボックス 215"/>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7" name="楕円 216"/>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8" name="テキスト ボックス 217"/>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149678</xdr:rowOff>
    </xdr:from>
    <xdr:to>
      <xdr:col>6</xdr:col>
      <xdr:colOff>171450</xdr:colOff>
      <xdr:row>54</xdr:row>
      <xdr:rowOff>79828</xdr:rowOff>
    </xdr:to>
    <xdr:sp macro="" textlink="">
      <xdr:nvSpPr>
        <xdr:cNvPr id="219" name="楕円 218"/>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90005</xdr:rowOff>
    </xdr:from>
    <xdr:ext cx="762000" cy="259045"/>
    <xdr:sp macro="" textlink="">
      <xdr:nvSpPr>
        <xdr:cNvPr id="220" name="テキスト ボックス 219"/>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その他に係る経常収支比率の要因の主なものは繰出金に係るものが大きい。法非適用の特別会計での赤字補てんに係る繰入が必要となっている。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87812</xdr:rowOff>
    </xdr:from>
    <xdr:to>
      <xdr:col>82</xdr:col>
      <xdr:colOff>107950</xdr:colOff>
      <xdr:row>54</xdr:row>
      <xdr:rowOff>140063</xdr:rowOff>
    </xdr:to>
    <xdr:cxnSp macro="">
      <xdr:nvCxnSpPr>
        <xdr:cNvPr id="255" name="直線コネクタ 254"/>
        <xdr:cNvCxnSpPr/>
      </xdr:nvCxnSpPr>
      <xdr:spPr>
        <a:xfrm flipV="1">
          <a:off x="15671800" y="9346112"/>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144615</xdr:rowOff>
    </xdr:from>
    <xdr:ext cx="762000" cy="259045"/>
    <xdr:sp macro="" textlink="">
      <xdr:nvSpPr>
        <xdr:cNvPr id="256" name="その他平均値テキスト"/>
        <xdr:cNvSpPr txBox="1"/>
      </xdr:nvSpPr>
      <xdr:spPr>
        <a:xfrm>
          <a:off x="16598900" y="9574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140063</xdr:rowOff>
    </xdr:from>
    <xdr:to>
      <xdr:col>78</xdr:col>
      <xdr:colOff>69850</xdr:colOff>
      <xdr:row>54</xdr:row>
      <xdr:rowOff>140063</xdr:rowOff>
    </xdr:to>
    <xdr:cxnSp macro="">
      <xdr:nvCxnSpPr>
        <xdr:cNvPr id="258" name="直線コネクタ 257"/>
        <xdr:cNvCxnSpPr/>
      </xdr:nvCxnSpPr>
      <xdr:spPr>
        <a:xfrm>
          <a:off x="14782800" y="9398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60" name="テキスト ボックス 259"/>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42091</xdr:rowOff>
    </xdr:from>
    <xdr:to>
      <xdr:col>73</xdr:col>
      <xdr:colOff>180975</xdr:colOff>
      <xdr:row>54</xdr:row>
      <xdr:rowOff>140063</xdr:rowOff>
    </xdr:to>
    <xdr:cxnSp macro="">
      <xdr:nvCxnSpPr>
        <xdr:cNvPr id="261" name="直線コネクタ 260"/>
        <xdr:cNvCxnSpPr/>
      </xdr:nvCxnSpPr>
      <xdr:spPr>
        <a:xfrm>
          <a:off x="13893800" y="930039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159311</xdr:rowOff>
    </xdr:from>
    <xdr:ext cx="762000" cy="259045"/>
    <xdr:sp macro="" textlink="">
      <xdr:nvSpPr>
        <xdr:cNvPr id="263" name="テキスト ボックス 262"/>
        <xdr:cNvSpPr txBox="1"/>
      </xdr:nvSpPr>
      <xdr:spPr>
        <a:xfrm>
          <a:off x="14401800" y="97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42091</xdr:rowOff>
    </xdr:from>
    <xdr:to>
      <xdr:col>69</xdr:col>
      <xdr:colOff>92075</xdr:colOff>
      <xdr:row>54</xdr:row>
      <xdr:rowOff>100874</xdr:rowOff>
    </xdr:to>
    <xdr:cxnSp macro="">
      <xdr:nvCxnSpPr>
        <xdr:cNvPr id="264" name="直線コネクタ 263"/>
        <xdr:cNvCxnSpPr/>
      </xdr:nvCxnSpPr>
      <xdr:spPr>
        <a:xfrm flipV="1">
          <a:off x="13004800" y="930039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6" name="テキスト ボックス 265"/>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7" name="フローチャート: 判断 266"/>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8" name="テキスト ボックス 267"/>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37012</xdr:rowOff>
    </xdr:from>
    <xdr:to>
      <xdr:col>82</xdr:col>
      <xdr:colOff>158750</xdr:colOff>
      <xdr:row>54</xdr:row>
      <xdr:rowOff>138612</xdr:rowOff>
    </xdr:to>
    <xdr:sp macro="" textlink="">
      <xdr:nvSpPr>
        <xdr:cNvPr id="274" name="楕円 273"/>
        <xdr:cNvSpPr/>
      </xdr:nvSpPr>
      <xdr:spPr>
        <a:xfrm>
          <a:off x="16459200" y="929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53539</xdr:rowOff>
    </xdr:from>
    <xdr:ext cx="762000" cy="259045"/>
    <xdr:sp macro="" textlink="">
      <xdr:nvSpPr>
        <xdr:cNvPr id="275" name="その他該当値テキスト"/>
        <xdr:cNvSpPr txBox="1"/>
      </xdr:nvSpPr>
      <xdr:spPr>
        <a:xfrm>
          <a:off x="16598900" y="914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89263</xdr:rowOff>
    </xdr:from>
    <xdr:to>
      <xdr:col>78</xdr:col>
      <xdr:colOff>120650</xdr:colOff>
      <xdr:row>55</xdr:row>
      <xdr:rowOff>19413</xdr:rowOff>
    </xdr:to>
    <xdr:sp macro="" textlink="">
      <xdr:nvSpPr>
        <xdr:cNvPr id="276" name="楕円 275"/>
        <xdr:cNvSpPr/>
      </xdr:nvSpPr>
      <xdr:spPr>
        <a:xfrm>
          <a:off x="15621000" y="934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29590</xdr:rowOff>
    </xdr:from>
    <xdr:ext cx="736600" cy="259045"/>
    <xdr:sp macro="" textlink="">
      <xdr:nvSpPr>
        <xdr:cNvPr id="277" name="テキスト ボックス 276"/>
        <xdr:cNvSpPr txBox="1"/>
      </xdr:nvSpPr>
      <xdr:spPr>
        <a:xfrm>
          <a:off x="15290800" y="911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89263</xdr:rowOff>
    </xdr:from>
    <xdr:to>
      <xdr:col>74</xdr:col>
      <xdr:colOff>31750</xdr:colOff>
      <xdr:row>55</xdr:row>
      <xdr:rowOff>19413</xdr:rowOff>
    </xdr:to>
    <xdr:sp macro="" textlink="">
      <xdr:nvSpPr>
        <xdr:cNvPr id="278" name="楕円 277"/>
        <xdr:cNvSpPr/>
      </xdr:nvSpPr>
      <xdr:spPr>
        <a:xfrm>
          <a:off x="14732000" y="934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29590</xdr:rowOff>
    </xdr:from>
    <xdr:ext cx="762000" cy="259045"/>
    <xdr:sp macro="" textlink="">
      <xdr:nvSpPr>
        <xdr:cNvPr id="279" name="テキスト ボックス 278"/>
        <xdr:cNvSpPr txBox="1"/>
      </xdr:nvSpPr>
      <xdr:spPr>
        <a:xfrm>
          <a:off x="14401800" y="911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162741</xdr:rowOff>
    </xdr:from>
    <xdr:to>
      <xdr:col>69</xdr:col>
      <xdr:colOff>142875</xdr:colOff>
      <xdr:row>54</xdr:row>
      <xdr:rowOff>92891</xdr:rowOff>
    </xdr:to>
    <xdr:sp macro="" textlink="">
      <xdr:nvSpPr>
        <xdr:cNvPr id="280" name="楕円 279"/>
        <xdr:cNvSpPr/>
      </xdr:nvSpPr>
      <xdr:spPr>
        <a:xfrm>
          <a:off x="13843000" y="924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103068</xdr:rowOff>
    </xdr:from>
    <xdr:ext cx="762000" cy="259045"/>
    <xdr:sp macro="" textlink="">
      <xdr:nvSpPr>
        <xdr:cNvPr id="281" name="テキスト ボックス 280"/>
        <xdr:cNvSpPr txBox="1"/>
      </xdr:nvSpPr>
      <xdr:spPr>
        <a:xfrm>
          <a:off x="13512800" y="901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50074</xdr:rowOff>
    </xdr:from>
    <xdr:to>
      <xdr:col>65</xdr:col>
      <xdr:colOff>53975</xdr:colOff>
      <xdr:row>54</xdr:row>
      <xdr:rowOff>151674</xdr:rowOff>
    </xdr:to>
    <xdr:sp macro="" textlink="">
      <xdr:nvSpPr>
        <xdr:cNvPr id="282" name="楕円 281"/>
        <xdr:cNvSpPr/>
      </xdr:nvSpPr>
      <xdr:spPr>
        <a:xfrm>
          <a:off x="12954000" y="93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161851</xdr:rowOff>
    </xdr:from>
    <xdr:ext cx="762000" cy="259045"/>
    <xdr:sp macro="" textlink="">
      <xdr:nvSpPr>
        <xdr:cNvPr id="283" name="テキスト ボックス 282"/>
        <xdr:cNvSpPr txBox="1"/>
      </xdr:nvSpPr>
      <xdr:spPr>
        <a:xfrm>
          <a:off x="12623800" y="907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補助費に係る経常収支比率の上昇要因は、一部事務組合への負担金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が増加した他、各種団体への補助金が多額になっているためである。各種団体への補助金については、予算編成時に見直しを実施しており、補助金交付の適正化を図っている。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94996</xdr:rowOff>
    </xdr:from>
    <xdr:to>
      <xdr:col>82</xdr:col>
      <xdr:colOff>107950</xdr:colOff>
      <xdr:row>39</xdr:row>
      <xdr:rowOff>14986</xdr:rowOff>
    </xdr:to>
    <xdr:cxnSp macro="">
      <xdr:nvCxnSpPr>
        <xdr:cNvPr id="313" name="直線コネクタ 312"/>
        <xdr:cNvCxnSpPr/>
      </xdr:nvCxnSpPr>
      <xdr:spPr>
        <a:xfrm>
          <a:off x="15671800" y="661009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4"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67564</xdr:rowOff>
    </xdr:from>
    <xdr:to>
      <xdr:col>78</xdr:col>
      <xdr:colOff>69850</xdr:colOff>
      <xdr:row>38</xdr:row>
      <xdr:rowOff>94996</xdr:rowOff>
    </xdr:to>
    <xdr:cxnSp macro="">
      <xdr:nvCxnSpPr>
        <xdr:cNvPr id="316" name="直線コネクタ 315"/>
        <xdr:cNvCxnSpPr/>
      </xdr:nvCxnSpPr>
      <xdr:spPr>
        <a:xfrm>
          <a:off x="14782800" y="65826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49276</xdr:rowOff>
    </xdr:from>
    <xdr:to>
      <xdr:col>73</xdr:col>
      <xdr:colOff>180975</xdr:colOff>
      <xdr:row>38</xdr:row>
      <xdr:rowOff>67564</xdr:rowOff>
    </xdr:to>
    <xdr:cxnSp macro="">
      <xdr:nvCxnSpPr>
        <xdr:cNvPr id="319" name="直線コネクタ 318"/>
        <xdr:cNvCxnSpPr/>
      </xdr:nvCxnSpPr>
      <xdr:spPr>
        <a:xfrm>
          <a:off x="13893800" y="65643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21" name="テキスト ボックス 320"/>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38</xdr:row>
      <xdr:rowOff>49276</xdr:rowOff>
    </xdr:to>
    <xdr:cxnSp macro="">
      <xdr:nvCxnSpPr>
        <xdr:cNvPr id="322" name="直線コネクタ 321"/>
        <xdr:cNvCxnSpPr/>
      </xdr:nvCxnSpPr>
      <xdr:spPr>
        <a:xfrm>
          <a:off x="13004800" y="643636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24" name="テキスト ボックス 323"/>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フローチャート: 判断 32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26" name="テキスト ボックス 325"/>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135636</xdr:rowOff>
    </xdr:from>
    <xdr:to>
      <xdr:col>82</xdr:col>
      <xdr:colOff>158750</xdr:colOff>
      <xdr:row>39</xdr:row>
      <xdr:rowOff>65786</xdr:rowOff>
    </xdr:to>
    <xdr:sp macro="" textlink="">
      <xdr:nvSpPr>
        <xdr:cNvPr id="332" name="楕円 331"/>
        <xdr:cNvSpPr/>
      </xdr:nvSpPr>
      <xdr:spPr>
        <a:xfrm>
          <a:off x="164592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107713</xdr:rowOff>
    </xdr:from>
    <xdr:ext cx="762000" cy="259045"/>
    <xdr:sp macro="" textlink="">
      <xdr:nvSpPr>
        <xdr:cNvPr id="333" name="補助費等該当値テキスト"/>
        <xdr:cNvSpPr txBox="1"/>
      </xdr:nvSpPr>
      <xdr:spPr>
        <a:xfrm>
          <a:off x="165989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44196</xdr:rowOff>
    </xdr:from>
    <xdr:to>
      <xdr:col>78</xdr:col>
      <xdr:colOff>120650</xdr:colOff>
      <xdr:row>38</xdr:row>
      <xdr:rowOff>145796</xdr:rowOff>
    </xdr:to>
    <xdr:sp macro="" textlink="">
      <xdr:nvSpPr>
        <xdr:cNvPr id="334" name="楕円 333"/>
        <xdr:cNvSpPr/>
      </xdr:nvSpPr>
      <xdr:spPr>
        <a:xfrm>
          <a:off x="15621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130573</xdr:rowOff>
    </xdr:from>
    <xdr:ext cx="736600" cy="259045"/>
    <xdr:sp macro="" textlink="">
      <xdr:nvSpPr>
        <xdr:cNvPr id="335" name="テキスト ボックス 334"/>
        <xdr:cNvSpPr txBox="1"/>
      </xdr:nvSpPr>
      <xdr:spPr>
        <a:xfrm>
          <a:off x="15290800" y="664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16764</xdr:rowOff>
    </xdr:from>
    <xdr:to>
      <xdr:col>74</xdr:col>
      <xdr:colOff>31750</xdr:colOff>
      <xdr:row>38</xdr:row>
      <xdr:rowOff>118364</xdr:rowOff>
    </xdr:to>
    <xdr:sp macro="" textlink="">
      <xdr:nvSpPr>
        <xdr:cNvPr id="336" name="楕円 335"/>
        <xdr:cNvSpPr/>
      </xdr:nvSpPr>
      <xdr:spPr>
        <a:xfrm>
          <a:off x="14732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103141</xdr:rowOff>
    </xdr:from>
    <xdr:ext cx="762000" cy="259045"/>
    <xdr:sp macro="" textlink="">
      <xdr:nvSpPr>
        <xdr:cNvPr id="337" name="テキスト ボックス 336"/>
        <xdr:cNvSpPr txBox="1"/>
      </xdr:nvSpPr>
      <xdr:spPr>
        <a:xfrm>
          <a:off x="14401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169926</xdr:rowOff>
    </xdr:from>
    <xdr:to>
      <xdr:col>69</xdr:col>
      <xdr:colOff>142875</xdr:colOff>
      <xdr:row>38</xdr:row>
      <xdr:rowOff>100076</xdr:rowOff>
    </xdr:to>
    <xdr:sp macro="" textlink="">
      <xdr:nvSpPr>
        <xdr:cNvPr id="338" name="楕円 337"/>
        <xdr:cNvSpPr/>
      </xdr:nvSpPr>
      <xdr:spPr>
        <a:xfrm>
          <a:off x="13843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84853</xdr:rowOff>
    </xdr:from>
    <xdr:ext cx="762000" cy="259045"/>
    <xdr:sp macro="" textlink="">
      <xdr:nvSpPr>
        <xdr:cNvPr id="339" name="テキスト ボックス 338"/>
        <xdr:cNvSpPr txBox="1"/>
      </xdr:nvSpPr>
      <xdr:spPr>
        <a:xfrm>
          <a:off x="13512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40" name="楕円 339"/>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41" name="テキスト ボックス 340"/>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新幹線駅周辺整備事業や新庁舎建設事業などの大型整備事業がピークを迎えたこともあり、地方債の元利償還金は高く推移しているが、利率見直し等を実施し、公債費に充当する一般財源は類似団体と近似する水準となっている。今後も、新発債の抑制に努めるほか、受益者負担の見直しによる充当財源の確保により公債費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37193</xdr:rowOff>
    </xdr:from>
    <xdr:to>
      <xdr:col>24</xdr:col>
      <xdr:colOff>25400</xdr:colOff>
      <xdr:row>77</xdr:row>
      <xdr:rowOff>63319</xdr:rowOff>
    </xdr:to>
    <xdr:cxnSp macro="">
      <xdr:nvCxnSpPr>
        <xdr:cNvPr id="376" name="直線コネクタ 375"/>
        <xdr:cNvCxnSpPr/>
      </xdr:nvCxnSpPr>
      <xdr:spPr>
        <a:xfrm>
          <a:off x="3987800" y="1323884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15983</xdr:rowOff>
    </xdr:from>
    <xdr:ext cx="762000" cy="259045"/>
    <xdr:sp macro="" textlink="">
      <xdr:nvSpPr>
        <xdr:cNvPr id="377" name="公債費平均値テキスト"/>
        <xdr:cNvSpPr txBox="1"/>
      </xdr:nvSpPr>
      <xdr:spPr>
        <a:xfrm>
          <a:off x="4914900" y="13046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37193</xdr:rowOff>
    </xdr:from>
    <xdr:to>
      <xdr:col>19</xdr:col>
      <xdr:colOff>187325</xdr:colOff>
      <xdr:row>77</xdr:row>
      <xdr:rowOff>43724</xdr:rowOff>
    </xdr:to>
    <xdr:cxnSp macro="">
      <xdr:nvCxnSpPr>
        <xdr:cNvPr id="379" name="直線コネクタ 378"/>
        <xdr:cNvCxnSpPr/>
      </xdr:nvCxnSpPr>
      <xdr:spPr>
        <a:xfrm flipV="1">
          <a:off x="3098800" y="132388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98170</xdr:rowOff>
    </xdr:from>
    <xdr:ext cx="736600" cy="259045"/>
    <xdr:sp macro="" textlink="">
      <xdr:nvSpPr>
        <xdr:cNvPr id="381" name="テキスト ボックス 380"/>
        <xdr:cNvSpPr txBox="1"/>
      </xdr:nvSpPr>
      <xdr:spPr>
        <a:xfrm>
          <a:off x="3606800" y="1295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30662</xdr:rowOff>
    </xdr:from>
    <xdr:to>
      <xdr:col>15</xdr:col>
      <xdr:colOff>98425</xdr:colOff>
      <xdr:row>77</xdr:row>
      <xdr:rowOff>43724</xdr:rowOff>
    </xdr:to>
    <xdr:cxnSp macro="">
      <xdr:nvCxnSpPr>
        <xdr:cNvPr id="382" name="直線コネクタ 381"/>
        <xdr:cNvCxnSpPr/>
      </xdr:nvCxnSpPr>
      <xdr:spPr>
        <a:xfrm>
          <a:off x="2209800" y="132323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92364</xdr:rowOff>
    </xdr:from>
    <xdr:ext cx="762000" cy="259045"/>
    <xdr:sp macro="" textlink="">
      <xdr:nvSpPr>
        <xdr:cNvPr id="384" name="テキスト ボックス 383"/>
        <xdr:cNvSpPr txBox="1"/>
      </xdr:nvSpPr>
      <xdr:spPr>
        <a:xfrm>
          <a:off x="2717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30662</xdr:rowOff>
    </xdr:from>
    <xdr:to>
      <xdr:col>11</xdr:col>
      <xdr:colOff>9525</xdr:colOff>
      <xdr:row>77</xdr:row>
      <xdr:rowOff>115570</xdr:rowOff>
    </xdr:to>
    <xdr:cxnSp macro="">
      <xdr:nvCxnSpPr>
        <xdr:cNvPr id="385" name="直線コネクタ 384"/>
        <xdr:cNvCxnSpPr/>
      </xdr:nvCxnSpPr>
      <xdr:spPr>
        <a:xfrm flipV="1">
          <a:off x="1320800" y="13232312"/>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98896</xdr:rowOff>
    </xdr:from>
    <xdr:ext cx="762000" cy="259045"/>
    <xdr:sp macro="" textlink="">
      <xdr:nvSpPr>
        <xdr:cNvPr id="387" name="テキスト ボックス 386"/>
        <xdr:cNvSpPr txBox="1"/>
      </xdr:nvSpPr>
      <xdr:spPr>
        <a:xfrm>
          <a:off x="1828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88" name="フローチャート: 判断 387"/>
        <xdr:cNvSpPr/>
      </xdr:nvSpPr>
      <xdr:spPr>
        <a:xfrm>
          <a:off x="1270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117764</xdr:rowOff>
    </xdr:from>
    <xdr:ext cx="762000" cy="259045"/>
    <xdr:sp macro="" textlink="">
      <xdr:nvSpPr>
        <xdr:cNvPr id="389" name="テキスト ボックス 388"/>
        <xdr:cNvSpPr txBox="1"/>
      </xdr:nvSpPr>
      <xdr:spPr>
        <a:xfrm>
          <a:off x="939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12519</xdr:rowOff>
    </xdr:from>
    <xdr:to>
      <xdr:col>24</xdr:col>
      <xdr:colOff>76200</xdr:colOff>
      <xdr:row>77</xdr:row>
      <xdr:rowOff>114119</xdr:rowOff>
    </xdr:to>
    <xdr:sp macro="" textlink="">
      <xdr:nvSpPr>
        <xdr:cNvPr id="395" name="楕円 394"/>
        <xdr:cNvSpPr/>
      </xdr:nvSpPr>
      <xdr:spPr>
        <a:xfrm>
          <a:off x="47752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156046</xdr:rowOff>
    </xdr:from>
    <xdr:ext cx="762000" cy="259045"/>
    <xdr:sp macro="" textlink="">
      <xdr:nvSpPr>
        <xdr:cNvPr id="396" name="公債費該当値テキスト"/>
        <xdr:cNvSpPr txBox="1"/>
      </xdr:nvSpPr>
      <xdr:spPr>
        <a:xfrm>
          <a:off x="4914900" y="13186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157843</xdr:rowOff>
    </xdr:from>
    <xdr:to>
      <xdr:col>20</xdr:col>
      <xdr:colOff>38100</xdr:colOff>
      <xdr:row>77</xdr:row>
      <xdr:rowOff>87993</xdr:rowOff>
    </xdr:to>
    <xdr:sp macro="" textlink="">
      <xdr:nvSpPr>
        <xdr:cNvPr id="397" name="楕円 396"/>
        <xdr:cNvSpPr/>
      </xdr:nvSpPr>
      <xdr:spPr>
        <a:xfrm>
          <a:off x="3937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72770</xdr:rowOff>
    </xdr:from>
    <xdr:ext cx="736600" cy="259045"/>
    <xdr:sp macro="" textlink="">
      <xdr:nvSpPr>
        <xdr:cNvPr id="398" name="テキスト ボックス 397"/>
        <xdr:cNvSpPr txBox="1"/>
      </xdr:nvSpPr>
      <xdr:spPr>
        <a:xfrm>
          <a:off x="3606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164374</xdr:rowOff>
    </xdr:from>
    <xdr:to>
      <xdr:col>15</xdr:col>
      <xdr:colOff>149225</xdr:colOff>
      <xdr:row>77</xdr:row>
      <xdr:rowOff>94524</xdr:rowOff>
    </xdr:to>
    <xdr:sp macro="" textlink="">
      <xdr:nvSpPr>
        <xdr:cNvPr id="399" name="楕円 398"/>
        <xdr:cNvSpPr/>
      </xdr:nvSpPr>
      <xdr:spPr>
        <a:xfrm>
          <a:off x="3048000" y="131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104701</xdr:rowOff>
    </xdr:from>
    <xdr:ext cx="762000" cy="259045"/>
    <xdr:sp macro="" textlink="">
      <xdr:nvSpPr>
        <xdr:cNvPr id="400" name="テキスト ボックス 399"/>
        <xdr:cNvSpPr txBox="1"/>
      </xdr:nvSpPr>
      <xdr:spPr>
        <a:xfrm>
          <a:off x="2717800" y="1296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151312</xdr:rowOff>
    </xdr:from>
    <xdr:to>
      <xdr:col>11</xdr:col>
      <xdr:colOff>60325</xdr:colOff>
      <xdr:row>77</xdr:row>
      <xdr:rowOff>81462</xdr:rowOff>
    </xdr:to>
    <xdr:sp macro="" textlink="">
      <xdr:nvSpPr>
        <xdr:cNvPr id="401" name="楕円 400"/>
        <xdr:cNvSpPr/>
      </xdr:nvSpPr>
      <xdr:spPr>
        <a:xfrm>
          <a:off x="2159000" y="131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91639</xdr:rowOff>
    </xdr:from>
    <xdr:ext cx="762000" cy="259045"/>
    <xdr:sp macro="" textlink="">
      <xdr:nvSpPr>
        <xdr:cNvPr id="402" name="テキスト ボックス 401"/>
        <xdr:cNvSpPr txBox="1"/>
      </xdr:nvSpPr>
      <xdr:spPr>
        <a:xfrm>
          <a:off x="1828800" y="1295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403" name="楕円 402"/>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404" name="テキスト ボックス 403"/>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較的多い税収により類似団体より低い状況が続いているが、今後は、扶助費や施設維持管理費の増加による比率悪化が懸念される。外郭団体に対する人件費相当の補助金の見直しや公共施設見直し指針に基づく施設維持費、施設改修費の適正化などに取り組む。</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143002</xdr:rowOff>
    </xdr:from>
    <xdr:to>
      <xdr:col>82</xdr:col>
      <xdr:colOff>107950</xdr:colOff>
      <xdr:row>76</xdr:row>
      <xdr:rowOff>67563</xdr:rowOff>
    </xdr:to>
    <xdr:cxnSp macro="">
      <xdr:nvCxnSpPr>
        <xdr:cNvPr id="435" name="直線コネクタ 434"/>
        <xdr:cNvCxnSpPr/>
      </xdr:nvCxnSpPr>
      <xdr:spPr>
        <a:xfrm>
          <a:off x="15671800" y="13001752"/>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36" name="公債費以外平均値テキスト"/>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120142</xdr:rowOff>
    </xdr:from>
    <xdr:to>
      <xdr:col>78</xdr:col>
      <xdr:colOff>69850</xdr:colOff>
      <xdr:row>75</xdr:row>
      <xdr:rowOff>143002</xdr:rowOff>
    </xdr:to>
    <xdr:cxnSp macro="">
      <xdr:nvCxnSpPr>
        <xdr:cNvPr id="438" name="直線コネクタ 437"/>
        <xdr:cNvCxnSpPr/>
      </xdr:nvCxnSpPr>
      <xdr:spPr>
        <a:xfrm>
          <a:off x="14782800" y="129788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40" name="テキスト ボックス 439"/>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1270</xdr:rowOff>
    </xdr:from>
    <xdr:to>
      <xdr:col>73</xdr:col>
      <xdr:colOff>180975</xdr:colOff>
      <xdr:row>75</xdr:row>
      <xdr:rowOff>120142</xdr:rowOff>
    </xdr:to>
    <xdr:cxnSp macro="">
      <xdr:nvCxnSpPr>
        <xdr:cNvPr id="441" name="直線コネクタ 440"/>
        <xdr:cNvCxnSpPr/>
      </xdr:nvCxnSpPr>
      <xdr:spPr>
        <a:xfrm>
          <a:off x="13893800" y="1286002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43" name="テキスト ボックス 442"/>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104140</xdr:rowOff>
    </xdr:from>
    <xdr:to>
      <xdr:col>69</xdr:col>
      <xdr:colOff>92075</xdr:colOff>
      <xdr:row>75</xdr:row>
      <xdr:rowOff>1270</xdr:rowOff>
    </xdr:to>
    <xdr:cxnSp macro="">
      <xdr:nvCxnSpPr>
        <xdr:cNvPr id="444" name="直線コネクタ 443"/>
        <xdr:cNvCxnSpPr/>
      </xdr:nvCxnSpPr>
      <xdr:spPr>
        <a:xfrm>
          <a:off x="13004800" y="127914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46" name="テキスト ボックス 445"/>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7" name="フローチャート: 判断 446"/>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8" name="テキスト ボックス 447"/>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54" name="楕円 453"/>
        <xdr:cNvSpPr/>
      </xdr:nvSpPr>
      <xdr:spPr>
        <a:xfrm>
          <a:off x="16459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33291</xdr:rowOff>
    </xdr:from>
    <xdr:ext cx="762000" cy="259045"/>
    <xdr:sp macro="" textlink="">
      <xdr:nvSpPr>
        <xdr:cNvPr id="455" name="公債費以外該当値テキスト"/>
        <xdr:cNvSpPr txBox="1"/>
      </xdr:nvSpPr>
      <xdr:spPr>
        <a:xfrm>
          <a:off x="16598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92202</xdr:rowOff>
    </xdr:from>
    <xdr:to>
      <xdr:col>78</xdr:col>
      <xdr:colOff>120650</xdr:colOff>
      <xdr:row>76</xdr:row>
      <xdr:rowOff>22352</xdr:rowOff>
    </xdr:to>
    <xdr:sp macro="" textlink="">
      <xdr:nvSpPr>
        <xdr:cNvPr id="456" name="楕円 455"/>
        <xdr:cNvSpPr/>
      </xdr:nvSpPr>
      <xdr:spPr>
        <a:xfrm>
          <a:off x="15621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32529</xdr:rowOff>
    </xdr:from>
    <xdr:ext cx="736600" cy="259045"/>
    <xdr:sp macro="" textlink="">
      <xdr:nvSpPr>
        <xdr:cNvPr id="457" name="テキスト ボックス 456"/>
        <xdr:cNvSpPr txBox="1"/>
      </xdr:nvSpPr>
      <xdr:spPr>
        <a:xfrm>
          <a:off x="15290800" y="1271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69342</xdr:rowOff>
    </xdr:from>
    <xdr:to>
      <xdr:col>74</xdr:col>
      <xdr:colOff>31750</xdr:colOff>
      <xdr:row>75</xdr:row>
      <xdr:rowOff>170942</xdr:rowOff>
    </xdr:to>
    <xdr:sp macro="" textlink="">
      <xdr:nvSpPr>
        <xdr:cNvPr id="458" name="楕円 457"/>
        <xdr:cNvSpPr/>
      </xdr:nvSpPr>
      <xdr:spPr>
        <a:xfrm>
          <a:off x="14732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9669</xdr:rowOff>
    </xdr:from>
    <xdr:ext cx="762000" cy="259045"/>
    <xdr:sp macro="" textlink="">
      <xdr:nvSpPr>
        <xdr:cNvPr id="459" name="テキスト ボックス 458"/>
        <xdr:cNvSpPr txBox="1"/>
      </xdr:nvSpPr>
      <xdr:spPr>
        <a:xfrm>
          <a:off x="14401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121920</xdr:rowOff>
    </xdr:from>
    <xdr:to>
      <xdr:col>69</xdr:col>
      <xdr:colOff>142875</xdr:colOff>
      <xdr:row>75</xdr:row>
      <xdr:rowOff>52070</xdr:rowOff>
    </xdr:to>
    <xdr:sp macro="" textlink="">
      <xdr:nvSpPr>
        <xdr:cNvPr id="460" name="楕円 459"/>
        <xdr:cNvSpPr/>
      </xdr:nvSpPr>
      <xdr:spPr>
        <a:xfrm>
          <a:off x="13843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62247</xdr:rowOff>
    </xdr:from>
    <xdr:ext cx="762000" cy="259045"/>
    <xdr:sp macro="" textlink="">
      <xdr:nvSpPr>
        <xdr:cNvPr id="461" name="テキスト ボックス 460"/>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53340</xdr:rowOff>
    </xdr:from>
    <xdr:to>
      <xdr:col>65</xdr:col>
      <xdr:colOff>53975</xdr:colOff>
      <xdr:row>74</xdr:row>
      <xdr:rowOff>154940</xdr:rowOff>
    </xdr:to>
    <xdr:sp macro="" textlink="">
      <xdr:nvSpPr>
        <xdr:cNvPr id="462" name="楕円 461"/>
        <xdr:cNvSpPr/>
      </xdr:nvSpPr>
      <xdr:spPr>
        <a:xfrm>
          <a:off x="12954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165117</xdr:rowOff>
    </xdr:from>
    <xdr:ext cx="762000" cy="259045"/>
    <xdr:sp macro="" textlink="">
      <xdr:nvSpPr>
        <xdr:cNvPr id="463" name="テキスト ボックス 462"/>
        <xdr:cNvSpPr txBox="1"/>
      </xdr:nvSpPr>
      <xdr:spPr>
        <a:xfrm>
          <a:off x="12623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59803</xdr:rowOff>
    </xdr:from>
    <xdr:to>
      <xdr:col>29</xdr:col>
      <xdr:colOff>127000</xdr:colOff>
      <xdr:row>16</xdr:row>
      <xdr:rowOff>82271</xdr:rowOff>
    </xdr:to>
    <xdr:cxnSp macro="">
      <xdr:nvCxnSpPr>
        <xdr:cNvPr id="52" name="直線コネクタ 51"/>
        <xdr:cNvCxnSpPr/>
      </xdr:nvCxnSpPr>
      <xdr:spPr bwMode="auto">
        <a:xfrm flipV="1">
          <a:off x="5003800" y="2850628"/>
          <a:ext cx="647700" cy="22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17382</xdr:rowOff>
    </xdr:from>
    <xdr:ext cx="762000" cy="259045"/>
    <xdr:sp macro="" textlink="">
      <xdr:nvSpPr>
        <xdr:cNvPr id="53" name="人口1人当たり決算額の推移平均値テキスト130"/>
        <xdr:cNvSpPr txBox="1"/>
      </xdr:nvSpPr>
      <xdr:spPr>
        <a:xfrm>
          <a:off x="5740400" y="26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82271</xdr:rowOff>
    </xdr:from>
    <xdr:to>
      <xdr:col>26</xdr:col>
      <xdr:colOff>50800</xdr:colOff>
      <xdr:row>16</xdr:row>
      <xdr:rowOff>112968</xdr:rowOff>
    </xdr:to>
    <xdr:cxnSp macro="">
      <xdr:nvCxnSpPr>
        <xdr:cNvPr id="55" name="直線コネクタ 54"/>
        <xdr:cNvCxnSpPr/>
      </xdr:nvCxnSpPr>
      <xdr:spPr bwMode="auto">
        <a:xfrm flipV="1">
          <a:off x="4305300" y="2873096"/>
          <a:ext cx="698500" cy="30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137190</xdr:rowOff>
    </xdr:from>
    <xdr:ext cx="736600" cy="259045"/>
    <xdr:sp macro="" textlink="">
      <xdr:nvSpPr>
        <xdr:cNvPr id="57" name="テキスト ボックス 56"/>
        <xdr:cNvSpPr txBox="1"/>
      </xdr:nvSpPr>
      <xdr:spPr>
        <a:xfrm>
          <a:off x="4622800" y="2585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112968</xdr:rowOff>
    </xdr:from>
    <xdr:to>
      <xdr:col>22</xdr:col>
      <xdr:colOff>114300</xdr:colOff>
      <xdr:row>16</xdr:row>
      <xdr:rowOff>137788</xdr:rowOff>
    </xdr:to>
    <xdr:cxnSp macro="">
      <xdr:nvCxnSpPr>
        <xdr:cNvPr id="58" name="直線コネクタ 57"/>
        <xdr:cNvCxnSpPr/>
      </xdr:nvCxnSpPr>
      <xdr:spPr bwMode="auto">
        <a:xfrm flipV="1">
          <a:off x="3606800" y="2903793"/>
          <a:ext cx="698500" cy="24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151983</xdr:rowOff>
    </xdr:from>
    <xdr:ext cx="762000" cy="259045"/>
    <xdr:sp macro="" textlink="">
      <xdr:nvSpPr>
        <xdr:cNvPr id="60" name="テキスト ボックス 59"/>
        <xdr:cNvSpPr txBox="1"/>
      </xdr:nvSpPr>
      <xdr:spPr>
        <a:xfrm>
          <a:off x="39243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117459</xdr:rowOff>
    </xdr:from>
    <xdr:to>
      <xdr:col>18</xdr:col>
      <xdr:colOff>177800</xdr:colOff>
      <xdr:row>16</xdr:row>
      <xdr:rowOff>137788</xdr:rowOff>
    </xdr:to>
    <xdr:cxnSp macro="">
      <xdr:nvCxnSpPr>
        <xdr:cNvPr id="61" name="直線コネクタ 60"/>
        <xdr:cNvCxnSpPr/>
      </xdr:nvCxnSpPr>
      <xdr:spPr bwMode="auto">
        <a:xfrm>
          <a:off x="2908300" y="2908284"/>
          <a:ext cx="698500" cy="20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169504</xdr:rowOff>
    </xdr:from>
    <xdr:ext cx="762000" cy="259045"/>
    <xdr:sp macro="" textlink="">
      <xdr:nvSpPr>
        <xdr:cNvPr id="63" name="テキスト ボックス 62"/>
        <xdr:cNvSpPr txBox="1"/>
      </xdr:nvSpPr>
      <xdr:spPr>
        <a:xfrm>
          <a:off x="32258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133075</xdr:rowOff>
    </xdr:from>
    <xdr:ext cx="762000" cy="259045"/>
    <xdr:sp macro="" textlink="">
      <xdr:nvSpPr>
        <xdr:cNvPr id="65" name="テキスト ボックス 64"/>
        <xdr:cNvSpPr txBox="1"/>
      </xdr:nvSpPr>
      <xdr:spPr>
        <a:xfrm>
          <a:off x="25273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9003</xdr:rowOff>
    </xdr:from>
    <xdr:to>
      <xdr:col>29</xdr:col>
      <xdr:colOff>177800</xdr:colOff>
      <xdr:row>16</xdr:row>
      <xdr:rowOff>110603</xdr:rowOff>
    </xdr:to>
    <xdr:sp macro="" textlink="">
      <xdr:nvSpPr>
        <xdr:cNvPr id="71" name="楕円 70"/>
        <xdr:cNvSpPr/>
      </xdr:nvSpPr>
      <xdr:spPr bwMode="auto">
        <a:xfrm>
          <a:off x="5600700" y="2799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152530</xdr:rowOff>
    </xdr:from>
    <xdr:ext cx="762000" cy="259045"/>
    <xdr:sp macro="" textlink="">
      <xdr:nvSpPr>
        <xdr:cNvPr id="72" name="人口1人当たり決算額の推移該当値テキスト130"/>
        <xdr:cNvSpPr txBox="1"/>
      </xdr:nvSpPr>
      <xdr:spPr>
        <a:xfrm>
          <a:off x="5740400" y="277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31471</xdr:rowOff>
    </xdr:from>
    <xdr:to>
      <xdr:col>26</xdr:col>
      <xdr:colOff>101600</xdr:colOff>
      <xdr:row>16</xdr:row>
      <xdr:rowOff>133071</xdr:rowOff>
    </xdr:to>
    <xdr:sp macro="" textlink="">
      <xdr:nvSpPr>
        <xdr:cNvPr id="73" name="楕円 72"/>
        <xdr:cNvSpPr/>
      </xdr:nvSpPr>
      <xdr:spPr bwMode="auto">
        <a:xfrm>
          <a:off x="4953000" y="2822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117848</xdr:rowOff>
    </xdr:from>
    <xdr:ext cx="736600" cy="259045"/>
    <xdr:sp macro="" textlink="">
      <xdr:nvSpPr>
        <xdr:cNvPr id="74" name="テキスト ボックス 73"/>
        <xdr:cNvSpPr txBox="1"/>
      </xdr:nvSpPr>
      <xdr:spPr>
        <a:xfrm>
          <a:off x="4622800" y="2908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62168</xdr:rowOff>
    </xdr:from>
    <xdr:to>
      <xdr:col>22</xdr:col>
      <xdr:colOff>165100</xdr:colOff>
      <xdr:row>16</xdr:row>
      <xdr:rowOff>163768</xdr:rowOff>
    </xdr:to>
    <xdr:sp macro="" textlink="">
      <xdr:nvSpPr>
        <xdr:cNvPr id="75" name="楕円 74"/>
        <xdr:cNvSpPr/>
      </xdr:nvSpPr>
      <xdr:spPr bwMode="auto">
        <a:xfrm>
          <a:off x="4254500" y="2852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148545</xdr:rowOff>
    </xdr:from>
    <xdr:ext cx="762000" cy="259045"/>
    <xdr:sp macro="" textlink="">
      <xdr:nvSpPr>
        <xdr:cNvPr id="76" name="テキスト ボックス 75"/>
        <xdr:cNvSpPr txBox="1"/>
      </xdr:nvSpPr>
      <xdr:spPr>
        <a:xfrm>
          <a:off x="3924300" y="293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86988</xdr:rowOff>
    </xdr:from>
    <xdr:to>
      <xdr:col>19</xdr:col>
      <xdr:colOff>38100</xdr:colOff>
      <xdr:row>17</xdr:row>
      <xdr:rowOff>17138</xdr:rowOff>
    </xdr:to>
    <xdr:sp macro="" textlink="">
      <xdr:nvSpPr>
        <xdr:cNvPr id="77" name="楕円 76"/>
        <xdr:cNvSpPr/>
      </xdr:nvSpPr>
      <xdr:spPr bwMode="auto">
        <a:xfrm>
          <a:off x="3556000" y="2877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1915</xdr:rowOff>
    </xdr:from>
    <xdr:ext cx="762000" cy="259045"/>
    <xdr:sp macro="" textlink="">
      <xdr:nvSpPr>
        <xdr:cNvPr id="78" name="テキスト ボックス 77"/>
        <xdr:cNvSpPr txBox="1"/>
      </xdr:nvSpPr>
      <xdr:spPr>
        <a:xfrm>
          <a:off x="3225800" y="296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66659</xdr:rowOff>
    </xdr:from>
    <xdr:to>
      <xdr:col>15</xdr:col>
      <xdr:colOff>101600</xdr:colOff>
      <xdr:row>16</xdr:row>
      <xdr:rowOff>168259</xdr:rowOff>
    </xdr:to>
    <xdr:sp macro="" textlink="">
      <xdr:nvSpPr>
        <xdr:cNvPr id="79" name="楕円 78"/>
        <xdr:cNvSpPr/>
      </xdr:nvSpPr>
      <xdr:spPr bwMode="auto">
        <a:xfrm>
          <a:off x="2857500" y="2857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153036</xdr:rowOff>
    </xdr:from>
    <xdr:ext cx="762000" cy="259045"/>
    <xdr:sp macro="" textlink="">
      <xdr:nvSpPr>
        <xdr:cNvPr id="80" name="テキスト ボックス 79"/>
        <xdr:cNvSpPr txBox="1"/>
      </xdr:nvSpPr>
      <xdr:spPr>
        <a:xfrm>
          <a:off x="2527300" y="2943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10479</xdr:rowOff>
    </xdr:from>
    <xdr:to>
      <xdr:col>29</xdr:col>
      <xdr:colOff>127000</xdr:colOff>
      <xdr:row>35</xdr:row>
      <xdr:rowOff>132944</xdr:rowOff>
    </xdr:to>
    <xdr:cxnSp macro="">
      <xdr:nvCxnSpPr>
        <xdr:cNvPr id="116" name="直線コネクタ 115"/>
        <xdr:cNvCxnSpPr/>
      </xdr:nvCxnSpPr>
      <xdr:spPr bwMode="auto">
        <a:xfrm flipV="1">
          <a:off x="5003800" y="6620829"/>
          <a:ext cx="647700" cy="122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227630</xdr:rowOff>
    </xdr:from>
    <xdr:ext cx="762000" cy="259045"/>
    <xdr:sp macro="" textlink="">
      <xdr:nvSpPr>
        <xdr:cNvPr id="117" name="人口1人当たり決算額の推移平均値テキスト445"/>
        <xdr:cNvSpPr txBox="1"/>
      </xdr:nvSpPr>
      <xdr:spPr>
        <a:xfrm>
          <a:off x="5740400" y="6837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124975</xdr:rowOff>
    </xdr:from>
    <xdr:to>
      <xdr:col>26</xdr:col>
      <xdr:colOff>50800</xdr:colOff>
      <xdr:row>35</xdr:row>
      <xdr:rowOff>132944</xdr:rowOff>
    </xdr:to>
    <xdr:cxnSp macro="">
      <xdr:nvCxnSpPr>
        <xdr:cNvPr id="119" name="直線コネクタ 118"/>
        <xdr:cNvCxnSpPr/>
      </xdr:nvCxnSpPr>
      <xdr:spPr bwMode="auto">
        <a:xfrm>
          <a:off x="4305300" y="6735325"/>
          <a:ext cx="698500" cy="7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4876</xdr:rowOff>
    </xdr:from>
    <xdr:ext cx="736600" cy="259045"/>
    <xdr:sp macro="" textlink="">
      <xdr:nvSpPr>
        <xdr:cNvPr id="121" name="テキスト ボックス 120"/>
        <xdr:cNvSpPr txBox="1"/>
      </xdr:nvSpPr>
      <xdr:spPr>
        <a:xfrm>
          <a:off x="4622800" y="6958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59171</xdr:rowOff>
    </xdr:from>
    <xdr:to>
      <xdr:col>22</xdr:col>
      <xdr:colOff>114300</xdr:colOff>
      <xdr:row>35</xdr:row>
      <xdr:rowOff>124975</xdr:rowOff>
    </xdr:to>
    <xdr:cxnSp macro="">
      <xdr:nvCxnSpPr>
        <xdr:cNvPr id="122" name="直線コネクタ 121"/>
        <xdr:cNvCxnSpPr/>
      </xdr:nvCxnSpPr>
      <xdr:spPr bwMode="auto">
        <a:xfrm>
          <a:off x="3606800" y="6669521"/>
          <a:ext cx="698500" cy="65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323675</xdr:rowOff>
    </xdr:from>
    <xdr:ext cx="762000" cy="259045"/>
    <xdr:sp macro="" textlink="">
      <xdr:nvSpPr>
        <xdr:cNvPr id="124" name="テキスト ボックス 123"/>
        <xdr:cNvSpPr txBox="1"/>
      </xdr:nvSpPr>
      <xdr:spPr>
        <a:xfrm>
          <a:off x="3924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304002</xdr:rowOff>
    </xdr:from>
    <xdr:to>
      <xdr:col>18</xdr:col>
      <xdr:colOff>177800</xdr:colOff>
      <xdr:row>35</xdr:row>
      <xdr:rowOff>59171</xdr:rowOff>
    </xdr:to>
    <xdr:cxnSp macro="">
      <xdr:nvCxnSpPr>
        <xdr:cNvPr id="125" name="直線コネクタ 124"/>
        <xdr:cNvCxnSpPr/>
      </xdr:nvCxnSpPr>
      <xdr:spPr bwMode="auto">
        <a:xfrm>
          <a:off x="2908300" y="6571452"/>
          <a:ext cx="698500" cy="98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293140</xdr:rowOff>
    </xdr:from>
    <xdr:ext cx="762000" cy="259045"/>
    <xdr:sp macro="" textlink="">
      <xdr:nvSpPr>
        <xdr:cNvPr id="127" name="テキスト ボックス 126"/>
        <xdr:cNvSpPr txBox="1"/>
      </xdr:nvSpPr>
      <xdr:spPr>
        <a:xfrm>
          <a:off x="32258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210486</xdr:rowOff>
    </xdr:from>
    <xdr:to>
      <xdr:col>15</xdr:col>
      <xdr:colOff>101600</xdr:colOff>
      <xdr:row>35</xdr:row>
      <xdr:rowOff>312086</xdr:rowOff>
    </xdr:to>
    <xdr:sp macro="" textlink="">
      <xdr:nvSpPr>
        <xdr:cNvPr id="128" name="フローチャート: 判断 127"/>
        <xdr:cNvSpPr/>
      </xdr:nvSpPr>
      <xdr:spPr bwMode="auto">
        <a:xfrm>
          <a:off x="28575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296863</xdr:rowOff>
    </xdr:from>
    <xdr:ext cx="762000" cy="259045"/>
    <xdr:sp macro="" textlink="">
      <xdr:nvSpPr>
        <xdr:cNvPr id="129" name="テキスト ボックス 128"/>
        <xdr:cNvSpPr txBox="1"/>
      </xdr:nvSpPr>
      <xdr:spPr>
        <a:xfrm>
          <a:off x="25273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302579</xdr:rowOff>
    </xdr:from>
    <xdr:to>
      <xdr:col>29</xdr:col>
      <xdr:colOff>177800</xdr:colOff>
      <xdr:row>35</xdr:row>
      <xdr:rowOff>61279</xdr:rowOff>
    </xdr:to>
    <xdr:sp macro="" textlink="">
      <xdr:nvSpPr>
        <xdr:cNvPr id="135" name="楕円 134"/>
        <xdr:cNvSpPr/>
      </xdr:nvSpPr>
      <xdr:spPr bwMode="auto">
        <a:xfrm>
          <a:off x="5600700" y="6570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147656</xdr:rowOff>
    </xdr:from>
    <xdr:ext cx="762000" cy="259045"/>
    <xdr:sp macro="" textlink="">
      <xdr:nvSpPr>
        <xdr:cNvPr id="136" name="人口1人当たり決算額の推移該当値テキスト445"/>
        <xdr:cNvSpPr txBox="1"/>
      </xdr:nvSpPr>
      <xdr:spPr>
        <a:xfrm>
          <a:off x="5740400" y="6415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82144</xdr:rowOff>
    </xdr:from>
    <xdr:to>
      <xdr:col>26</xdr:col>
      <xdr:colOff>101600</xdr:colOff>
      <xdr:row>35</xdr:row>
      <xdr:rowOff>183744</xdr:rowOff>
    </xdr:to>
    <xdr:sp macro="" textlink="">
      <xdr:nvSpPr>
        <xdr:cNvPr id="137" name="楕円 136"/>
        <xdr:cNvSpPr/>
      </xdr:nvSpPr>
      <xdr:spPr bwMode="auto">
        <a:xfrm>
          <a:off x="4953000" y="6692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193921</xdr:rowOff>
    </xdr:from>
    <xdr:ext cx="736600" cy="259045"/>
    <xdr:sp macro="" textlink="">
      <xdr:nvSpPr>
        <xdr:cNvPr id="138" name="テキスト ボックス 137"/>
        <xdr:cNvSpPr txBox="1"/>
      </xdr:nvSpPr>
      <xdr:spPr>
        <a:xfrm>
          <a:off x="4622800" y="6461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74175</xdr:rowOff>
    </xdr:from>
    <xdr:to>
      <xdr:col>22</xdr:col>
      <xdr:colOff>165100</xdr:colOff>
      <xdr:row>35</xdr:row>
      <xdr:rowOff>175775</xdr:rowOff>
    </xdr:to>
    <xdr:sp macro="" textlink="">
      <xdr:nvSpPr>
        <xdr:cNvPr id="139" name="楕円 138"/>
        <xdr:cNvSpPr/>
      </xdr:nvSpPr>
      <xdr:spPr bwMode="auto">
        <a:xfrm>
          <a:off x="4254500" y="6684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185952</xdr:rowOff>
    </xdr:from>
    <xdr:ext cx="762000" cy="259045"/>
    <xdr:sp macro="" textlink="">
      <xdr:nvSpPr>
        <xdr:cNvPr id="140" name="テキスト ボックス 139"/>
        <xdr:cNvSpPr txBox="1"/>
      </xdr:nvSpPr>
      <xdr:spPr>
        <a:xfrm>
          <a:off x="3924300" y="645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8371</xdr:rowOff>
    </xdr:from>
    <xdr:to>
      <xdr:col>19</xdr:col>
      <xdr:colOff>38100</xdr:colOff>
      <xdr:row>35</xdr:row>
      <xdr:rowOff>109971</xdr:rowOff>
    </xdr:to>
    <xdr:sp macro="" textlink="">
      <xdr:nvSpPr>
        <xdr:cNvPr id="141" name="楕円 140"/>
        <xdr:cNvSpPr/>
      </xdr:nvSpPr>
      <xdr:spPr bwMode="auto">
        <a:xfrm>
          <a:off x="3556000" y="6618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120148</xdr:rowOff>
    </xdr:from>
    <xdr:ext cx="762000" cy="259045"/>
    <xdr:sp macro="" textlink="">
      <xdr:nvSpPr>
        <xdr:cNvPr id="142" name="テキスト ボックス 141"/>
        <xdr:cNvSpPr txBox="1"/>
      </xdr:nvSpPr>
      <xdr:spPr>
        <a:xfrm>
          <a:off x="3225800" y="638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253202</xdr:rowOff>
    </xdr:from>
    <xdr:to>
      <xdr:col>15</xdr:col>
      <xdr:colOff>101600</xdr:colOff>
      <xdr:row>35</xdr:row>
      <xdr:rowOff>11902</xdr:rowOff>
    </xdr:to>
    <xdr:sp macro="" textlink="">
      <xdr:nvSpPr>
        <xdr:cNvPr id="143" name="楕円 142"/>
        <xdr:cNvSpPr/>
      </xdr:nvSpPr>
      <xdr:spPr bwMode="auto">
        <a:xfrm>
          <a:off x="2857500" y="6520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22079</xdr:rowOff>
    </xdr:from>
    <xdr:ext cx="762000" cy="259045"/>
    <xdr:sp macro="" textlink="">
      <xdr:nvSpPr>
        <xdr:cNvPr id="144" name="テキスト ボックス 143"/>
        <xdr:cNvSpPr txBox="1"/>
      </xdr:nvSpPr>
      <xdr:spPr>
        <a:xfrm>
          <a:off x="2527300" y="6289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41,116
40,705
426.31
21,004,135
20,119,597
573,658
12,455,028
30,513,657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82702</xdr:rowOff>
    </xdr:from>
    <xdr:to>
      <xdr:col>24</xdr:col>
      <xdr:colOff>63500</xdr:colOff>
      <xdr:row>36</xdr:row>
      <xdr:rowOff>124841</xdr:rowOff>
    </xdr:to>
    <xdr:cxnSp macro="">
      <xdr:nvCxnSpPr>
        <xdr:cNvPr id="61" name="直線コネクタ 60"/>
        <xdr:cNvCxnSpPr/>
      </xdr:nvCxnSpPr>
      <xdr:spPr>
        <a:xfrm flipV="1">
          <a:off x="3797300" y="6254902"/>
          <a:ext cx="838200" cy="4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118825</xdr:rowOff>
    </xdr:from>
    <xdr:ext cx="534377" cy="259045"/>
    <xdr:sp macro="" textlink="">
      <xdr:nvSpPr>
        <xdr:cNvPr id="62" name="人件費平均値テキスト"/>
        <xdr:cNvSpPr txBox="1"/>
      </xdr:nvSpPr>
      <xdr:spPr>
        <a:xfrm>
          <a:off x="4686300" y="594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122593</xdr:rowOff>
    </xdr:from>
    <xdr:to>
      <xdr:col>19</xdr:col>
      <xdr:colOff>177800</xdr:colOff>
      <xdr:row>36</xdr:row>
      <xdr:rowOff>124841</xdr:rowOff>
    </xdr:to>
    <xdr:cxnSp macro="">
      <xdr:nvCxnSpPr>
        <xdr:cNvPr id="64" name="直線コネクタ 63"/>
        <xdr:cNvCxnSpPr/>
      </xdr:nvCxnSpPr>
      <xdr:spPr>
        <a:xfrm>
          <a:off x="2908300" y="6294793"/>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63238</xdr:rowOff>
    </xdr:from>
    <xdr:ext cx="534377" cy="259045"/>
    <xdr:sp macro="" textlink="">
      <xdr:nvSpPr>
        <xdr:cNvPr id="66" name="テキスト ボックス 65"/>
        <xdr:cNvSpPr txBox="1"/>
      </xdr:nvSpPr>
      <xdr:spPr>
        <a:xfrm>
          <a:off x="3530111" y="589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122593</xdr:rowOff>
    </xdr:from>
    <xdr:to>
      <xdr:col>15</xdr:col>
      <xdr:colOff>50800</xdr:colOff>
      <xdr:row>36</xdr:row>
      <xdr:rowOff>127394</xdr:rowOff>
    </xdr:to>
    <xdr:cxnSp macro="">
      <xdr:nvCxnSpPr>
        <xdr:cNvPr id="67" name="直線コネクタ 66"/>
        <xdr:cNvCxnSpPr/>
      </xdr:nvCxnSpPr>
      <xdr:spPr>
        <a:xfrm flipV="1">
          <a:off x="2019300" y="6294793"/>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73677</xdr:rowOff>
    </xdr:from>
    <xdr:ext cx="534377" cy="259045"/>
    <xdr:sp macro="" textlink="">
      <xdr:nvSpPr>
        <xdr:cNvPr id="69" name="テキスト ボックス 68"/>
        <xdr:cNvSpPr txBox="1"/>
      </xdr:nvSpPr>
      <xdr:spPr>
        <a:xfrm>
          <a:off x="2641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92437</xdr:rowOff>
    </xdr:from>
    <xdr:to>
      <xdr:col>10</xdr:col>
      <xdr:colOff>114300</xdr:colOff>
      <xdr:row>36</xdr:row>
      <xdr:rowOff>127394</xdr:rowOff>
    </xdr:to>
    <xdr:cxnSp macro="">
      <xdr:nvCxnSpPr>
        <xdr:cNvPr id="70" name="直線コネクタ 69"/>
        <xdr:cNvCxnSpPr/>
      </xdr:nvCxnSpPr>
      <xdr:spPr>
        <a:xfrm>
          <a:off x="1130300" y="6264637"/>
          <a:ext cx="889000" cy="3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90155</xdr:rowOff>
    </xdr:from>
    <xdr:ext cx="534377" cy="259045"/>
    <xdr:sp macro="" textlink="">
      <xdr:nvSpPr>
        <xdr:cNvPr id="72" name="テキスト ボックス 71"/>
        <xdr:cNvSpPr txBox="1"/>
      </xdr:nvSpPr>
      <xdr:spPr>
        <a:xfrm>
          <a:off x="1752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18127</xdr:rowOff>
    </xdr:from>
    <xdr:ext cx="534377" cy="259045"/>
    <xdr:sp macro="" textlink="">
      <xdr:nvSpPr>
        <xdr:cNvPr id="74" name="テキスト ボックス 73"/>
        <xdr:cNvSpPr txBox="1"/>
      </xdr:nvSpPr>
      <xdr:spPr>
        <a:xfrm>
          <a:off x="863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31902</xdr:rowOff>
    </xdr:from>
    <xdr:to>
      <xdr:col>24</xdr:col>
      <xdr:colOff>114300</xdr:colOff>
      <xdr:row>36</xdr:row>
      <xdr:rowOff>133502</xdr:rowOff>
    </xdr:to>
    <xdr:sp macro="" textlink="">
      <xdr:nvSpPr>
        <xdr:cNvPr id="80" name="楕円 79"/>
        <xdr:cNvSpPr/>
      </xdr:nvSpPr>
      <xdr:spPr>
        <a:xfrm>
          <a:off x="4584700" y="620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10329</xdr:rowOff>
    </xdr:from>
    <xdr:ext cx="534377" cy="259045"/>
    <xdr:sp macro="" textlink="">
      <xdr:nvSpPr>
        <xdr:cNvPr id="81" name="人件費該当値テキスト"/>
        <xdr:cNvSpPr txBox="1"/>
      </xdr:nvSpPr>
      <xdr:spPr>
        <a:xfrm>
          <a:off x="4686300" y="618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74041</xdr:rowOff>
    </xdr:from>
    <xdr:to>
      <xdr:col>20</xdr:col>
      <xdr:colOff>38100</xdr:colOff>
      <xdr:row>37</xdr:row>
      <xdr:rowOff>4191</xdr:rowOff>
    </xdr:to>
    <xdr:sp macro="" textlink="">
      <xdr:nvSpPr>
        <xdr:cNvPr id="82" name="楕円 81"/>
        <xdr:cNvSpPr/>
      </xdr:nvSpPr>
      <xdr:spPr>
        <a:xfrm>
          <a:off x="3746500" y="62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166768</xdr:rowOff>
    </xdr:from>
    <xdr:ext cx="534377" cy="259045"/>
    <xdr:sp macro="" textlink="">
      <xdr:nvSpPr>
        <xdr:cNvPr id="83" name="テキスト ボックス 82"/>
        <xdr:cNvSpPr txBox="1"/>
      </xdr:nvSpPr>
      <xdr:spPr>
        <a:xfrm>
          <a:off x="3530111" y="633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71793</xdr:rowOff>
    </xdr:from>
    <xdr:to>
      <xdr:col>15</xdr:col>
      <xdr:colOff>101600</xdr:colOff>
      <xdr:row>37</xdr:row>
      <xdr:rowOff>1943</xdr:rowOff>
    </xdr:to>
    <xdr:sp macro="" textlink="">
      <xdr:nvSpPr>
        <xdr:cNvPr id="84" name="楕円 83"/>
        <xdr:cNvSpPr/>
      </xdr:nvSpPr>
      <xdr:spPr>
        <a:xfrm>
          <a:off x="2857500" y="624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164520</xdr:rowOff>
    </xdr:from>
    <xdr:ext cx="534377" cy="259045"/>
    <xdr:sp macro="" textlink="">
      <xdr:nvSpPr>
        <xdr:cNvPr id="85" name="テキスト ボックス 84"/>
        <xdr:cNvSpPr txBox="1"/>
      </xdr:nvSpPr>
      <xdr:spPr>
        <a:xfrm>
          <a:off x="2641111" y="633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76594</xdr:rowOff>
    </xdr:from>
    <xdr:to>
      <xdr:col>10</xdr:col>
      <xdr:colOff>165100</xdr:colOff>
      <xdr:row>37</xdr:row>
      <xdr:rowOff>6744</xdr:rowOff>
    </xdr:to>
    <xdr:sp macro="" textlink="">
      <xdr:nvSpPr>
        <xdr:cNvPr id="86" name="楕円 85"/>
        <xdr:cNvSpPr/>
      </xdr:nvSpPr>
      <xdr:spPr>
        <a:xfrm>
          <a:off x="1968500" y="624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169321</xdr:rowOff>
    </xdr:from>
    <xdr:ext cx="534377" cy="259045"/>
    <xdr:sp macro="" textlink="">
      <xdr:nvSpPr>
        <xdr:cNvPr id="87" name="テキスト ボックス 86"/>
        <xdr:cNvSpPr txBox="1"/>
      </xdr:nvSpPr>
      <xdr:spPr>
        <a:xfrm>
          <a:off x="1752111" y="634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41637</xdr:rowOff>
    </xdr:from>
    <xdr:to>
      <xdr:col>6</xdr:col>
      <xdr:colOff>38100</xdr:colOff>
      <xdr:row>36</xdr:row>
      <xdr:rowOff>143237</xdr:rowOff>
    </xdr:to>
    <xdr:sp macro="" textlink="">
      <xdr:nvSpPr>
        <xdr:cNvPr id="88" name="楕円 87"/>
        <xdr:cNvSpPr/>
      </xdr:nvSpPr>
      <xdr:spPr>
        <a:xfrm>
          <a:off x="1079500" y="621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134364</xdr:rowOff>
    </xdr:from>
    <xdr:ext cx="534377" cy="259045"/>
    <xdr:sp macro="" textlink="">
      <xdr:nvSpPr>
        <xdr:cNvPr id="89" name="テキスト ボックス 88"/>
        <xdr:cNvSpPr txBox="1"/>
      </xdr:nvSpPr>
      <xdr:spPr>
        <a:xfrm>
          <a:off x="863111" y="630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91933</xdr:rowOff>
    </xdr:from>
    <xdr:to>
      <xdr:col>24</xdr:col>
      <xdr:colOff>63500</xdr:colOff>
      <xdr:row>57</xdr:row>
      <xdr:rowOff>109394</xdr:rowOff>
    </xdr:to>
    <xdr:cxnSp macro="">
      <xdr:nvCxnSpPr>
        <xdr:cNvPr id="121" name="直線コネクタ 120"/>
        <xdr:cNvCxnSpPr/>
      </xdr:nvCxnSpPr>
      <xdr:spPr>
        <a:xfrm flipV="1">
          <a:off x="3797300" y="9864583"/>
          <a:ext cx="838200" cy="1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115609</xdr:rowOff>
    </xdr:from>
    <xdr:ext cx="534377" cy="259045"/>
    <xdr:sp macro="" textlink="">
      <xdr:nvSpPr>
        <xdr:cNvPr id="122" name="物件費平均値テキスト"/>
        <xdr:cNvSpPr txBox="1"/>
      </xdr:nvSpPr>
      <xdr:spPr>
        <a:xfrm>
          <a:off x="4686300" y="9545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109394</xdr:rowOff>
    </xdr:from>
    <xdr:to>
      <xdr:col>19</xdr:col>
      <xdr:colOff>177800</xdr:colOff>
      <xdr:row>57</xdr:row>
      <xdr:rowOff>155909</xdr:rowOff>
    </xdr:to>
    <xdr:cxnSp macro="">
      <xdr:nvCxnSpPr>
        <xdr:cNvPr id="124" name="直線コネクタ 123"/>
        <xdr:cNvCxnSpPr/>
      </xdr:nvCxnSpPr>
      <xdr:spPr>
        <a:xfrm flipV="1">
          <a:off x="2908300" y="9882044"/>
          <a:ext cx="889000" cy="4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86903</xdr:rowOff>
    </xdr:from>
    <xdr:ext cx="534377" cy="259045"/>
    <xdr:sp macro="" textlink="">
      <xdr:nvSpPr>
        <xdr:cNvPr id="126" name="テキスト ボックス 125"/>
        <xdr:cNvSpPr txBox="1"/>
      </xdr:nvSpPr>
      <xdr:spPr>
        <a:xfrm>
          <a:off x="3530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138209</xdr:rowOff>
    </xdr:from>
    <xdr:to>
      <xdr:col>15</xdr:col>
      <xdr:colOff>50800</xdr:colOff>
      <xdr:row>57</xdr:row>
      <xdr:rowOff>155909</xdr:rowOff>
    </xdr:to>
    <xdr:cxnSp macro="">
      <xdr:nvCxnSpPr>
        <xdr:cNvPr id="127" name="直線コネクタ 126"/>
        <xdr:cNvCxnSpPr/>
      </xdr:nvCxnSpPr>
      <xdr:spPr>
        <a:xfrm>
          <a:off x="2019300" y="9910859"/>
          <a:ext cx="889000" cy="1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69377</xdr:rowOff>
    </xdr:from>
    <xdr:ext cx="534377" cy="259045"/>
    <xdr:sp macro="" textlink="">
      <xdr:nvSpPr>
        <xdr:cNvPr id="129" name="テキスト ボックス 128"/>
        <xdr:cNvSpPr txBox="1"/>
      </xdr:nvSpPr>
      <xdr:spPr>
        <a:xfrm>
          <a:off x="2641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138209</xdr:rowOff>
    </xdr:from>
    <xdr:to>
      <xdr:col>10</xdr:col>
      <xdr:colOff>114300</xdr:colOff>
      <xdr:row>57</xdr:row>
      <xdr:rowOff>151446</xdr:rowOff>
    </xdr:to>
    <xdr:cxnSp macro="">
      <xdr:nvCxnSpPr>
        <xdr:cNvPr id="130" name="直線コネクタ 129"/>
        <xdr:cNvCxnSpPr/>
      </xdr:nvCxnSpPr>
      <xdr:spPr>
        <a:xfrm flipV="1">
          <a:off x="1130300" y="9910859"/>
          <a:ext cx="889000" cy="1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79457</xdr:rowOff>
    </xdr:from>
    <xdr:ext cx="534377" cy="259045"/>
    <xdr:sp macro="" textlink="">
      <xdr:nvSpPr>
        <xdr:cNvPr id="132" name="テキスト ボックス 131"/>
        <xdr:cNvSpPr txBox="1"/>
      </xdr:nvSpPr>
      <xdr:spPr>
        <a:xfrm>
          <a:off x="1752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71870</xdr:rowOff>
    </xdr:from>
    <xdr:ext cx="534377" cy="259045"/>
    <xdr:sp macro="" textlink="">
      <xdr:nvSpPr>
        <xdr:cNvPr id="134" name="テキスト ボックス 133"/>
        <xdr:cNvSpPr txBox="1"/>
      </xdr:nvSpPr>
      <xdr:spPr>
        <a:xfrm>
          <a:off x="863111" y="950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41133</xdr:rowOff>
    </xdr:from>
    <xdr:to>
      <xdr:col>24</xdr:col>
      <xdr:colOff>114300</xdr:colOff>
      <xdr:row>57</xdr:row>
      <xdr:rowOff>142733</xdr:rowOff>
    </xdr:to>
    <xdr:sp macro="" textlink="">
      <xdr:nvSpPr>
        <xdr:cNvPr id="140" name="楕円 139"/>
        <xdr:cNvSpPr/>
      </xdr:nvSpPr>
      <xdr:spPr>
        <a:xfrm>
          <a:off x="4584700" y="981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19560</xdr:rowOff>
    </xdr:from>
    <xdr:ext cx="534377" cy="259045"/>
    <xdr:sp macro="" textlink="">
      <xdr:nvSpPr>
        <xdr:cNvPr id="141" name="物件費該当値テキスト"/>
        <xdr:cNvSpPr txBox="1"/>
      </xdr:nvSpPr>
      <xdr:spPr>
        <a:xfrm>
          <a:off x="4686300" y="979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58594</xdr:rowOff>
    </xdr:from>
    <xdr:to>
      <xdr:col>20</xdr:col>
      <xdr:colOff>38100</xdr:colOff>
      <xdr:row>57</xdr:row>
      <xdr:rowOff>160194</xdr:rowOff>
    </xdr:to>
    <xdr:sp macro="" textlink="">
      <xdr:nvSpPr>
        <xdr:cNvPr id="142" name="楕円 141"/>
        <xdr:cNvSpPr/>
      </xdr:nvSpPr>
      <xdr:spPr>
        <a:xfrm>
          <a:off x="3746500" y="983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151321</xdr:rowOff>
    </xdr:from>
    <xdr:ext cx="534377" cy="259045"/>
    <xdr:sp macro="" textlink="">
      <xdr:nvSpPr>
        <xdr:cNvPr id="143" name="テキスト ボックス 142"/>
        <xdr:cNvSpPr txBox="1"/>
      </xdr:nvSpPr>
      <xdr:spPr>
        <a:xfrm>
          <a:off x="3530111" y="992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105109</xdr:rowOff>
    </xdr:from>
    <xdr:to>
      <xdr:col>15</xdr:col>
      <xdr:colOff>101600</xdr:colOff>
      <xdr:row>58</xdr:row>
      <xdr:rowOff>35259</xdr:rowOff>
    </xdr:to>
    <xdr:sp macro="" textlink="">
      <xdr:nvSpPr>
        <xdr:cNvPr id="144" name="楕円 143"/>
        <xdr:cNvSpPr/>
      </xdr:nvSpPr>
      <xdr:spPr>
        <a:xfrm>
          <a:off x="2857500" y="987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26386</xdr:rowOff>
    </xdr:from>
    <xdr:ext cx="534377" cy="259045"/>
    <xdr:sp macro="" textlink="">
      <xdr:nvSpPr>
        <xdr:cNvPr id="145" name="テキスト ボックス 144"/>
        <xdr:cNvSpPr txBox="1"/>
      </xdr:nvSpPr>
      <xdr:spPr>
        <a:xfrm>
          <a:off x="2641111" y="997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87409</xdr:rowOff>
    </xdr:from>
    <xdr:to>
      <xdr:col>10</xdr:col>
      <xdr:colOff>165100</xdr:colOff>
      <xdr:row>58</xdr:row>
      <xdr:rowOff>17559</xdr:rowOff>
    </xdr:to>
    <xdr:sp macro="" textlink="">
      <xdr:nvSpPr>
        <xdr:cNvPr id="146" name="楕円 145"/>
        <xdr:cNvSpPr/>
      </xdr:nvSpPr>
      <xdr:spPr>
        <a:xfrm>
          <a:off x="1968500" y="986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8686</xdr:rowOff>
    </xdr:from>
    <xdr:ext cx="534377" cy="259045"/>
    <xdr:sp macro="" textlink="">
      <xdr:nvSpPr>
        <xdr:cNvPr id="147" name="テキスト ボックス 146"/>
        <xdr:cNvSpPr txBox="1"/>
      </xdr:nvSpPr>
      <xdr:spPr>
        <a:xfrm>
          <a:off x="1752111" y="995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100646</xdr:rowOff>
    </xdr:from>
    <xdr:to>
      <xdr:col>6</xdr:col>
      <xdr:colOff>38100</xdr:colOff>
      <xdr:row>58</xdr:row>
      <xdr:rowOff>30796</xdr:rowOff>
    </xdr:to>
    <xdr:sp macro="" textlink="">
      <xdr:nvSpPr>
        <xdr:cNvPr id="148" name="楕円 147"/>
        <xdr:cNvSpPr/>
      </xdr:nvSpPr>
      <xdr:spPr>
        <a:xfrm>
          <a:off x="1079500" y="987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21923</xdr:rowOff>
    </xdr:from>
    <xdr:ext cx="534377" cy="259045"/>
    <xdr:sp macro="" textlink="">
      <xdr:nvSpPr>
        <xdr:cNvPr id="149" name="テキスト ボックス 148"/>
        <xdr:cNvSpPr txBox="1"/>
      </xdr:nvSpPr>
      <xdr:spPr>
        <a:xfrm>
          <a:off x="863111" y="996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90246</xdr:rowOff>
    </xdr:from>
    <xdr:to>
      <xdr:col>24</xdr:col>
      <xdr:colOff>63500</xdr:colOff>
      <xdr:row>77</xdr:row>
      <xdr:rowOff>147968</xdr:rowOff>
    </xdr:to>
    <xdr:cxnSp macro="">
      <xdr:nvCxnSpPr>
        <xdr:cNvPr id="178" name="直線コネクタ 177"/>
        <xdr:cNvCxnSpPr/>
      </xdr:nvCxnSpPr>
      <xdr:spPr>
        <a:xfrm>
          <a:off x="3797300" y="13291896"/>
          <a:ext cx="838200" cy="5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120896</xdr:rowOff>
    </xdr:from>
    <xdr:ext cx="469744" cy="259045"/>
    <xdr:sp macro="" textlink="">
      <xdr:nvSpPr>
        <xdr:cNvPr id="179" name="維持補修費平均値テキスト"/>
        <xdr:cNvSpPr txBox="1"/>
      </xdr:nvSpPr>
      <xdr:spPr>
        <a:xfrm>
          <a:off x="4686300" y="13322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43535</xdr:rowOff>
    </xdr:from>
    <xdr:to>
      <xdr:col>19</xdr:col>
      <xdr:colOff>177800</xdr:colOff>
      <xdr:row>77</xdr:row>
      <xdr:rowOff>90246</xdr:rowOff>
    </xdr:to>
    <xdr:cxnSp macro="">
      <xdr:nvCxnSpPr>
        <xdr:cNvPr id="181" name="直線コネクタ 180"/>
        <xdr:cNvCxnSpPr/>
      </xdr:nvCxnSpPr>
      <xdr:spPr>
        <a:xfrm>
          <a:off x="2908300" y="13073735"/>
          <a:ext cx="889000" cy="21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45381</xdr:rowOff>
    </xdr:from>
    <xdr:ext cx="469744" cy="259045"/>
    <xdr:sp macro="" textlink="">
      <xdr:nvSpPr>
        <xdr:cNvPr id="183" name="テキスト ボックス 182"/>
        <xdr:cNvSpPr txBox="1"/>
      </xdr:nvSpPr>
      <xdr:spPr>
        <a:xfrm>
          <a:off x="3562428" y="1341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43535</xdr:rowOff>
    </xdr:from>
    <xdr:to>
      <xdr:col>15</xdr:col>
      <xdr:colOff>50800</xdr:colOff>
      <xdr:row>77</xdr:row>
      <xdr:rowOff>70662</xdr:rowOff>
    </xdr:to>
    <xdr:cxnSp macro="">
      <xdr:nvCxnSpPr>
        <xdr:cNvPr id="184" name="直線コネクタ 183"/>
        <xdr:cNvCxnSpPr/>
      </xdr:nvCxnSpPr>
      <xdr:spPr>
        <a:xfrm flipV="1">
          <a:off x="2019300" y="13073735"/>
          <a:ext cx="889000" cy="19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154652</xdr:rowOff>
    </xdr:from>
    <xdr:ext cx="469744" cy="259045"/>
    <xdr:sp macro="" textlink="">
      <xdr:nvSpPr>
        <xdr:cNvPr id="186" name="テキスト ボックス 185"/>
        <xdr:cNvSpPr txBox="1"/>
      </xdr:nvSpPr>
      <xdr:spPr>
        <a:xfrm>
          <a:off x="2673428" y="1335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52527</xdr:rowOff>
    </xdr:from>
    <xdr:to>
      <xdr:col>10</xdr:col>
      <xdr:colOff>114300</xdr:colOff>
      <xdr:row>77</xdr:row>
      <xdr:rowOff>70662</xdr:rowOff>
    </xdr:to>
    <xdr:cxnSp macro="">
      <xdr:nvCxnSpPr>
        <xdr:cNvPr id="187" name="直線コネクタ 186"/>
        <xdr:cNvCxnSpPr/>
      </xdr:nvCxnSpPr>
      <xdr:spPr>
        <a:xfrm>
          <a:off x="1130300" y="13254177"/>
          <a:ext cx="889000" cy="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41685</xdr:rowOff>
    </xdr:from>
    <xdr:ext cx="469744" cy="259045"/>
    <xdr:sp macro="" textlink="">
      <xdr:nvSpPr>
        <xdr:cNvPr id="189" name="テキスト ボックス 188"/>
        <xdr:cNvSpPr txBox="1"/>
      </xdr:nvSpPr>
      <xdr:spPr>
        <a:xfrm>
          <a:off x="1784428" y="1341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90" name="フローチャート: 判断 189"/>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45496</xdr:rowOff>
    </xdr:from>
    <xdr:ext cx="469744" cy="259045"/>
    <xdr:sp macro="" textlink="">
      <xdr:nvSpPr>
        <xdr:cNvPr id="191" name="テキスト ボックス 190"/>
        <xdr:cNvSpPr txBox="1"/>
      </xdr:nvSpPr>
      <xdr:spPr>
        <a:xfrm>
          <a:off x="895428" y="1341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97168</xdr:rowOff>
    </xdr:from>
    <xdr:to>
      <xdr:col>24</xdr:col>
      <xdr:colOff>114300</xdr:colOff>
      <xdr:row>78</xdr:row>
      <xdr:rowOff>27318</xdr:rowOff>
    </xdr:to>
    <xdr:sp macro="" textlink="">
      <xdr:nvSpPr>
        <xdr:cNvPr id="197" name="楕円 196"/>
        <xdr:cNvSpPr/>
      </xdr:nvSpPr>
      <xdr:spPr>
        <a:xfrm>
          <a:off x="4584700" y="132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120045</xdr:rowOff>
    </xdr:from>
    <xdr:ext cx="469744" cy="259045"/>
    <xdr:sp macro="" textlink="">
      <xdr:nvSpPr>
        <xdr:cNvPr id="198" name="維持補修費該当値テキスト"/>
        <xdr:cNvSpPr txBox="1"/>
      </xdr:nvSpPr>
      <xdr:spPr>
        <a:xfrm>
          <a:off x="4686300" y="1315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39446</xdr:rowOff>
    </xdr:from>
    <xdr:to>
      <xdr:col>20</xdr:col>
      <xdr:colOff>38100</xdr:colOff>
      <xdr:row>77</xdr:row>
      <xdr:rowOff>141046</xdr:rowOff>
    </xdr:to>
    <xdr:sp macro="" textlink="">
      <xdr:nvSpPr>
        <xdr:cNvPr id="199" name="楕円 198"/>
        <xdr:cNvSpPr/>
      </xdr:nvSpPr>
      <xdr:spPr>
        <a:xfrm>
          <a:off x="3746500" y="1324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157573</xdr:rowOff>
    </xdr:from>
    <xdr:ext cx="469744" cy="259045"/>
    <xdr:sp macro="" textlink="">
      <xdr:nvSpPr>
        <xdr:cNvPr id="200" name="テキスト ボックス 199"/>
        <xdr:cNvSpPr txBox="1"/>
      </xdr:nvSpPr>
      <xdr:spPr>
        <a:xfrm>
          <a:off x="3562428" y="1301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164185</xdr:rowOff>
    </xdr:from>
    <xdr:to>
      <xdr:col>15</xdr:col>
      <xdr:colOff>101600</xdr:colOff>
      <xdr:row>76</xdr:row>
      <xdr:rowOff>94335</xdr:rowOff>
    </xdr:to>
    <xdr:sp macro="" textlink="">
      <xdr:nvSpPr>
        <xdr:cNvPr id="201" name="楕円 200"/>
        <xdr:cNvSpPr/>
      </xdr:nvSpPr>
      <xdr:spPr>
        <a:xfrm>
          <a:off x="2857500" y="1302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110862</xdr:rowOff>
    </xdr:from>
    <xdr:ext cx="534377" cy="259045"/>
    <xdr:sp macro="" textlink="">
      <xdr:nvSpPr>
        <xdr:cNvPr id="202" name="テキスト ボックス 201"/>
        <xdr:cNvSpPr txBox="1"/>
      </xdr:nvSpPr>
      <xdr:spPr>
        <a:xfrm>
          <a:off x="2641111" y="1279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19862</xdr:rowOff>
    </xdr:from>
    <xdr:to>
      <xdr:col>10</xdr:col>
      <xdr:colOff>165100</xdr:colOff>
      <xdr:row>77</xdr:row>
      <xdr:rowOff>121462</xdr:rowOff>
    </xdr:to>
    <xdr:sp macro="" textlink="">
      <xdr:nvSpPr>
        <xdr:cNvPr id="203" name="楕円 202"/>
        <xdr:cNvSpPr/>
      </xdr:nvSpPr>
      <xdr:spPr>
        <a:xfrm>
          <a:off x="1968500" y="1322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137989</xdr:rowOff>
    </xdr:from>
    <xdr:ext cx="469744" cy="259045"/>
    <xdr:sp macro="" textlink="">
      <xdr:nvSpPr>
        <xdr:cNvPr id="204" name="テキスト ボックス 203"/>
        <xdr:cNvSpPr txBox="1"/>
      </xdr:nvSpPr>
      <xdr:spPr>
        <a:xfrm>
          <a:off x="1784428" y="1299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1727</xdr:rowOff>
    </xdr:from>
    <xdr:to>
      <xdr:col>6</xdr:col>
      <xdr:colOff>38100</xdr:colOff>
      <xdr:row>77</xdr:row>
      <xdr:rowOff>103327</xdr:rowOff>
    </xdr:to>
    <xdr:sp macro="" textlink="">
      <xdr:nvSpPr>
        <xdr:cNvPr id="205" name="楕円 204"/>
        <xdr:cNvSpPr/>
      </xdr:nvSpPr>
      <xdr:spPr>
        <a:xfrm>
          <a:off x="1079500" y="1320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119854</xdr:rowOff>
    </xdr:from>
    <xdr:ext cx="469744" cy="259045"/>
    <xdr:sp macro="" textlink="">
      <xdr:nvSpPr>
        <xdr:cNvPr id="206" name="テキスト ボックス 205"/>
        <xdr:cNvSpPr txBox="1"/>
      </xdr:nvSpPr>
      <xdr:spPr>
        <a:xfrm>
          <a:off x="895428" y="1297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23228</xdr:rowOff>
    </xdr:from>
    <xdr:to>
      <xdr:col>24</xdr:col>
      <xdr:colOff>63500</xdr:colOff>
      <xdr:row>97</xdr:row>
      <xdr:rowOff>91945</xdr:rowOff>
    </xdr:to>
    <xdr:cxnSp macro="">
      <xdr:nvCxnSpPr>
        <xdr:cNvPr id="234" name="直線コネクタ 233"/>
        <xdr:cNvCxnSpPr/>
      </xdr:nvCxnSpPr>
      <xdr:spPr>
        <a:xfrm flipV="1">
          <a:off x="3797300" y="16653878"/>
          <a:ext cx="838200" cy="6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119687</xdr:rowOff>
    </xdr:from>
    <xdr:ext cx="534377" cy="259045"/>
    <xdr:sp macro="" textlink="">
      <xdr:nvSpPr>
        <xdr:cNvPr id="235" name="扶助費平均値テキスト"/>
        <xdr:cNvSpPr txBox="1"/>
      </xdr:nvSpPr>
      <xdr:spPr>
        <a:xfrm>
          <a:off x="4686300" y="16235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79076</xdr:rowOff>
    </xdr:from>
    <xdr:to>
      <xdr:col>19</xdr:col>
      <xdr:colOff>177800</xdr:colOff>
      <xdr:row>97</xdr:row>
      <xdr:rowOff>91945</xdr:rowOff>
    </xdr:to>
    <xdr:cxnSp macro="">
      <xdr:nvCxnSpPr>
        <xdr:cNvPr id="237" name="直線コネクタ 236"/>
        <xdr:cNvCxnSpPr/>
      </xdr:nvCxnSpPr>
      <xdr:spPr>
        <a:xfrm>
          <a:off x="2908300" y="16709726"/>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133783</xdr:rowOff>
    </xdr:from>
    <xdr:ext cx="534377" cy="259045"/>
    <xdr:sp macro="" textlink="">
      <xdr:nvSpPr>
        <xdr:cNvPr id="239" name="テキスト ボックス 238"/>
        <xdr:cNvSpPr txBox="1"/>
      </xdr:nvSpPr>
      <xdr:spPr>
        <a:xfrm>
          <a:off x="3530111" y="1625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79076</xdr:rowOff>
    </xdr:from>
    <xdr:to>
      <xdr:col>15</xdr:col>
      <xdr:colOff>50800</xdr:colOff>
      <xdr:row>97</xdr:row>
      <xdr:rowOff>87647</xdr:rowOff>
    </xdr:to>
    <xdr:cxnSp macro="">
      <xdr:nvCxnSpPr>
        <xdr:cNvPr id="240" name="直線コネクタ 239"/>
        <xdr:cNvCxnSpPr/>
      </xdr:nvCxnSpPr>
      <xdr:spPr>
        <a:xfrm flipV="1">
          <a:off x="2019300" y="16709726"/>
          <a:ext cx="889000" cy="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118239</xdr:rowOff>
    </xdr:from>
    <xdr:ext cx="534377" cy="259045"/>
    <xdr:sp macro="" textlink="">
      <xdr:nvSpPr>
        <xdr:cNvPr id="242" name="テキスト ボックス 241"/>
        <xdr:cNvSpPr txBox="1"/>
      </xdr:nvSpPr>
      <xdr:spPr>
        <a:xfrm>
          <a:off x="2641111" y="1623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87647</xdr:rowOff>
    </xdr:from>
    <xdr:to>
      <xdr:col>10</xdr:col>
      <xdr:colOff>114300</xdr:colOff>
      <xdr:row>97</xdr:row>
      <xdr:rowOff>157531</xdr:rowOff>
    </xdr:to>
    <xdr:cxnSp macro="">
      <xdr:nvCxnSpPr>
        <xdr:cNvPr id="243" name="直線コネクタ 242"/>
        <xdr:cNvCxnSpPr/>
      </xdr:nvCxnSpPr>
      <xdr:spPr>
        <a:xfrm flipV="1">
          <a:off x="1130300" y="16718297"/>
          <a:ext cx="889000" cy="6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139202</xdr:rowOff>
    </xdr:from>
    <xdr:ext cx="534377" cy="259045"/>
    <xdr:sp macro="" textlink="">
      <xdr:nvSpPr>
        <xdr:cNvPr id="245" name="テキスト ボックス 244"/>
        <xdr:cNvSpPr txBox="1"/>
      </xdr:nvSpPr>
      <xdr:spPr>
        <a:xfrm>
          <a:off x="1752111" y="162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6" name="フローチャート: 判断 245"/>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51213</xdr:rowOff>
    </xdr:from>
    <xdr:ext cx="534377" cy="259045"/>
    <xdr:sp macro="" textlink="">
      <xdr:nvSpPr>
        <xdr:cNvPr id="247" name="テキスト ボックス 246"/>
        <xdr:cNvSpPr txBox="1"/>
      </xdr:nvSpPr>
      <xdr:spPr>
        <a:xfrm>
          <a:off x="863111" y="1633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143878</xdr:rowOff>
    </xdr:from>
    <xdr:to>
      <xdr:col>24</xdr:col>
      <xdr:colOff>114300</xdr:colOff>
      <xdr:row>97</xdr:row>
      <xdr:rowOff>74028</xdr:rowOff>
    </xdr:to>
    <xdr:sp macro="" textlink="">
      <xdr:nvSpPr>
        <xdr:cNvPr id="253" name="楕円 252"/>
        <xdr:cNvSpPr/>
      </xdr:nvSpPr>
      <xdr:spPr>
        <a:xfrm>
          <a:off x="4584700" y="1660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122305</xdr:rowOff>
    </xdr:from>
    <xdr:ext cx="534377" cy="259045"/>
    <xdr:sp macro="" textlink="">
      <xdr:nvSpPr>
        <xdr:cNvPr id="254" name="扶助費該当値テキスト"/>
        <xdr:cNvSpPr txBox="1"/>
      </xdr:nvSpPr>
      <xdr:spPr>
        <a:xfrm>
          <a:off x="4686300" y="165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41145</xdr:rowOff>
    </xdr:from>
    <xdr:to>
      <xdr:col>20</xdr:col>
      <xdr:colOff>38100</xdr:colOff>
      <xdr:row>97</xdr:row>
      <xdr:rowOff>142745</xdr:rowOff>
    </xdr:to>
    <xdr:sp macro="" textlink="">
      <xdr:nvSpPr>
        <xdr:cNvPr id="255" name="楕円 254"/>
        <xdr:cNvSpPr/>
      </xdr:nvSpPr>
      <xdr:spPr>
        <a:xfrm>
          <a:off x="3746500" y="1667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133872</xdr:rowOff>
    </xdr:from>
    <xdr:ext cx="534377" cy="259045"/>
    <xdr:sp macro="" textlink="">
      <xdr:nvSpPr>
        <xdr:cNvPr id="256" name="テキスト ボックス 255"/>
        <xdr:cNvSpPr txBox="1"/>
      </xdr:nvSpPr>
      <xdr:spPr>
        <a:xfrm>
          <a:off x="3530111" y="1676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28276</xdr:rowOff>
    </xdr:from>
    <xdr:to>
      <xdr:col>15</xdr:col>
      <xdr:colOff>101600</xdr:colOff>
      <xdr:row>97</xdr:row>
      <xdr:rowOff>129876</xdr:rowOff>
    </xdr:to>
    <xdr:sp macro="" textlink="">
      <xdr:nvSpPr>
        <xdr:cNvPr id="257" name="楕円 256"/>
        <xdr:cNvSpPr/>
      </xdr:nvSpPr>
      <xdr:spPr>
        <a:xfrm>
          <a:off x="2857500" y="1665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121003</xdr:rowOff>
    </xdr:from>
    <xdr:ext cx="534377" cy="259045"/>
    <xdr:sp macro="" textlink="">
      <xdr:nvSpPr>
        <xdr:cNvPr id="258" name="テキスト ボックス 257"/>
        <xdr:cNvSpPr txBox="1"/>
      </xdr:nvSpPr>
      <xdr:spPr>
        <a:xfrm>
          <a:off x="2641111" y="167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36847</xdr:rowOff>
    </xdr:from>
    <xdr:to>
      <xdr:col>10</xdr:col>
      <xdr:colOff>165100</xdr:colOff>
      <xdr:row>97</xdr:row>
      <xdr:rowOff>138447</xdr:rowOff>
    </xdr:to>
    <xdr:sp macro="" textlink="">
      <xdr:nvSpPr>
        <xdr:cNvPr id="259" name="楕円 258"/>
        <xdr:cNvSpPr/>
      </xdr:nvSpPr>
      <xdr:spPr>
        <a:xfrm>
          <a:off x="1968500" y="1666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129574</xdr:rowOff>
    </xdr:from>
    <xdr:ext cx="534377" cy="259045"/>
    <xdr:sp macro="" textlink="">
      <xdr:nvSpPr>
        <xdr:cNvPr id="260" name="テキスト ボックス 259"/>
        <xdr:cNvSpPr txBox="1"/>
      </xdr:nvSpPr>
      <xdr:spPr>
        <a:xfrm>
          <a:off x="1752111" y="1676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106731</xdr:rowOff>
    </xdr:from>
    <xdr:to>
      <xdr:col>6</xdr:col>
      <xdr:colOff>38100</xdr:colOff>
      <xdr:row>98</xdr:row>
      <xdr:rowOff>36881</xdr:rowOff>
    </xdr:to>
    <xdr:sp macro="" textlink="">
      <xdr:nvSpPr>
        <xdr:cNvPr id="261" name="楕円 260"/>
        <xdr:cNvSpPr/>
      </xdr:nvSpPr>
      <xdr:spPr>
        <a:xfrm>
          <a:off x="1079500" y="1673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28008</xdr:rowOff>
    </xdr:from>
    <xdr:ext cx="534377" cy="259045"/>
    <xdr:sp macro="" textlink="">
      <xdr:nvSpPr>
        <xdr:cNvPr id="262" name="テキスト ボックス 261"/>
        <xdr:cNvSpPr txBox="1"/>
      </xdr:nvSpPr>
      <xdr:spPr>
        <a:xfrm>
          <a:off x="863111" y="1683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18489</xdr:rowOff>
    </xdr:from>
    <xdr:to>
      <xdr:col>55</xdr:col>
      <xdr:colOff>0</xdr:colOff>
      <xdr:row>35</xdr:row>
      <xdr:rowOff>27069</xdr:rowOff>
    </xdr:to>
    <xdr:cxnSp macro="">
      <xdr:nvCxnSpPr>
        <xdr:cNvPr id="291" name="直線コネクタ 290"/>
        <xdr:cNvCxnSpPr/>
      </xdr:nvCxnSpPr>
      <xdr:spPr>
        <a:xfrm flipV="1">
          <a:off x="9639300" y="6019239"/>
          <a:ext cx="838200" cy="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138810</xdr:rowOff>
    </xdr:from>
    <xdr:ext cx="534377" cy="259045"/>
    <xdr:sp macro="" textlink="">
      <xdr:nvSpPr>
        <xdr:cNvPr id="292" name="補助費等平均値テキスト"/>
        <xdr:cNvSpPr txBox="1"/>
      </xdr:nvSpPr>
      <xdr:spPr>
        <a:xfrm>
          <a:off x="10528300" y="6139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27069</xdr:rowOff>
    </xdr:from>
    <xdr:to>
      <xdr:col>50</xdr:col>
      <xdr:colOff>114300</xdr:colOff>
      <xdr:row>35</xdr:row>
      <xdr:rowOff>36251</xdr:rowOff>
    </xdr:to>
    <xdr:cxnSp macro="">
      <xdr:nvCxnSpPr>
        <xdr:cNvPr id="294" name="直線コネクタ 293"/>
        <xdr:cNvCxnSpPr/>
      </xdr:nvCxnSpPr>
      <xdr:spPr>
        <a:xfrm flipV="1">
          <a:off x="8750300" y="6027819"/>
          <a:ext cx="889000" cy="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129323</xdr:rowOff>
    </xdr:from>
    <xdr:ext cx="534377" cy="259045"/>
    <xdr:sp macro="" textlink="">
      <xdr:nvSpPr>
        <xdr:cNvPr id="296" name="テキスト ボックス 295"/>
        <xdr:cNvSpPr txBox="1"/>
      </xdr:nvSpPr>
      <xdr:spPr>
        <a:xfrm>
          <a:off x="9372111" y="63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36251</xdr:rowOff>
    </xdr:from>
    <xdr:to>
      <xdr:col>45</xdr:col>
      <xdr:colOff>177800</xdr:colOff>
      <xdr:row>35</xdr:row>
      <xdr:rowOff>80881</xdr:rowOff>
    </xdr:to>
    <xdr:cxnSp macro="">
      <xdr:nvCxnSpPr>
        <xdr:cNvPr id="297" name="直線コネクタ 296"/>
        <xdr:cNvCxnSpPr/>
      </xdr:nvCxnSpPr>
      <xdr:spPr>
        <a:xfrm flipV="1">
          <a:off x="7861300" y="6037001"/>
          <a:ext cx="889000" cy="4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151627</xdr:rowOff>
    </xdr:from>
    <xdr:ext cx="534377" cy="259045"/>
    <xdr:sp macro="" textlink="">
      <xdr:nvSpPr>
        <xdr:cNvPr id="299" name="テキスト ボックス 298"/>
        <xdr:cNvSpPr txBox="1"/>
      </xdr:nvSpPr>
      <xdr:spPr>
        <a:xfrm>
          <a:off x="8483111" y="632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80881</xdr:rowOff>
    </xdr:from>
    <xdr:to>
      <xdr:col>41</xdr:col>
      <xdr:colOff>50800</xdr:colOff>
      <xdr:row>35</xdr:row>
      <xdr:rowOff>105478</xdr:rowOff>
    </xdr:to>
    <xdr:cxnSp macro="">
      <xdr:nvCxnSpPr>
        <xdr:cNvPr id="300" name="直線コネクタ 299"/>
        <xdr:cNvCxnSpPr/>
      </xdr:nvCxnSpPr>
      <xdr:spPr>
        <a:xfrm flipV="1">
          <a:off x="6972300" y="6081631"/>
          <a:ext cx="889000" cy="2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158508</xdr:rowOff>
    </xdr:from>
    <xdr:ext cx="534377" cy="259045"/>
    <xdr:sp macro="" textlink="">
      <xdr:nvSpPr>
        <xdr:cNvPr id="302" name="テキスト ボックス 301"/>
        <xdr:cNvSpPr txBox="1"/>
      </xdr:nvSpPr>
      <xdr:spPr>
        <a:xfrm>
          <a:off x="7594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3" name="フローチャート: 判断 302"/>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167202</xdr:rowOff>
    </xdr:from>
    <xdr:ext cx="534377" cy="259045"/>
    <xdr:sp macro="" textlink="">
      <xdr:nvSpPr>
        <xdr:cNvPr id="304" name="テキスト ボックス 303"/>
        <xdr:cNvSpPr txBox="1"/>
      </xdr:nvSpPr>
      <xdr:spPr>
        <a:xfrm>
          <a:off x="6705111" y="63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139139</xdr:rowOff>
    </xdr:from>
    <xdr:to>
      <xdr:col>55</xdr:col>
      <xdr:colOff>50800</xdr:colOff>
      <xdr:row>35</xdr:row>
      <xdr:rowOff>69289</xdr:rowOff>
    </xdr:to>
    <xdr:sp macro="" textlink="">
      <xdr:nvSpPr>
        <xdr:cNvPr id="310" name="楕円 309"/>
        <xdr:cNvSpPr/>
      </xdr:nvSpPr>
      <xdr:spPr>
        <a:xfrm>
          <a:off x="10426700" y="596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162016</xdr:rowOff>
    </xdr:from>
    <xdr:ext cx="534377" cy="259045"/>
    <xdr:sp macro="" textlink="">
      <xdr:nvSpPr>
        <xdr:cNvPr id="311" name="補助費等該当値テキスト"/>
        <xdr:cNvSpPr txBox="1"/>
      </xdr:nvSpPr>
      <xdr:spPr>
        <a:xfrm>
          <a:off x="10528300" y="58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147719</xdr:rowOff>
    </xdr:from>
    <xdr:to>
      <xdr:col>50</xdr:col>
      <xdr:colOff>165100</xdr:colOff>
      <xdr:row>35</xdr:row>
      <xdr:rowOff>77869</xdr:rowOff>
    </xdr:to>
    <xdr:sp macro="" textlink="">
      <xdr:nvSpPr>
        <xdr:cNvPr id="312" name="楕円 311"/>
        <xdr:cNvSpPr/>
      </xdr:nvSpPr>
      <xdr:spPr>
        <a:xfrm>
          <a:off x="9588500" y="597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94396</xdr:rowOff>
    </xdr:from>
    <xdr:ext cx="534377" cy="259045"/>
    <xdr:sp macro="" textlink="">
      <xdr:nvSpPr>
        <xdr:cNvPr id="313" name="テキスト ボックス 312"/>
        <xdr:cNvSpPr txBox="1"/>
      </xdr:nvSpPr>
      <xdr:spPr>
        <a:xfrm>
          <a:off x="9372111" y="575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156901</xdr:rowOff>
    </xdr:from>
    <xdr:to>
      <xdr:col>46</xdr:col>
      <xdr:colOff>38100</xdr:colOff>
      <xdr:row>35</xdr:row>
      <xdr:rowOff>87051</xdr:rowOff>
    </xdr:to>
    <xdr:sp macro="" textlink="">
      <xdr:nvSpPr>
        <xdr:cNvPr id="314" name="楕円 313"/>
        <xdr:cNvSpPr/>
      </xdr:nvSpPr>
      <xdr:spPr>
        <a:xfrm>
          <a:off x="8699500" y="598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103578</xdr:rowOff>
    </xdr:from>
    <xdr:ext cx="534377" cy="259045"/>
    <xdr:sp macro="" textlink="">
      <xdr:nvSpPr>
        <xdr:cNvPr id="315" name="テキスト ボックス 314"/>
        <xdr:cNvSpPr txBox="1"/>
      </xdr:nvSpPr>
      <xdr:spPr>
        <a:xfrm>
          <a:off x="8483111" y="576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30081</xdr:rowOff>
    </xdr:from>
    <xdr:to>
      <xdr:col>41</xdr:col>
      <xdr:colOff>101600</xdr:colOff>
      <xdr:row>35</xdr:row>
      <xdr:rowOff>131681</xdr:rowOff>
    </xdr:to>
    <xdr:sp macro="" textlink="">
      <xdr:nvSpPr>
        <xdr:cNvPr id="316" name="楕円 315"/>
        <xdr:cNvSpPr/>
      </xdr:nvSpPr>
      <xdr:spPr>
        <a:xfrm>
          <a:off x="7810500" y="603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148208</xdr:rowOff>
    </xdr:from>
    <xdr:ext cx="534377" cy="259045"/>
    <xdr:sp macro="" textlink="">
      <xdr:nvSpPr>
        <xdr:cNvPr id="317" name="テキスト ボックス 316"/>
        <xdr:cNvSpPr txBox="1"/>
      </xdr:nvSpPr>
      <xdr:spPr>
        <a:xfrm>
          <a:off x="7594111" y="580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54678</xdr:rowOff>
    </xdr:from>
    <xdr:to>
      <xdr:col>36</xdr:col>
      <xdr:colOff>165100</xdr:colOff>
      <xdr:row>35</xdr:row>
      <xdr:rowOff>156278</xdr:rowOff>
    </xdr:to>
    <xdr:sp macro="" textlink="">
      <xdr:nvSpPr>
        <xdr:cNvPr id="318" name="楕円 317"/>
        <xdr:cNvSpPr/>
      </xdr:nvSpPr>
      <xdr:spPr>
        <a:xfrm>
          <a:off x="6921500" y="60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1355</xdr:rowOff>
    </xdr:from>
    <xdr:ext cx="534377" cy="259045"/>
    <xdr:sp macro="" textlink="">
      <xdr:nvSpPr>
        <xdr:cNvPr id="319" name="テキスト ボックス 318"/>
        <xdr:cNvSpPr txBox="1"/>
      </xdr:nvSpPr>
      <xdr:spPr>
        <a:xfrm>
          <a:off x="6705111" y="583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89415</xdr:rowOff>
    </xdr:from>
    <xdr:to>
      <xdr:col>55</xdr:col>
      <xdr:colOff>0</xdr:colOff>
      <xdr:row>57</xdr:row>
      <xdr:rowOff>141419</xdr:rowOff>
    </xdr:to>
    <xdr:cxnSp macro="">
      <xdr:nvCxnSpPr>
        <xdr:cNvPr id="346" name="直線コネクタ 345"/>
        <xdr:cNvCxnSpPr/>
      </xdr:nvCxnSpPr>
      <xdr:spPr>
        <a:xfrm>
          <a:off x="9639300" y="9862065"/>
          <a:ext cx="838200" cy="5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112735</xdr:rowOff>
    </xdr:from>
    <xdr:ext cx="534377" cy="259045"/>
    <xdr:sp macro="" textlink="">
      <xdr:nvSpPr>
        <xdr:cNvPr id="347" name="普通建設事業費平均値テキスト"/>
        <xdr:cNvSpPr txBox="1"/>
      </xdr:nvSpPr>
      <xdr:spPr>
        <a:xfrm>
          <a:off x="10528300" y="9713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85778</xdr:rowOff>
    </xdr:from>
    <xdr:to>
      <xdr:col>50</xdr:col>
      <xdr:colOff>114300</xdr:colOff>
      <xdr:row>57</xdr:row>
      <xdr:rowOff>89415</xdr:rowOff>
    </xdr:to>
    <xdr:cxnSp macro="">
      <xdr:nvCxnSpPr>
        <xdr:cNvPr id="349" name="直線コネクタ 348"/>
        <xdr:cNvCxnSpPr/>
      </xdr:nvCxnSpPr>
      <xdr:spPr>
        <a:xfrm>
          <a:off x="8750300" y="9858428"/>
          <a:ext cx="889000" cy="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22227</xdr:rowOff>
    </xdr:from>
    <xdr:ext cx="534377" cy="259045"/>
    <xdr:sp macro="" textlink="">
      <xdr:nvSpPr>
        <xdr:cNvPr id="351" name="テキスト ボックス 350"/>
        <xdr:cNvSpPr txBox="1"/>
      </xdr:nvSpPr>
      <xdr:spPr>
        <a:xfrm>
          <a:off x="9372111" y="996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85778</xdr:rowOff>
    </xdr:from>
    <xdr:to>
      <xdr:col>45</xdr:col>
      <xdr:colOff>177800</xdr:colOff>
      <xdr:row>57</xdr:row>
      <xdr:rowOff>132963</xdr:rowOff>
    </xdr:to>
    <xdr:cxnSp macro="">
      <xdr:nvCxnSpPr>
        <xdr:cNvPr id="352" name="直線コネクタ 351"/>
        <xdr:cNvCxnSpPr/>
      </xdr:nvCxnSpPr>
      <xdr:spPr>
        <a:xfrm flipV="1">
          <a:off x="7861300" y="9858428"/>
          <a:ext cx="889000" cy="4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25109</xdr:rowOff>
    </xdr:from>
    <xdr:ext cx="534377" cy="259045"/>
    <xdr:sp macro="" textlink="">
      <xdr:nvSpPr>
        <xdr:cNvPr id="354" name="テキスト ボックス 353"/>
        <xdr:cNvSpPr txBox="1"/>
      </xdr:nvSpPr>
      <xdr:spPr>
        <a:xfrm>
          <a:off x="8483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144125</xdr:rowOff>
    </xdr:from>
    <xdr:to>
      <xdr:col>41</xdr:col>
      <xdr:colOff>50800</xdr:colOff>
      <xdr:row>57</xdr:row>
      <xdr:rowOff>132963</xdr:rowOff>
    </xdr:to>
    <xdr:cxnSp macro="">
      <xdr:nvCxnSpPr>
        <xdr:cNvPr id="355" name="直線コネクタ 354"/>
        <xdr:cNvCxnSpPr/>
      </xdr:nvCxnSpPr>
      <xdr:spPr>
        <a:xfrm>
          <a:off x="6972300" y="9745325"/>
          <a:ext cx="889000" cy="16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31035</xdr:rowOff>
    </xdr:from>
    <xdr:ext cx="534377" cy="259045"/>
    <xdr:sp macro="" textlink="">
      <xdr:nvSpPr>
        <xdr:cNvPr id="357" name="テキスト ボックス 356"/>
        <xdr:cNvSpPr txBox="1"/>
      </xdr:nvSpPr>
      <xdr:spPr>
        <a:xfrm>
          <a:off x="7594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8" name="フローチャート: 判断 357"/>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166155</xdr:rowOff>
    </xdr:from>
    <xdr:ext cx="534377" cy="259045"/>
    <xdr:sp macro="" textlink="">
      <xdr:nvSpPr>
        <xdr:cNvPr id="359" name="テキスト ボックス 358"/>
        <xdr:cNvSpPr txBox="1"/>
      </xdr:nvSpPr>
      <xdr:spPr>
        <a:xfrm>
          <a:off x="6705111" y="993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90619</xdr:rowOff>
    </xdr:from>
    <xdr:to>
      <xdr:col>55</xdr:col>
      <xdr:colOff>50800</xdr:colOff>
      <xdr:row>58</xdr:row>
      <xdr:rowOff>20769</xdr:rowOff>
    </xdr:to>
    <xdr:sp macro="" textlink="">
      <xdr:nvSpPr>
        <xdr:cNvPr id="365" name="楕円 364"/>
        <xdr:cNvSpPr/>
      </xdr:nvSpPr>
      <xdr:spPr>
        <a:xfrm>
          <a:off x="10426700" y="986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69046</xdr:rowOff>
    </xdr:from>
    <xdr:ext cx="534377" cy="259045"/>
    <xdr:sp macro="" textlink="">
      <xdr:nvSpPr>
        <xdr:cNvPr id="366" name="普通建設事業費該当値テキスト"/>
        <xdr:cNvSpPr txBox="1"/>
      </xdr:nvSpPr>
      <xdr:spPr>
        <a:xfrm>
          <a:off x="10528300" y="984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38615</xdr:rowOff>
    </xdr:from>
    <xdr:to>
      <xdr:col>50</xdr:col>
      <xdr:colOff>165100</xdr:colOff>
      <xdr:row>57</xdr:row>
      <xdr:rowOff>140215</xdr:rowOff>
    </xdr:to>
    <xdr:sp macro="" textlink="">
      <xdr:nvSpPr>
        <xdr:cNvPr id="367" name="楕円 366"/>
        <xdr:cNvSpPr/>
      </xdr:nvSpPr>
      <xdr:spPr>
        <a:xfrm>
          <a:off x="9588500" y="981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156742</xdr:rowOff>
    </xdr:from>
    <xdr:ext cx="534377" cy="259045"/>
    <xdr:sp macro="" textlink="">
      <xdr:nvSpPr>
        <xdr:cNvPr id="368" name="テキスト ボックス 367"/>
        <xdr:cNvSpPr txBox="1"/>
      </xdr:nvSpPr>
      <xdr:spPr>
        <a:xfrm>
          <a:off x="9372111" y="958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34978</xdr:rowOff>
    </xdr:from>
    <xdr:to>
      <xdr:col>46</xdr:col>
      <xdr:colOff>38100</xdr:colOff>
      <xdr:row>57</xdr:row>
      <xdr:rowOff>136578</xdr:rowOff>
    </xdr:to>
    <xdr:sp macro="" textlink="">
      <xdr:nvSpPr>
        <xdr:cNvPr id="369" name="楕円 368"/>
        <xdr:cNvSpPr/>
      </xdr:nvSpPr>
      <xdr:spPr>
        <a:xfrm>
          <a:off x="8699500" y="98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153105</xdr:rowOff>
    </xdr:from>
    <xdr:ext cx="534377" cy="259045"/>
    <xdr:sp macro="" textlink="">
      <xdr:nvSpPr>
        <xdr:cNvPr id="370" name="テキスト ボックス 369"/>
        <xdr:cNvSpPr txBox="1"/>
      </xdr:nvSpPr>
      <xdr:spPr>
        <a:xfrm>
          <a:off x="8483111" y="958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82163</xdr:rowOff>
    </xdr:from>
    <xdr:to>
      <xdr:col>41</xdr:col>
      <xdr:colOff>101600</xdr:colOff>
      <xdr:row>58</xdr:row>
      <xdr:rowOff>12313</xdr:rowOff>
    </xdr:to>
    <xdr:sp macro="" textlink="">
      <xdr:nvSpPr>
        <xdr:cNvPr id="371" name="楕円 370"/>
        <xdr:cNvSpPr/>
      </xdr:nvSpPr>
      <xdr:spPr>
        <a:xfrm>
          <a:off x="7810500" y="985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28840</xdr:rowOff>
    </xdr:from>
    <xdr:ext cx="534377" cy="259045"/>
    <xdr:sp macro="" textlink="">
      <xdr:nvSpPr>
        <xdr:cNvPr id="372" name="テキスト ボックス 371"/>
        <xdr:cNvSpPr txBox="1"/>
      </xdr:nvSpPr>
      <xdr:spPr>
        <a:xfrm>
          <a:off x="7594111" y="963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93325</xdr:rowOff>
    </xdr:from>
    <xdr:to>
      <xdr:col>36</xdr:col>
      <xdr:colOff>165100</xdr:colOff>
      <xdr:row>57</xdr:row>
      <xdr:rowOff>23475</xdr:rowOff>
    </xdr:to>
    <xdr:sp macro="" textlink="">
      <xdr:nvSpPr>
        <xdr:cNvPr id="373" name="楕円 372"/>
        <xdr:cNvSpPr/>
      </xdr:nvSpPr>
      <xdr:spPr>
        <a:xfrm>
          <a:off x="6921500" y="96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40002</xdr:rowOff>
    </xdr:from>
    <xdr:ext cx="599010" cy="259045"/>
    <xdr:sp macro="" textlink="">
      <xdr:nvSpPr>
        <xdr:cNvPr id="374" name="テキスト ボックス 373"/>
        <xdr:cNvSpPr txBox="1"/>
      </xdr:nvSpPr>
      <xdr:spPr>
        <a:xfrm>
          <a:off x="6672795" y="946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166474</xdr:rowOff>
    </xdr:from>
    <xdr:to>
      <xdr:col>55</xdr:col>
      <xdr:colOff>0</xdr:colOff>
      <xdr:row>78</xdr:row>
      <xdr:rowOff>57438</xdr:rowOff>
    </xdr:to>
    <xdr:cxnSp macro="">
      <xdr:nvCxnSpPr>
        <xdr:cNvPr id="403" name="直線コネクタ 402"/>
        <xdr:cNvCxnSpPr/>
      </xdr:nvCxnSpPr>
      <xdr:spPr>
        <a:xfrm>
          <a:off x="9639300" y="13368124"/>
          <a:ext cx="838200" cy="6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64408</xdr:rowOff>
    </xdr:from>
    <xdr:ext cx="534377" cy="259045"/>
    <xdr:sp macro="" textlink="">
      <xdr:nvSpPr>
        <xdr:cNvPr id="404" name="普通建設事業費 （ うち新規整備　）平均値テキスト"/>
        <xdr:cNvSpPr txBox="1"/>
      </xdr:nvSpPr>
      <xdr:spPr>
        <a:xfrm>
          <a:off x="10528300" y="1343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102157</xdr:rowOff>
    </xdr:from>
    <xdr:to>
      <xdr:col>50</xdr:col>
      <xdr:colOff>114300</xdr:colOff>
      <xdr:row>77</xdr:row>
      <xdr:rowOff>166474</xdr:rowOff>
    </xdr:to>
    <xdr:cxnSp macro="">
      <xdr:nvCxnSpPr>
        <xdr:cNvPr id="406" name="直線コネクタ 405"/>
        <xdr:cNvCxnSpPr/>
      </xdr:nvCxnSpPr>
      <xdr:spPr>
        <a:xfrm>
          <a:off x="8750300" y="13303807"/>
          <a:ext cx="889000" cy="6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8329</xdr:rowOff>
    </xdr:from>
    <xdr:ext cx="534377" cy="259045"/>
    <xdr:sp macro="" textlink="">
      <xdr:nvSpPr>
        <xdr:cNvPr id="408" name="テキスト ボックス 407"/>
        <xdr:cNvSpPr txBox="1"/>
      </xdr:nvSpPr>
      <xdr:spPr>
        <a:xfrm>
          <a:off x="9372111" y="135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102157</xdr:rowOff>
    </xdr:from>
    <xdr:to>
      <xdr:col>45</xdr:col>
      <xdr:colOff>177800</xdr:colOff>
      <xdr:row>78</xdr:row>
      <xdr:rowOff>31023</xdr:rowOff>
    </xdr:to>
    <xdr:cxnSp macro="">
      <xdr:nvCxnSpPr>
        <xdr:cNvPr id="409" name="直線コネクタ 408"/>
        <xdr:cNvCxnSpPr/>
      </xdr:nvCxnSpPr>
      <xdr:spPr>
        <a:xfrm flipV="1">
          <a:off x="7861300" y="13303807"/>
          <a:ext cx="889000" cy="10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166493</xdr:rowOff>
    </xdr:from>
    <xdr:ext cx="534377" cy="259045"/>
    <xdr:sp macro="" textlink="">
      <xdr:nvSpPr>
        <xdr:cNvPr id="411" name="テキスト ボックス 410"/>
        <xdr:cNvSpPr txBox="1"/>
      </xdr:nvSpPr>
      <xdr:spPr>
        <a:xfrm>
          <a:off x="8483111" y="1353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795</xdr:rowOff>
    </xdr:from>
    <xdr:to>
      <xdr:col>41</xdr:col>
      <xdr:colOff>50800</xdr:colOff>
      <xdr:row>78</xdr:row>
      <xdr:rowOff>31023</xdr:rowOff>
    </xdr:to>
    <xdr:cxnSp macro="">
      <xdr:nvCxnSpPr>
        <xdr:cNvPr id="412" name="直線コネクタ 411"/>
        <xdr:cNvCxnSpPr/>
      </xdr:nvCxnSpPr>
      <xdr:spPr>
        <a:xfrm>
          <a:off x="6972300" y="13373895"/>
          <a:ext cx="889000" cy="3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3647</xdr:rowOff>
    </xdr:from>
    <xdr:ext cx="534377" cy="259045"/>
    <xdr:sp macro="" textlink="">
      <xdr:nvSpPr>
        <xdr:cNvPr id="414" name="テキスト ボックス 413"/>
        <xdr:cNvSpPr txBox="1"/>
      </xdr:nvSpPr>
      <xdr:spPr>
        <a:xfrm>
          <a:off x="7594111" y="1354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5" name="フローチャート: 判断 414"/>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102002</xdr:rowOff>
    </xdr:from>
    <xdr:ext cx="534377" cy="259045"/>
    <xdr:sp macro="" textlink="">
      <xdr:nvSpPr>
        <xdr:cNvPr id="416" name="テキスト ボックス 415"/>
        <xdr:cNvSpPr txBox="1"/>
      </xdr:nvSpPr>
      <xdr:spPr>
        <a:xfrm>
          <a:off x="6705111" y="1347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6638</xdr:rowOff>
    </xdr:from>
    <xdr:to>
      <xdr:col>55</xdr:col>
      <xdr:colOff>50800</xdr:colOff>
      <xdr:row>78</xdr:row>
      <xdr:rowOff>108238</xdr:rowOff>
    </xdr:to>
    <xdr:sp macro="" textlink="">
      <xdr:nvSpPr>
        <xdr:cNvPr id="422" name="楕円 421"/>
        <xdr:cNvSpPr/>
      </xdr:nvSpPr>
      <xdr:spPr>
        <a:xfrm>
          <a:off x="10426700" y="1337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29515</xdr:rowOff>
    </xdr:from>
    <xdr:ext cx="534377" cy="259045"/>
    <xdr:sp macro="" textlink="">
      <xdr:nvSpPr>
        <xdr:cNvPr id="423" name="普通建設事業費 （ うち新規整備　）該当値テキスト"/>
        <xdr:cNvSpPr txBox="1"/>
      </xdr:nvSpPr>
      <xdr:spPr>
        <a:xfrm>
          <a:off x="10528300" y="1323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115674</xdr:rowOff>
    </xdr:from>
    <xdr:to>
      <xdr:col>50</xdr:col>
      <xdr:colOff>165100</xdr:colOff>
      <xdr:row>78</xdr:row>
      <xdr:rowOff>45824</xdr:rowOff>
    </xdr:to>
    <xdr:sp macro="" textlink="">
      <xdr:nvSpPr>
        <xdr:cNvPr id="424" name="楕円 423"/>
        <xdr:cNvSpPr/>
      </xdr:nvSpPr>
      <xdr:spPr>
        <a:xfrm>
          <a:off x="9588500" y="1331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62351</xdr:rowOff>
    </xdr:from>
    <xdr:ext cx="534377" cy="259045"/>
    <xdr:sp macro="" textlink="">
      <xdr:nvSpPr>
        <xdr:cNvPr id="425" name="テキスト ボックス 424"/>
        <xdr:cNvSpPr txBox="1"/>
      </xdr:nvSpPr>
      <xdr:spPr>
        <a:xfrm>
          <a:off x="9372111" y="1309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51357</xdr:rowOff>
    </xdr:from>
    <xdr:to>
      <xdr:col>46</xdr:col>
      <xdr:colOff>38100</xdr:colOff>
      <xdr:row>77</xdr:row>
      <xdr:rowOff>152957</xdr:rowOff>
    </xdr:to>
    <xdr:sp macro="" textlink="">
      <xdr:nvSpPr>
        <xdr:cNvPr id="426" name="楕円 425"/>
        <xdr:cNvSpPr/>
      </xdr:nvSpPr>
      <xdr:spPr>
        <a:xfrm>
          <a:off x="8699500" y="1325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169484</xdr:rowOff>
    </xdr:from>
    <xdr:ext cx="534377" cy="259045"/>
    <xdr:sp macro="" textlink="">
      <xdr:nvSpPr>
        <xdr:cNvPr id="427" name="テキスト ボックス 426"/>
        <xdr:cNvSpPr txBox="1"/>
      </xdr:nvSpPr>
      <xdr:spPr>
        <a:xfrm>
          <a:off x="8483111" y="1302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151673</xdr:rowOff>
    </xdr:from>
    <xdr:to>
      <xdr:col>41</xdr:col>
      <xdr:colOff>101600</xdr:colOff>
      <xdr:row>78</xdr:row>
      <xdr:rowOff>81823</xdr:rowOff>
    </xdr:to>
    <xdr:sp macro="" textlink="">
      <xdr:nvSpPr>
        <xdr:cNvPr id="428" name="楕円 427"/>
        <xdr:cNvSpPr/>
      </xdr:nvSpPr>
      <xdr:spPr>
        <a:xfrm>
          <a:off x="7810500" y="1335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98350</xdr:rowOff>
    </xdr:from>
    <xdr:ext cx="534377" cy="259045"/>
    <xdr:sp macro="" textlink="">
      <xdr:nvSpPr>
        <xdr:cNvPr id="429" name="テキスト ボックス 428"/>
        <xdr:cNvSpPr txBox="1"/>
      </xdr:nvSpPr>
      <xdr:spPr>
        <a:xfrm>
          <a:off x="7594111" y="1312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121445</xdr:rowOff>
    </xdr:from>
    <xdr:to>
      <xdr:col>36</xdr:col>
      <xdr:colOff>165100</xdr:colOff>
      <xdr:row>78</xdr:row>
      <xdr:rowOff>51595</xdr:rowOff>
    </xdr:to>
    <xdr:sp macro="" textlink="">
      <xdr:nvSpPr>
        <xdr:cNvPr id="430" name="楕円 429"/>
        <xdr:cNvSpPr/>
      </xdr:nvSpPr>
      <xdr:spPr>
        <a:xfrm>
          <a:off x="6921500" y="1332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68122</xdr:rowOff>
    </xdr:from>
    <xdr:ext cx="534377" cy="259045"/>
    <xdr:sp macro="" textlink="">
      <xdr:nvSpPr>
        <xdr:cNvPr id="431" name="テキスト ボックス 430"/>
        <xdr:cNvSpPr txBox="1"/>
      </xdr:nvSpPr>
      <xdr:spPr>
        <a:xfrm>
          <a:off x="6705111" y="1309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164139</xdr:rowOff>
    </xdr:from>
    <xdr:to>
      <xdr:col>55</xdr:col>
      <xdr:colOff>0</xdr:colOff>
      <xdr:row>98</xdr:row>
      <xdr:rowOff>84869</xdr:rowOff>
    </xdr:to>
    <xdr:cxnSp macro="">
      <xdr:nvCxnSpPr>
        <xdr:cNvPr id="462" name="直線コネクタ 461"/>
        <xdr:cNvCxnSpPr/>
      </xdr:nvCxnSpPr>
      <xdr:spPr>
        <a:xfrm>
          <a:off x="9639300" y="16794789"/>
          <a:ext cx="838200" cy="9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115978</xdr:rowOff>
    </xdr:from>
    <xdr:ext cx="534377" cy="259045"/>
    <xdr:sp macro="" textlink="">
      <xdr:nvSpPr>
        <xdr:cNvPr id="463" name="普通建設事業費 （ うち更新整備　）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164139</xdr:rowOff>
    </xdr:from>
    <xdr:to>
      <xdr:col>50</xdr:col>
      <xdr:colOff>114300</xdr:colOff>
      <xdr:row>98</xdr:row>
      <xdr:rowOff>111353</xdr:rowOff>
    </xdr:to>
    <xdr:cxnSp macro="">
      <xdr:nvCxnSpPr>
        <xdr:cNvPr id="465" name="直線コネクタ 464"/>
        <xdr:cNvCxnSpPr/>
      </xdr:nvCxnSpPr>
      <xdr:spPr>
        <a:xfrm flipV="1">
          <a:off x="8750300" y="16794789"/>
          <a:ext cx="889000" cy="11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94817</xdr:rowOff>
    </xdr:from>
    <xdr:ext cx="534377" cy="259045"/>
    <xdr:sp macro="" textlink="">
      <xdr:nvSpPr>
        <xdr:cNvPr id="467" name="テキスト ボックス 466"/>
        <xdr:cNvSpPr txBox="1"/>
      </xdr:nvSpPr>
      <xdr:spPr>
        <a:xfrm>
          <a:off x="9372111" y="163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59102</xdr:rowOff>
    </xdr:from>
    <xdr:to>
      <xdr:col>45</xdr:col>
      <xdr:colOff>177800</xdr:colOff>
      <xdr:row>98</xdr:row>
      <xdr:rowOff>111353</xdr:rowOff>
    </xdr:to>
    <xdr:cxnSp macro="">
      <xdr:nvCxnSpPr>
        <xdr:cNvPr id="468" name="直線コネクタ 467"/>
        <xdr:cNvCxnSpPr/>
      </xdr:nvCxnSpPr>
      <xdr:spPr>
        <a:xfrm>
          <a:off x="7861300" y="1686120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149671</xdr:rowOff>
    </xdr:from>
    <xdr:ext cx="534377" cy="259045"/>
    <xdr:sp macro="" textlink="">
      <xdr:nvSpPr>
        <xdr:cNvPr id="470" name="テキスト ボックス 469"/>
        <xdr:cNvSpPr txBox="1"/>
      </xdr:nvSpPr>
      <xdr:spPr>
        <a:xfrm>
          <a:off x="8483111" y="1643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47476</xdr:rowOff>
    </xdr:from>
    <xdr:to>
      <xdr:col>41</xdr:col>
      <xdr:colOff>50800</xdr:colOff>
      <xdr:row>98</xdr:row>
      <xdr:rowOff>59102</xdr:rowOff>
    </xdr:to>
    <xdr:cxnSp macro="">
      <xdr:nvCxnSpPr>
        <xdr:cNvPr id="471" name="直線コネクタ 470"/>
        <xdr:cNvCxnSpPr/>
      </xdr:nvCxnSpPr>
      <xdr:spPr>
        <a:xfrm>
          <a:off x="6972300" y="16163776"/>
          <a:ext cx="889000" cy="69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149604</xdr:rowOff>
    </xdr:from>
    <xdr:ext cx="534377" cy="259045"/>
    <xdr:sp macro="" textlink="">
      <xdr:nvSpPr>
        <xdr:cNvPr id="473" name="テキスト ボックス 472"/>
        <xdr:cNvSpPr txBox="1"/>
      </xdr:nvSpPr>
      <xdr:spPr>
        <a:xfrm>
          <a:off x="7594111" y="1643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82152</xdr:rowOff>
    </xdr:from>
    <xdr:to>
      <xdr:col>36</xdr:col>
      <xdr:colOff>165100</xdr:colOff>
      <xdr:row>98</xdr:row>
      <xdr:rowOff>12302</xdr:rowOff>
    </xdr:to>
    <xdr:sp macro="" textlink="">
      <xdr:nvSpPr>
        <xdr:cNvPr id="474" name="フローチャート: 判断 473"/>
        <xdr:cNvSpPr/>
      </xdr:nvSpPr>
      <xdr:spPr>
        <a:xfrm>
          <a:off x="6921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3429</xdr:rowOff>
    </xdr:from>
    <xdr:ext cx="534377" cy="259045"/>
    <xdr:sp macro="" textlink="">
      <xdr:nvSpPr>
        <xdr:cNvPr id="475" name="テキスト ボックス 474"/>
        <xdr:cNvSpPr txBox="1"/>
      </xdr:nvSpPr>
      <xdr:spPr>
        <a:xfrm>
          <a:off x="6705111" y="1680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34069</xdr:rowOff>
    </xdr:from>
    <xdr:to>
      <xdr:col>55</xdr:col>
      <xdr:colOff>50800</xdr:colOff>
      <xdr:row>98</xdr:row>
      <xdr:rowOff>135669</xdr:rowOff>
    </xdr:to>
    <xdr:sp macro="" textlink="">
      <xdr:nvSpPr>
        <xdr:cNvPr id="481" name="楕円 480"/>
        <xdr:cNvSpPr/>
      </xdr:nvSpPr>
      <xdr:spPr>
        <a:xfrm>
          <a:off x="10426700" y="1683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12496</xdr:rowOff>
    </xdr:from>
    <xdr:ext cx="534377" cy="259045"/>
    <xdr:sp macro="" textlink="">
      <xdr:nvSpPr>
        <xdr:cNvPr id="482" name="普通建設事業費 （ うち更新整備　）該当値テキスト"/>
        <xdr:cNvSpPr txBox="1"/>
      </xdr:nvSpPr>
      <xdr:spPr>
        <a:xfrm>
          <a:off x="10528300" y="1681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113339</xdr:rowOff>
    </xdr:from>
    <xdr:to>
      <xdr:col>50</xdr:col>
      <xdr:colOff>165100</xdr:colOff>
      <xdr:row>98</xdr:row>
      <xdr:rowOff>43489</xdr:rowOff>
    </xdr:to>
    <xdr:sp macro="" textlink="">
      <xdr:nvSpPr>
        <xdr:cNvPr id="483" name="楕円 482"/>
        <xdr:cNvSpPr/>
      </xdr:nvSpPr>
      <xdr:spPr>
        <a:xfrm>
          <a:off x="9588500" y="1674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34616</xdr:rowOff>
    </xdr:from>
    <xdr:ext cx="534377" cy="259045"/>
    <xdr:sp macro="" textlink="">
      <xdr:nvSpPr>
        <xdr:cNvPr id="484" name="テキスト ボックス 483"/>
        <xdr:cNvSpPr txBox="1"/>
      </xdr:nvSpPr>
      <xdr:spPr>
        <a:xfrm>
          <a:off x="9372111" y="1683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60553</xdr:rowOff>
    </xdr:from>
    <xdr:to>
      <xdr:col>46</xdr:col>
      <xdr:colOff>38100</xdr:colOff>
      <xdr:row>98</xdr:row>
      <xdr:rowOff>162153</xdr:rowOff>
    </xdr:to>
    <xdr:sp macro="" textlink="">
      <xdr:nvSpPr>
        <xdr:cNvPr id="485" name="楕円 484"/>
        <xdr:cNvSpPr/>
      </xdr:nvSpPr>
      <xdr:spPr>
        <a:xfrm>
          <a:off x="8699500" y="1686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153280</xdr:rowOff>
    </xdr:from>
    <xdr:ext cx="534377" cy="259045"/>
    <xdr:sp macro="" textlink="">
      <xdr:nvSpPr>
        <xdr:cNvPr id="486" name="テキスト ボックス 485"/>
        <xdr:cNvSpPr txBox="1"/>
      </xdr:nvSpPr>
      <xdr:spPr>
        <a:xfrm>
          <a:off x="8483111" y="1695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8302</xdr:rowOff>
    </xdr:from>
    <xdr:to>
      <xdr:col>41</xdr:col>
      <xdr:colOff>101600</xdr:colOff>
      <xdr:row>98</xdr:row>
      <xdr:rowOff>109902</xdr:rowOff>
    </xdr:to>
    <xdr:sp macro="" textlink="">
      <xdr:nvSpPr>
        <xdr:cNvPr id="487" name="楕円 486"/>
        <xdr:cNvSpPr/>
      </xdr:nvSpPr>
      <xdr:spPr>
        <a:xfrm>
          <a:off x="7810500" y="168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101029</xdr:rowOff>
    </xdr:from>
    <xdr:ext cx="534377" cy="259045"/>
    <xdr:sp macro="" textlink="">
      <xdr:nvSpPr>
        <xdr:cNvPr id="488" name="テキスト ボックス 487"/>
        <xdr:cNvSpPr txBox="1"/>
      </xdr:nvSpPr>
      <xdr:spPr>
        <a:xfrm>
          <a:off x="7594111" y="1690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168126</xdr:rowOff>
    </xdr:from>
    <xdr:to>
      <xdr:col>36</xdr:col>
      <xdr:colOff>165100</xdr:colOff>
      <xdr:row>94</xdr:row>
      <xdr:rowOff>98276</xdr:rowOff>
    </xdr:to>
    <xdr:sp macro="" textlink="">
      <xdr:nvSpPr>
        <xdr:cNvPr id="489" name="楕円 488"/>
        <xdr:cNvSpPr/>
      </xdr:nvSpPr>
      <xdr:spPr>
        <a:xfrm>
          <a:off x="6921500" y="1611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114803</xdr:rowOff>
    </xdr:from>
    <xdr:ext cx="534377" cy="259045"/>
    <xdr:sp macro="" textlink="">
      <xdr:nvSpPr>
        <xdr:cNvPr id="490" name="テキスト ボックス 489"/>
        <xdr:cNvSpPr txBox="1"/>
      </xdr:nvSpPr>
      <xdr:spPr>
        <a:xfrm>
          <a:off x="6705111" y="1588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16649</xdr:rowOff>
    </xdr:from>
    <xdr:to>
      <xdr:col>85</xdr:col>
      <xdr:colOff>127000</xdr:colOff>
      <xdr:row>39</xdr:row>
      <xdr:rowOff>33312</xdr:rowOff>
    </xdr:to>
    <xdr:cxnSp macro="">
      <xdr:nvCxnSpPr>
        <xdr:cNvPr id="519" name="直線コネクタ 518"/>
        <xdr:cNvCxnSpPr/>
      </xdr:nvCxnSpPr>
      <xdr:spPr>
        <a:xfrm>
          <a:off x="15481300" y="6703199"/>
          <a:ext cx="838200" cy="1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106570</xdr:rowOff>
    </xdr:from>
    <xdr:ext cx="469744" cy="259045"/>
    <xdr:sp macro="" textlink="">
      <xdr:nvSpPr>
        <xdr:cNvPr id="520" name="災害復旧事業費平均値テキスト"/>
        <xdr:cNvSpPr txBox="1"/>
      </xdr:nvSpPr>
      <xdr:spPr>
        <a:xfrm>
          <a:off x="16370300" y="6450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16649</xdr:rowOff>
    </xdr:from>
    <xdr:to>
      <xdr:col>81</xdr:col>
      <xdr:colOff>50800</xdr:colOff>
      <xdr:row>39</xdr:row>
      <xdr:rowOff>31064</xdr:rowOff>
    </xdr:to>
    <xdr:cxnSp macro="">
      <xdr:nvCxnSpPr>
        <xdr:cNvPr id="522" name="直線コネクタ 521"/>
        <xdr:cNvCxnSpPr/>
      </xdr:nvCxnSpPr>
      <xdr:spPr>
        <a:xfrm flipV="1">
          <a:off x="14592300" y="6703199"/>
          <a:ext cx="889000" cy="1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39806</xdr:rowOff>
    </xdr:from>
    <xdr:ext cx="469744" cy="259045"/>
    <xdr:sp macro="" textlink="">
      <xdr:nvSpPr>
        <xdr:cNvPr id="524" name="テキスト ボックス 523"/>
        <xdr:cNvSpPr txBox="1"/>
      </xdr:nvSpPr>
      <xdr:spPr>
        <a:xfrm>
          <a:off x="15246428" y="638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31064</xdr:rowOff>
    </xdr:from>
    <xdr:to>
      <xdr:col>76</xdr:col>
      <xdr:colOff>114300</xdr:colOff>
      <xdr:row>39</xdr:row>
      <xdr:rowOff>41694</xdr:rowOff>
    </xdr:to>
    <xdr:cxnSp macro="">
      <xdr:nvCxnSpPr>
        <xdr:cNvPr id="525" name="直線コネクタ 524"/>
        <xdr:cNvCxnSpPr/>
      </xdr:nvCxnSpPr>
      <xdr:spPr>
        <a:xfrm flipV="1">
          <a:off x="13703300" y="6717614"/>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40132</xdr:rowOff>
    </xdr:from>
    <xdr:to>
      <xdr:col>71</xdr:col>
      <xdr:colOff>177800</xdr:colOff>
      <xdr:row>39</xdr:row>
      <xdr:rowOff>41694</xdr:rowOff>
    </xdr:to>
    <xdr:cxnSp macro="">
      <xdr:nvCxnSpPr>
        <xdr:cNvPr id="528" name="直線コネクタ 527"/>
        <xdr:cNvCxnSpPr/>
      </xdr:nvCxnSpPr>
      <xdr:spPr>
        <a:xfrm>
          <a:off x="12814300" y="6726682"/>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30" name="テキスト ボックス 529"/>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31" name="フローチャート: 判断 530"/>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74706</xdr:rowOff>
    </xdr:from>
    <xdr:ext cx="469744" cy="259045"/>
    <xdr:sp macro="" textlink="">
      <xdr:nvSpPr>
        <xdr:cNvPr id="532" name="テキスト ボックス 531"/>
        <xdr:cNvSpPr txBox="1"/>
      </xdr:nvSpPr>
      <xdr:spPr>
        <a:xfrm>
          <a:off x="12579428" y="641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153962</xdr:rowOff>
    </xdr:from>
    <xdr:to>
      <xdr:col>85</xdr:col>
      <xdr:colOff>177800</xdr:colOff>
      <xdr:row>39</xdr:row>
      <xdr:rowOff>84112</xdr:rowOff>
    </xdr:to>
    <xdr:sp macro="" textlink="">
      <xdr:nvSpPr>
        <xdr:cNvPr id="538" name="楕円 537"/>
        <xdr:cNvSpPr/>
      </xdr:nvSpPr>
      <xdr:spPr>
        <a:xfrm>
          <a:off x="16268700" y="666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68889</xdr:rowOff>
    </xdr:from>
    <xdr:ext cx="378565" cy="259045"/>
    <xdr:sp macro="" textlink="">
      <xdr:nvSpPr>
        <xdr:cNvPr id="539" name="災害復旧事業費該当値テキスト"/>
        <xdr:cNvSpPr txBox="1"/>
      </xdr:nvSpPr>
      <xdr:spPr>
        <a:xfrm>
          <a:off x="16370300" y="6583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137299</xdr:rowOff>
    </xdr:from>
    <xdr:to>
      <xdr:col>81</xdr:col>
      <xdr:colOff>101600</xdr:colOff>
      <xdr:row>39</xdr:row>
      <xdr:rowOff>67449</xdr:rowOff>
    </xdr:to>
    <xdr:sp macro="" textlink="">
      <xdr:nvSpPr>
        <xdr:cNvPr id="540" name="楕円 539"/>
        <xdr:cNvSpPr/>
      </xdr:nvSpPr>
      <xdr:spPr>
        <a:xfrm>
          <a:off x="15430500" y="66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58576</xdr:rowOff>
    </xdr:from>
    <xdr:ext cx="469744" cy="259045"/>
    <xdr:sp macro="" textlink="">
      <xdr:nvSpPr>
        <xdr:cNvPr id="541" name="テキスト ボックス 540"/>
        <xdr:cNvSpPr txBox="1"/>
      </xdr:nvSpPr>
      <xdr:spPr>
        <a:xfrm>
          <a:off x="15246428" y="674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151714</xdr:rowOff>
    </xdr:from>
    <xdr:to>
      <xdr:col>76</xdr:col>
      <xdr:colOff>165100</xdr:colOff>
      <xdr:row>39</xdr:row>
      <xdr:rowOff>81864</xdr:rowOff>
    </xdr:to>
    <xdr:sp macro="" textlink="">
      <xdr:nvSpPr>
        <xdr:cNvPr id="542" name="楕円 541"/>
        <xdr:cNvSpPr/>
      </xdr:nvSpPr>
      <xdr:spPr>
        <a:xfrm>
          <a:off x="14541500" y="666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72991</xdr:rowOff>
    </xdr:from>
    <xdr:ext cx="469744" cy="259045"/>
    <xdr:sp macro="" textlink="">
      <xdr:nvSpPr>
        <xdr:cNvPr id="543" name="テキスト ボックス 542"/>
        <xdr:cNvSpPr txBox="1"/>
      </xdr:nvSpPr>
      <xdr:spPr>
        <a:xfrm>
          <a:off x="14357428" y="675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162344</xdr:rowOff>
    </xdr:from>
    <xdr:to>
      <xdr:col>72</xdr:col>
      <xdr:colOff>38100</xdr:colOff>
      <xdr:row>39</xdr:row>
      <xdr:rowOff>92494</xdr:rowOff>
    </xdr:to>
    <xdr:sp macro="" textlink="">
      <xdr:nvSpPr>
        <xdr:cNvPr id="544" name="楕円 543"/>
        <xdr:cNvSpPr/>
      </xdr:nvSpPr>
      <xdr:spPr>
        <a:xfrm>
          <a:off x="13652500" y="667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83621</xdr:rowOff>
    </xdr:from>
    <xdr:ext cx="378565" cy="259045"/>
    <xdr:sp macro="" textlink="">
      <xdr:nvSpPr>
        <xdr:cNvPr id="545" name="テキスト ボックス 544"/>
        <xdr:cNvSpPr txBox="1"/>
      </xdr:nvSpPr>
      <xdr:spPr>
        <a:xfrm>
          <a:off x="13514017" y="6770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160782</xdr:rowOff>
    </xdr:from>
    <xdr:to>
      <xdr:col>67</xdr:col>
      <xdr:colOff>101600</xdr:colOff>
      <xdr:row>39</xdr:row>
      <xdr:rowOff>90932</xdr:rowOff>
    </xdr:to>
    <xdr:sp macro="" textlink="">
      <xdr:nvSpPr>
        <xdr:cNvPr id="546" name="楕円 545"/>
        <xdr:cNvSpPr/>
      </xdr:nvSpPr>
      <xdr:spPr>
        <a:xfrm>
          <a:off x="12763500" y="667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82059</xdr:rowOff>
    </xdr:from>
    <xdr:ext cx="378565" cy="259045"/>
    <xdr:sp macro="" textlink="">
      <xdr:nvSpPr>
        <xdr:cNvPr id="547" name="テキスト ボックス 546"/>
        <xdr:cNvSpPr txBox="1"/>
      </xdr:nvSpPr>
      <xdr:spPr>
        <a:xfrm>
          <a:off x="12625017" y="6768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166815</xdr:rowOff>
    </xdr:from>
    <xdr:to>
      <xdr:col>85</xdr:col>
      <xdr:colOff>127000</xdr:colOff>
      <xdr:row>75</xdr:row>
      <xdr:rowOff>28080</xdr:rowOff>
    </xdr:to>
    <xdr:cxnSp macro="">
      <xdr:nvCxnSpPr>
        <xdr:cNvPr id="625" name="直線コネクタ 624"/>
        <xdr:cNvCxnSpPr/>
      </xdr:nvCxnSpPr>
      <xdr:spPr>
        <a:xfrm flipV="1">
          <a:off x="15481300" y="12854115"/>
          <a:ext cx="838200" cy="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3776</xdr:rowOff>
    </xdr:from>
    <xdr:ext cx="534377" cy="259045"/>
    <xdr:sp macro="" textlink="">
      <xdr:nvSpPr>
        <xdr:cNvPr id="626" name="公債費平均値テキスト"/>
        <xdr:cNvSpPr txBox="1"/>
      </xdr:nvSpPr>
      <xdr:spPr>
        <a:xfrm>
          <a:off x="16370300" y="12862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28080</xdr:rowOff>
    </xdr:from>
    <xdr:to>
      <xdr:col>81</xdr:col>
      <xdr:colOff>50800</xdr:colOff>
      <xdr:row>75</xdr:row>
      <xdr:rowOff>34316</xdr:rowOff>
    </xdr:to>
    <xdr:cxnSp macro="">
      <xdr:nvCxnSpPr>
        <xdr:cNvPr id="628" name="直線コネクタ 627"/>
        <xdr:cNvCxnSpPr/>
      </xdr:nvCxnSpPr>
      <xdr:spPr>
        <a:xfrm flipV="1">
          <a:off x="14592300" y="12886830"/>
          <a:ext cx="889000" cy="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132593</xdr:rowOff>
    </xdr:from>
    <xdr:ext cx="534377" cy="259045"/>
    <xdr:sp macro="" textlink="">
      <xdr:nvSpPr>
        <xdr:cNvPr id="630" name="テキスト ボックス 629"/>
        <xdr:cNvSpPr txBox="1"/>
      </xdr:nvSpPr>
      <xdr:spPr>
        <a:xfrm>
          <a:off x="15214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154394</xdr:rowOff>
    </xdr:from>
    <xdr:to>
      <xdr:col>76</xdr:col>
      <xdr:colOff>114300</xdr:colOff>
      <xdr:row>75</xdr:row>
      <xdr:rowOff>34316</xdr:rowOff>
    </xdr:to>
    <xdr:cxnSp macro="">
      <xdr:nvCxnSpPr>
        <xdr:cNvPr id="631" name="直線コネクタ 630"/>
        <xdr:cNvCxnSpPr/>
      </xdr:nvCxnSpPr>
      <xdr:spPr>
        <a:xfrm>
          <a:off x="13703300" y="12841694"/>
          <a:ext cx="889000" cy="5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125468</xdr:rowOff>
    </xdr:from>
    <xdr:ext cx="534377" cy="259045"/>
    <xdr:sp macro="" textlink="">
      <xdr:nvSpPr>
        <xdr:cNvPr id="633" name="テキスト ボックス 632"/>
        <xdr:cNvSpPr txBox="1"/>
      </xdr:nvSpPr>
      <xdr:spPr>
        <a:xfrm>
          <a:off x="14325111" y="129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138214</xdr:rowOff>
    </xdr:from>
    <xdr:to>
      <xdr:col>71</xdr:col>
      <xdr:colOff>177800</xdr:colOff>
      <xdr:row>74</xdr:row>
      <xdr:rowOff>154394</xdr:rowOff>
    </xdr:to>
    <xdr:cxnSp macro="">
      <xdr:nvCxnSpPr>
        <xdr:cNvPr id="634" name="直線コネクタ 633"/>
        <xdr:cNvCxnSpPr/>
      </xdr:nvCxnSpPr>
      <xdr:spPr>
        <a:xfrm>
          <a:off x="12814300" y="12825514"/>
          <a:ext cx="889000" cy="1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103802</xdr:rowOff>
    </xdr:from>
    <xdr:ext cx="534377" cy="259045"/>
    <xdr:sp macro="" textlink="">
      <xdr:nvSpPr>
        <xdr:cNvPr id="636" name="テキスト ボックス 635"/>
        <xdr:cNvSpPr txBox="1"/>
      </xdr:nvSpPr>
      <xdr:spPr>
        <a:xfrm>
          <a:off x="13436111" y="129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150990</xdr:rowOff>
    </xdr:from>
    <xdr:to>
      <xdr:col>67</xdr:col>
      <xdr:colOff>101600</xdr:colOff>
      <xdr:row>75</xdr:row>
      <xdr:rowOff>81140</xdr:rowOff>
    </xdr:to>
    <xdr:sp macro="" textlink="">
      <xdr:nvSpPr>
        <xdr:cNvPr id="637" name="フローチャート: 判断 636"/>
        <xdr:cNvSpPr/>
      </xdr:nvSpPr>
      <xdr:spPr>
        <a:xfrm>
          <a:off x="12763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72267</xdr:rowOff>
    </xdr:from>
    <xdr:ext cx="534377" cy="259045"/>
    <xdr:sp macro="" textlink="">
      <xdr:nvSpPr>
        <xdr:cNvPr id="638" name="テキスト ボックス 637"/>
        <xdr:cNvSpPr txBox="1"/>
      </xdr:nvSpPr>
      <xdr:spPr>
        <a:xfrm>
          <a:off x="12547111" y="129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116015</xdr:rowOff>
    </xdr:from>
    <xdr:to>
      <xdr:col>85</xdr:col>
      <xdr:colOff>177800</xdr:colOff>
      <xdr:row>75</xdr:row>
      <xdr:rowOff>46165</xdr:rowOff>
    </xdr:to>
    <xdr:sp macro="" textlink="">
      <xdr:nvSpPr>
        <xdr:cNvPr id="644" name="楕円 643"/>
        <xdr:cNvSpPr/>
      </xdr:nvSpPr>
      <xdr:spPr>
        <a:xfrm>
          <a:off x="16268700" y="128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138892</xdr:rowOff>
    </xdr:from>
    <xdr:ext cx="534377" cy="259045"/>
    <xdr:sp macro="" textlink="">
      <xdr:nvSpPr>
        <xdr:cNvPr id="645" name="公債費該当値テキスト"/>
        <xdr:cNvSpPr txBox="1"/>
      </xdr:nvSpPr>
      <xdr:spPr>
        <a:xfrm>
          <a:off x="16370300" y="1265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148730</xdr:rowOff>
    </xdr:from>
    <xdr:to>
      <xdr:col>81</xdr:col>
      <xdr:colOff>101600</xdr:colOff>
      <xdr:row>75</xdr:row>
      <xdr:rowOff>78880</xdr:rowOff>
    </xdr:to>
    <xdr:sp macro="" textlink="">
      <xdr:nvSpPr>
        <xdr:cNvPr id="646" name="楕円 645"/>
        <xdr:cNvSpPr/>
      </xdr:nvSpPr>
      <xdr:spPr>
        <a:xfrm>
          <a:off x="15430500" y="128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95407</xdr:rowOff>
    </xdr:from>
    <xdr:ext cx="534377" cy="259045"/>
    <xdr:sp macro="" textlink="">
      <xdr:nvSpPr>
        <xdr:cNvPr id="647" name="テキスト ボックス 646"/>
        <xdr:cNvSpPr txBox="1"/>
      </xdr:nvSpPr>
      <xdr:spPr>
        <a:xfrm>
          <a:off x="15214111" y="126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154966</xdr:rowOff>
    </xdr:from>
    <xdr:to>
      <xdr:col>76</xdr:col>
      <xdr:colOff>165100</xdr:colOff>
      <xdr:row>75</xdr:row>
      <xdr:rowOff>85116</xdr:rowOff>
    </xdr:to>
    <xdr:sp macro="" textlink="">
      <xdr:nvSpPr>
        <xdr:cNvPr id="648" name="楕円 647"/>
        <xdr:cNvSpPr/>
      </xdr:nvSpPr>
      <xdr:spPr>
        <a:xfrm>
          <a:off x="14541500" y="1284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101643</xdr:rowOff>
    </xdr:from>
    <xdr:ext cx="534377" cy="259045"/>
    <xdr:sp macro="" textlink="">
      <xdr:nvSpPr>
        <xdr:cNvPr id="649" name="テキスト ボックス 648"/>
        <xdr:cNvSpPr txBox="1"/>
      </xdr:nvSpPr>
      <xdr:spPr>
        <a:xfrm>
          <a:off x="14325111" y="1261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103594</xdr:rowOff>
    </xdr:from>
    <xdr:to>
      <xdr:col>72</xdr:col>
      <xdr:colOff>38100</xdr:colOff>
      <xdr:row>75</xdr:row>
      <xdr:rowOff>33744</xdr:rowOff>
    </xdr:to>
    <xdr:sp macro="" textlink="">
      <xdr:nvSpPr>
        <xdr:cNvPr id="650" name="楕円 649"/>
        <xdr:cNvSpPr/>
      </xdr:nvSpPr>
      <xdr:spPr>
        <a:xfrm>
          <a:off x="13652500" y="1279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50271</xdr:rowOff>
    </xdr:from>
    <xdr:ext cx="534377" cy="259045"/>
    <xdr:sp macro="" textlink="">
      <xdr:nvSpPr>
        <xdr:cNvPr id="651" name="テキスト ボックス 650"/>
        <xdr:cNvSpPr txBox="1"/>
      </xdr:nvSpPr>
      <xdr:spPr>
        <a:xfrm>
          <a:off x="13436111" y="1256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87414</xdr:rowOff>
    </xdr:from>
    <xdr:to>
      <xdr:col>67</xdr:col>
      <xdr:colOff>101600</xdr:colOff>
      <xdr:row>75</xdr:row>
      <xdr:rowOff>17564</xdr:rowOff>
    </xdr:to>
    <xdr:sp macro="" textlink="">
      <xdr:nvSpPr>
        <xdr:cNvPr id="652" name="楕円 651"/>
        <xdr:cNvSpPr/>
      </xdr:nvSpPr>
      <xdr:spPr>
        <a:xfrm>
          <a:off x="12763500" y="1277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34091</xdr:rowOff>
    </xdr:from>
    <xdr:ext cx="534377" cy="259045"/>
    <xdr:sp macro="" textlink="">
      <xdr:nvSpPr>
        <xdr:cNvPr id="653" name="テキスト ボックス 652"/>
        <xdr:cNvSpPr txBox="1"/>
      </xdr:nvSpPr>
      <xdr:spPr>
        <a:xfrm>
          <a:off x="12547111" y="125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132618</xdr:rowOff>
    </xdr:from>
    <xdr:to>
      <xdr:col>85</xdr:col>
      <xdr:colOff>127000</xdr:colOff>
      <xdr:row>98</xdr:row>
      <xdr:rowOff>134800</xdr:rowOff>
    </xdr:to>
    <xdr:cxnSp macro="">
      <xdr:nvCxnSpPr>
        <xdr:cNvPr id="680" name="直線コネクタ 679"/>
        <xdr:cNvCxnSpPr/>
      </xdr:nvCxnSpPr>
      <xdr:spPr>
        <a:xfrm flipV="1">
          <a:off x="15481300" y="16934718"/>
          <a:ext cx="838200" cy="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41587</xdr:rowOff>
    </xdr:from>
    <xdr:ext cx="534377" cy="259045"/>
    <xdr:sp macro="" textlink="">
      <xdr:nvSpPr>
        <xdr:cNvPr id="681" name="積立金平均値テキスト"/>
        <xdr:cNvSpPr txBox="1"/>
      </xdr:nvSpPr>
      <xdr:spPr>
        <a:xfrm>
          <a:off x="16370300" y="16672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134282</xdr:rowOff>
    </xdr:from>
    <xdr:to>
      <xdr:col>81</xdr:col>
      <xdr:colOff>50800</xdr:colOff>
      <xdr:row>98</xdr:row>
      <xdr:rowOff>134800</xdr:rowOff>
    </xdr:to>
    <xdr:cxnSp macro="">
      <xdr:nvCxnSpPr>
        <xdr:cNvPr id="683" name="直線コネクタ 682"/>
        <xdr:cNvCxnSpPr/>
      </xdr:nvCxnSpPr>
      <xdr:spPr>
        <a:xfrm>
          <a:off x="14592300" y="16936382"/>
          <a:ext cx="889000" cy="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146938</xdr:rowOff>
    </xdr:from>
    <xdr:ext cx="534377" cy="259045"/>
    <xdr:sp macro="" textlink="">
      <xdr:nvSpPr>
        <xdr:cNvPr id="685" name="テキスト ボックス 684"/>
        <xdr:cNvSpPr txBox="1"/>
      </xdr:nvSpPr>
      <xdr:spPr>
        <a:xfrm>
          <a:off x="15214111" y="16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117932</xdr:rowOff>
    </xdr:from>
    <xdr:to>
      <xdr:col>76</xdr:col>
      <xdr:colOff>114300</xdr:colOff>
      <xdr:row>98</xdr:row>
      <xdr:rowOff>134282</xdr:rowOff>
    </xdr:to>
    <xdr:cxnSp macro="">
      <xdr:nvCxnSpPr>
        <xdr:cNvPr id="686" name="直線コネクタ 685"/>
        <xdr:cNvCxnSpPr/>
      </xdr:nvCxnSpPr>
      <xdr:spPr>
        <a:xfrm>
          <a:off x="13703300" y="16920032"/>
          <a:ext cx="889000" cy="1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145035</xdr:rowOff>
    </xdr:from>
    <xdr:ext cx="534377" cy="259045"/>
    <xdr:sp macro="" textlink="">
      <xdr:nvSpPr>
        <xdr:cNvPr id="688" name="テキスト ボックス 687"/>
        <xdr:cNvSpPr txBox="1"/>
      </xdr:nvSpPr>
      <xdr:spPr>
        <a:xfrm>
          <a:off x="14325111" y="1660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112209</xdr:rowOff>
    </xdr:from>
    <xdr:to>
      <xdr:col>71</xdr:col>
      <xdr:colOff>177800</xdr:colOff>
      <xdr:row>98</xdr:row>
      <xdr:rowOff>117932</xdr:rowOff>
    </xdr:to>
    <xdr:cxnSp macro="">
      <xdr:nvCxnSpPr>
        <xdr:cNvPr id="689" name="直線コネクタ 688"/>
        <xdr:cNvCxnSpPr/>
      </xdr:nvCxnSpPr>
      <xdr:spPr>
        <a:xfrm>
          <a:off x="12814300" y="16914309"/>
          <a:ext cx="889000" cy="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151043</xdr:rowOff>
    </xdr:from>
    <xdr:ext cx="534377" cy="259045"/>
    <xdr:sp macro="" textlink="">
      <xdr:nvSpPr>
        <xdr:cNvPr id="691" name="テキスト ボックス 690"/>
        <xdr:cNvSpPr txBox="1"/>
      </xdr:nvSpPr>
      <xdr:spPr>
        <a:xfrm>
          <a:off x="13436111" y="1661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92" name="フローチャート: 判断 691"/>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142753</xdr:rowOff>
    </xdr:from>
    <xdr:ext cx="534377" cy="259045"/>
    <xdr:sp macro="" textlink="">
      <xdr:nvSpPr>
        <xdr:cNvPr id="693" name="テキスト ボックス 692"/>
        <xdr:cNvSpPr txBox="1"/>
      </xdr:nvSpPr>
      <xdr:spPr>
        <a:xfrm>
          <a:off x="12547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81818</xdr:rowOff>
    </xdr:from>
    <xdr:to>
      <xdr:col>85</xdr:col>
      <xdr:colOff>177800</xdr:colOff>
      <xdr:row>99</xdr:row>
      <xdr:rowOff>11968</xdr:rowOff>
    </xdr:to>
    <xdr:sp macro="" textlink="">
      <xdr:nvSpPr>
        <xdr:cNvPr id="699" name="楕円 698"/>
        <xdr:cNvSpPr/>
      </xdr:nvSpPr>
      <xdr:spPr>
        <a:xfrm>
          <a:off x="16268700" y="1688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168588</xdr:rowOff>
    </xdr:from>
    <xdr:ext cx="469744" cy="259045"/>
    <xdr:sp macro="" textlink="">
      <xdr:nvSpPr>
        <xdr:cNvPr id="700" name="積立金該当値テキスト"/>
        <xdr:cNvSpPr txBox="1"/>
      </xdr:nvSpPr>
      <xdr:spPr>
        <a:xfrm>
          <a:off x="16370300" y="16799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84000</xdr:rowOff>
    </xdr:from>
    <xdr:to>
      <xdr:col>81</xdr:col>
      <xdr:colOff>101600</xdr:colOff>
      <xdr:row>99</xdr:row>
      <xdr:rowOff>14150</xdr:rowOff>
    </xdr:to>
    <xdr:sp macro="" textlink="">
      <xdr:nvSpPr>
        <xdr:cNvPr id="701" name="楕円 700"/>
        <xdr:cNvSpPr/>
      </xdr:nvSpPr>
      <xdr:spPr>
        <a:xfrm>
          <a:off x="15430500" y="168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5277</xdr:rowOff>
    </xdr:from>
    <xdr:ext cx="469744" cy="259045"/>
    <xdr:sp macro="" textlink="">
      <xdr:nvSpPr>
        <xdr:cNvPr id="702" name="テキスト ボックス 701"/>
        <xdr:cNvSpPr txBox="1"/>
      </xdr:nvSpPr>
      <xdr:spPr>
        <a:xfrm>
          <a:off x="15246428" y="1697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83482</xdr:rowOff>
    </xdr:from>
    <xdr:to>
      <xdr:col>76</xdr:col>
      <xdr:colOff>165100</xdr:colOff>
      <xdr:row>99</xdr:row>
      <xdr:rowOff>13632</xdr:rowOff>
    </xdr:to>
    <xdr:sp macro="" textlink="">
      <xdr:nvSpPr>
        <xdr:cNvPr id="703" name="楕円 702"/>
        <xdr:cNvSpPr/>
      </xdr:nvSpPr>
      <xdr:spPr>
        <a:xfrm>
          <a:off x="14541500" y="1688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4759</xdr:rowOff>
    </xdr:from>
    <xdr:ext cx="469744" cy="259045"/>
    <xdr:sp macro="" textlink="">
      <xdr:nvSpPr>
        <xdr:cNvPr id="704" name="テキスト ボックス 703"/>
        <xdr:cNvSpPr txBox="1"/>
      </xdr:nvSpPr>
      <xdr:spPr>
        <a:xfrm>
          <a:off x="14357428" y="1697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67132</xdr:rowOff>
    </xdr:from>
    <xdr:to>
      <xdr:col>72</xdr:col>
      <xdr:colOff>38100</xdr:colOff>
      <xdr:row>98</xdr:row>
      <xdr:rowOff>168732</xdr:rowOff>
    </xdr:to>
    <xdr:sp macro="" textlink="">
      <xdr:nvSpPr>
        <xdr:cNvPr id="705" name="楕円 704"/>
        <xdr:cNvSpPr/>
      </xdr:nvSpPr>
      <xdr:spPr>
        <a:xfrm>
          <a:off x="13652500" y="1686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159859</xdr:rowOff>
    </xdr:from>
    <xdr:ext cx="469744" cy="259045"/>
    <xdr:sp macro="" textlink="">
      <xdr:nvSpPr>
        <xdr:cNvPr id="706" name="テキスト ボックス 705"/>
        <xdr:cNvSpPr txBox="1"/>
      </xdr:nvSpPr>
      <xdr:spPr>
        <a:xfrm>
          <a:off x="13468428" y="16961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61409</xdr:rowOff>
    </xdr:from>
    <xdr:to>
      <xdr:col>67</xdr:col>
      <xdr:colOff>101600</xdr:colOff>
      <xdr:row>98</xdr:row>
      <xdr:rowOff>163009</xdr:rowOff>
    </xdr:to>
    <xdr:sp macro="" textlink="">
      <xdr:nvSpPr>
        <xdr:cNvPr id="707" name="楕円 706"/>
        <xdr:cNvSpPr/>
      </xdr:nvSpPr>
      <xdr:spPr>
        <a:xfrm>
          <a:off x="12763500" y="1686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154136</xdr:rowOff>
    </xdr:from>
    <xdr:ext cx="469744" cy="259045"/>
    <xdr:sp macro="" textlink="">
      <xdr:nvSpPr>
        <xdr:cNvPr id="708" name="テキスト ボックス 707"/>
        <xdr:cNvSpPr txBox="1"/>
      </xdr:nvSpPr>
      <xdr:spPr>
        <a:xfrm>
          <a:off x="12579428" y="1695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66809</xdr:rowOff>
    </xdr:from>
    <xdr:to>
      <xdr:col>116</xdr:col>
      <xdr:colOff>63500</xdr:colOff>
      <xdr:row>37</xdr:row>
      <xdr:rowOff>75823</xdr:rowOff>
    </xdr:to>
    <xdr:cxnSp macro="">
      <xdr:nvCxnSpPr>
        <xdr:cNvPr id="739" name="直線コネクタ 738"/>
        <xdr:cNvCxnSpPr/>
      </xdr:nvCxnSpPr>
      <xdr:spPr>
        <a:xfrm flipV="1">
          <a:off x="21323300" y="6410459"/>
          <a:ext cx="8382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55374</xdr:rowOff>
    </xdr:from>
    <xdr:ext cx="469744" cy="259045"/>
    <xdr:sp macro="" textlink="">
      <xdr:nvSpPr>
        <xdr:cNvPr id="740" name="投資及び出資金平均値テキスト"/>
        <xdr:cNvSpPr txBox="1"/>
      </xdr:nvSpPr>
      <xdr:spPr>
        <a:xfrm>
          <a:off x="22212300" y="657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75823</xdr:rowOff>
    </xdr:from>
    <xdr:to>
      <xdr:col>111</xdr:col>
      <xdr:colOff>177800</xdr:colOff>
      <xdr:row>37</xdr:row>
      <xdr:rowOff>79056</xdr:rowOff>
    </xdr:to>
    <xdr:cxnSp macro="">
      <xdr:nvCxnSpPr>
        <xdr:cNvPr id="742" name="直線コネクタ 741"/>
        <xdr:cNvCxnSpPr/>
      </xdr:nvCxnSpPr>
      <xdr:spPr>
        <a:xfrm flipV="1">
          <a:off x="20434300" y="6419473"/>
          <a:ext cx="8890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40157</xdr:rowOff>
    </xdr:from>
    <xdr:ext cx="469744" cy="259045"/>
    <xdr:sp macro="" textlink="">
      <xdr:nvSpPr>
        <xdr:cNvPr id="744" name="テキスト ボックス 743"/>
        <xdr:cNvSpPr txBox="1"/>
      </xdr:nvSpPr>
      <xdr:spPr>
        <a:xfrm>
          <a:off x="21088428" y="672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79056</xdr:rowOff>
    </xdr:from>
    <xdr:to>
      <xdr:col>107</xdr:col>
      <xdr:colOff>50800</xdr:colOff>
      <xdr:row>37</xdr:row>
      <xdr:rowOff>130687</xdr:rowOff>
    </xdr:to>
    <xdr:cxnSp macro="">
      <xdr:nvCxnSpPr>
        <xdr:cNvPr id="745" name="直線コネクタ 744"/>
        <xdr:cNvCxnSpPr/>
      </xdr:nvCxnSpPr>
      <xdr:spPr>
        <a:xfrm flipV="1">
          <a:off x="19545300" y="6422706"/>
          <a:ext cx="889000" cy="5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61220</xdr:rowOff>
    </xdr:from>
    <xdr:ext cx="469744" cy="259045"/>
    <xdr:sp macro="" textlink="">
      <xdr:nvSpPr>
        <xdr:cNvPr id="747" name="テキスト ボックス 746"/>
        <xdr:cNvSpPr txBox="1"/>
      </xdr:nvSpPr>
      <xdr:spPr>
        <a:xfrm>
          <a:off x="20199428" y="674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77880</xdr:rowOff>
    </xdr:from>
    <xdr:to>
      <xdr:col>102</xdr:col>
      <xdr:colOff>114300</xdr:colOff>
      <xdr:row>37</xdr:row>
      <xdr:rowOff>130687</xdr:rowOff>
    </xdr:to>
    <xdr:cxnSp macro="">
      <xdr:nvCxnSpPr>
        <xdr:cNvPr id="748" name="直線コネクタ 747"/>
        <xdr:cNvCxnSpPr/>
      </xdr:nvCxnSpPr>
      <xdr:spPr>
        <a:xfrm>
          <a:off x="18656300" y="6421530"/>
          <a:ext cx="889000" cy="5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54297</xdr:rowOff>
    </xdr:from>
    <xdr:ext cx="469744" cy="259045"/>
    <xdr:sp macro="" textlink="">
      <xdr:nvSpPr>
        <xdr:cNvPr id="750" name="テキスト ボックス 749"/>
        <xdr:cNvSpPr txBox="1"/>
      </xdr:nvSpPr>
      <xdr:spPr>
        <a:xfrm>
          <a:off x="19310428" y="67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51" name="フローチャート: 判断 750"/>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70429</xdr:rowOff>
    </xdr:from>
    <xdr:ext cx="469744" cy="259045"/>
    <xdr:sp macro="" textlink="">
      <xdr:nvSpPr>
        <xdr:cNvPr id="752" name="テキスト ボックス 751"/>
        <xdr:cNvSpPr txBox="1"/>
      </xdr:nvSpPr>
      <xdr:spPr>
        <a:xfrm>
          <a:off x="18421428" y="675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16009</xdr:rowOff>
    </xdr:from>
    <xdr:to>
      <xdr:col>116</xdr:col>
      <xdr:colOff>114300</xdr:colOff>
      <xdr:row>37</xdr:row>
      <xdr:rowOff>117609</xdr:rowOff>
    </xdr:to>
    <xdr:sp macro="" textlink="">
      <xdr:nvSpPr>
        <xdr:cNvPr id="758" name="楕円 757"/>
        <xdr:cNvSpPr/>
      </xdr:nvSpPr>
      <xdr:spPr>
        <a:xfrm>
          <a:off x="22110700" y="635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38886</xdr:rowOff>
    </xdr:from>
    <xdr:ext cx="534377" cy="259045"/>
    <xdr:sp macro="" textlink="">
      <xdr:nvSpPr>
        <xdr:cNvPr id="759" name="投資及び出資金該当値テキスト"/>
        <xdr:cNvSpPr txBox="1"/>
      </xdr:nvSpPr>
      <xdr:spPr>
        <a:xfrm>
          <a:off x="22212300" y="621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25023</xdr:rowOff>
    </xdr:from>
    <xdr:to>
      <xdr:col>112</xdr:col>
      <xdr:colOff>38100</xdr:colOff>
      <xdr:row>37</xdr:row>
      <xdr:rowOff>126623</xdr:rowOff>
    </xdr:to>
    <xdr:sp macro="" textlink="">
      <xdr:nvSpPr>
        <xdr:cNvPr id="760" name="楕円 759"/>
        <xdr:cNvSpPr/>
      </xdr:nvSpPr>
      <xdr:spPr>
        <a:xfrm>
          <a:off x="21272500" y="636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143150</xdr:rowOff>
    </xdr:from>
    <xdr:ext cx="534377" cy="259045"/>
    <xdr:sp macro="" textlink="">
      <xdr:nvSpPr>
        <xdr:cNvPr id="761" name="テキスト ボックス 760"/>
        <xdr:cNvSpPr txBox="1"/>
      </xdr:nvSpPr>
      <xdr:spPr>
        <a:xfrm>
          <a:off x="21056111" y="614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28256</xdr:rowOff>
    </xdr:from>
    <xdr:to>
      <xdr:col>107</xdr:col>
      <xdr:colOff>101600</xdr:colOff>
      <xdr:row>37</xdr:row>
      <xdr:rowOff>129856</xdr:rowOff>
    </xdr:to>
    <xdr:sp macro="" textlink="">
      <xdr:nvSpPr>
        <xdr:cNvPr id="762" name="楕円 761"/>
        <xdr:cNvSpPr/>
      </xdr:nvSpPr>
      <xdr:spPr>
        <a:xfrm>
          <a:off x="20383500" y="637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146383</xdr:rowOff>
    </xdr:from>
    <xdr:ext cx="534377" cy="259045"/>
    <xdr:sp macro="" textlink="">
      <xdr:nvSpPr>
        <xdr:cNvPr id="763" name="テキスト ボックス 762"/>
        <xdr:cNvSpPr txBox="1"/>
      </xdr:nvSpPr>
      <xdr:spPr>
        <a:xfrm>
          <a:off x="20167111" y="614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79887</xdr:rowOff>
    </xdr:from>
    <xdr:to>
      <xdr:col>102</xdr:col>
      <xdr:colOff>165100</xdr:colOff>
      <xdr:row>38</xdr:row>
      <xdr:rowOff>10037</xdr:rowOff>
    </xdr:to>
    <xdr:sp macro="" textlink="">
      <xdr:nvSpPr>
        <xdr:cNvPr id="764" name="楕円 763"/>
        <xdr:cNvSpPr/>
      </xdr:nvSpPr>
      <xdr:spPr>
        <a:xfrm>
          <a:off x="19494500" y="642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26564</xdr:rowOff>
    </xdr:from>
    <xdr:ext cx="469744" cy="259045"/>
    <xdr:sp macro="" textlink="">
      <xdr:nvSpPr>
        <xdr:cNvPr id="765" name="テキスト ボックス 764"/>
        <xdr:cNvSpPr txBox="1"/>
      </xdr:nvSpPr>
      <xdr:spPr>
        <a:xfrm>
          <a:off x="19310428" y="61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27080</xdr:rowOff>
    </xdr:from>
    <xdr:to>
      <xdr:col>98</xdr:col>
      <xdr:colOff>38100</xdr:colOff>
      <xdr:row>37</xdr:row>
      <xdr:rowOff>128680</xdr:rowOff>
    </xdr:to>
    <xdr:sp macro="" textlink="">
      <xdr:nvSpPr>
        <xdr:cNvPr id="766" name="楕円 765"/>
        <xdr:cNvSpPr/>
      </xdr:nvSpPr>
      <xdr:spPr>
        <a:xfrm>
          <a:off x="18605500" y="637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145207</xdr:rowOff>
    </xdr:from>
    <xdr:ext cx="534377" cy="259045"/>
    <xdr:sp macro="" textlink="">
      <xdr:nvSpPr>
        <xdr:cNvPr id="767" name="テキスト ボックス 766"/>
        <xdr:cNvSpPr txBox="1"/>
      </xdr:nvSpPr>
      <xdr:spPr>
        <a:xfrm>
          <a:off x="18389111" y="614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81452</xdr:rowOff>
    </xdr:from>
    <xdr:to>
      <xdr:col>116</xdr:col>
      <xdr:colOff>63500</xdr:colOff>
      <xdr:row>56</xdr:row>
      <xdr:rowOff>83876</xdr:rowOff>
    </xdr:to>
    <xdr:cxnSp macro="">
      <xdr:nvCxnSpPr>
        <xdr:cNvPr id="794" name="直線コネクタ 793"/>
        <xdr:cNvCxnSpPr/>
      </xdr:nvCxnSpPr>
      <xdr:spPr>
        <a:xfrm flipV="1">
          <a:off x="21323300" y="9682652"/>
          <a:ext cx="838200" cy="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12326</xdr:rowOff>
    </xdr:from>
    <xdr:ext cx="469744" cy="259045"/>
    <xdr:sp macro="" textlink="">
      <xdr:nvSpPr>
        <xdr:cNvPr id="795" name="貸付金平均値テキスト"/>
        <xdr:cNvSpPr txBox="1"/>
      </xdr:nvSpPr>
      <xdr:spPr>
        <a:xfrm>
          <a:off x="22212300" y="978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72720</xdr:rowOff>
    </xdr:from>
    <xdr:to>
      <xdr:col>111</xdr:col>
      <xdr:colOff>177800</xdr:colOff>
      <xdr:row>56</xdr:row>
      <xdr:rowOff>83876</xdr:rowOff>
    </xdr:to>
    <xdr:cxnSp macro="">
      <xdr:nvCxnSpPr>
        <xdr:cNvPr id="797" name="直線コネクタ 796"/>
        <xdr:cNvCxnSpPr/>
      </xdr:nvCxnSpPr>
      <xdr:spPr>
        <a:xfrm>
          <a:off x="20434300" y="9673920"/>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124751</xdr:rowOff>
    </xdr:from>
    <xdr:ext cx="469744" cy="259045"/>
    <xdr:sp macro="" textlink="">
      <xdr:nvSpPr>
        <xdr:cNvPr id="799" name="テキスト ボックス 798"/>
        <xdr:cNvSpPr txBox="1"/>
      </xdr:nvSpPr>
      <xdr:spPr>
        <a:xfrm>
          <a:off x="21088428" y="989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72720</xdr:rowOff>
    </xdr:from>
    <xdr:to>
      <xdr:col>107</xdr:col>
      <xdr:colOff>50800</xdr:colOff>
      <xdr:row>56</xdr:row>
      <xdr:rowOff>76469</xdr:rowOff>
    </xdr:to>
    <xdr:cxnSp macro="">
      <xdr:nvCxnSpPr>
        <xdr:cNvPr id="800" name="直線コネクタ 799"/>
        <xdr:cNvCxnSpPr/>
      </xdr:nvCxnSpPr>
      <xdr:spPr>
        <a:xfrm flipV="1">
          <a:off x="19545300" y="9673920"/>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101114</xdr:rowOff>
    </xdr:from>
    <xdr:ext cx="469744" cy="259045"/>
    <xdr:sp macro="" textlink="">
      <xdr:nvSpPr>
        <xdr:cNvPr id="802" name="テキスト ボックス 801"/>
        <xdr:cNvSpPr txBox="1"/>
      </xdr:nvSpPr>
      <xdr:spPr>
        <a:xfrm>
          <a:off x="20199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75143</xdr:rowOff>
    </xdr:from>
    <xdr:to>
      <xdr:col>102</xdr:col>
      <xdr:colOff>114300</xdr:colOff>
      <xdr:row>56</xdr:row>
      <xdr:rowOff>76469</xdr:rowOff>
    </xdr:to>
    <xdr:cxnSp macro="">
      <xdr:nvCxnSpPr>
        <xdr:cNvPr id="803" name="直線コネクタ 802"/>
        <xdr:cNvCxnSpPr/>
      </xdr:nvCxnSpPr>
      <xdr:spPr>
        <a:xfrm>
          <a:off x="18656300" y="9676343"/>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45016</xdr:rowOff>
    </xdr:from>
    <xdr:ext cx="469744" cy="259045"/>
    <xdr:sp macro="" textlink="">
      <xdr:nvSpPr>
        <xdr:cNvPr id="805" name="テキスト ボックス 804"/>
        <xdr:cNvSpPr txBox="1"/>
      </xdr:nvSpPr>
      <xdr:spPr>
        <a:xfrm>
          <a:off x="19310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06" name="フローチャート: 判断 805"/>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35551</xdr:rowOff>
    </xdr:from>
    <xdr:ext cx="469744" cy="259045"/>
    <xdr:sp macro="" textlink="">
      <xdr:nvSpPr>
        <xdr:cNvPr id="807" name="テキスト ボックス 806"/>
        <xdr:cNvSpPr txBox="1"/>
      </xdr:nvSpPr>
      <xdr:spPr>
        <a:xfrm>
          <a:off x="18421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30652</xdr:rowOff>
    </xdr:from>
    <xdr:to>
      <xdr:col>116</xdr:col>
      <xdr:colOff>114300</xdr:colOff>
      <xdr:row>56</xdr:row>
      <xdr:rowOff>132252</xdr:rowOff>
    </xdr:to>
    <xdr:sp macro="" textlink="">
      <xdr:nvSpPr>
        <xdr:cNvPr id="813" name="楕円 812"/>
        <xdr:cNvSpPr/>
      </xdr:nvSpPr>
      <xdr:spPr>
        <a:xfrm>
          <a:off x="22110700" y="963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53529</xdr:rowOff>
    </xdr:from>
    <xdr:ext cx="469744" cy="259045"/>
    <xdr:sp macro="" textlink="">
      <xdr:nvSpPr>
        <xdr:cNvPr id="814" name="貸付金該当値テキスト"/>
        <xdr:cNvSpPr txBox="1"/>
      </xdr:nvSpPr>
      <xdr:spPr>
        <a:xfrm>
          <a:off x="22212300" y="948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33076</xdr:rowOff>
    </xdr:from>
    <xdr:to>
      <xdr:col>112</xdr:col>
      <xdr:colOff>38100</xdr:colOff>
      <xdr:row>56</xdr:row>
      <xdr:rowOff>134676</xdr:rowOff>
    </xdr:to>
    <xdr:sp macro="" textlink="">
      <xdr:nvSpPr>
        <xdr:cNvPr id="815" name="楕円 814"/>
        <xdr:cNvSpPr/>
      </xdr:nvSpPr>
      <xdr:spPr>
        <a:xfrm>
          <a:off x="21272500" y="96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151203</xdr:rowOff>
    </xdr:from>
    <xdr:ext cx="469744" cy="259045"/>
    <xdr:sp macro="" textlink="">
      <xdr:nvSpPr>
        <xdr:cNvPr id="816" name="テキスト ボックス 815"/>
        <xdr:cNvSpPr txBox="1"/>
      </xdr:nvSpPr>
      <xdr:spPr>
        <a:xfrm>
          <a:off x="21088428" y="940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21920</xdr:rowOff>
    </xdr:from>
    <xdr:to>
      <xdr:col>107</xdr:col>
      <xdr:colOff>101600</xdr:colOff>
      <xdr:row>56</xdr:row>
      <xdr:rowOff>123520</xdr:rowOff>
    </xdr:to>
    <xdr:sp macro="" textlink="">
      <xdr:nvSpPr>
        <xdr:cNvPr id="817" name="楕円 816"/>
        <xdr:cNvSpPr/>
      </xdr:nvSpPr>
      <xdr:spPr>
        <a:xfrm>
          <a:off x="20383500" y="96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140047</xdr:rowOff>
    </xdr:from>
    <xdr:ext cx="469744" cy="259045"/>
    <xdr:sp macro="" textlink="">
      <xdr:nvSpPr>
        <xdr:cNvPr id="818" name="テキスト ボックス 817"/>
        <xdr:cNvSpPr txBox="1"/>
      </xdr:nvSpPr>
      <xdr:spPr>
        <a:xfrm>
          <a:off x="20199428" y="939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25669</xdr:rowOff>
    </xdr:from>
    <xdr:to>
      <xdr:col>102</xdr:col>
      <xdr:colOff>165100</xdr:colOff>
      <xdr:row>56</xdr:row>
      <xdr:rowOff>127269</xdr:rowOff>
    </xdr:to>
    <xdr:sp macro="" textlink="">
      <xdr:nvSpPr>
        <xdr:cNvPr id="819" name="楕円 818"/>
        <xdr:cNvSpPr/>
      </xdr:nvSpPr>
      <xdr:spPr>
        <a:xfrm>
          <a:off x="19494500" y="962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143796</xdr:rowOff>
    </xdr:from>
    <xdr:ext cx="469744" cy="259045"/>
    <xdr:sp macro="" textlink="">
      <xdr:nvSpPr>
        <xdr:cNvPr id="820" name="テキスト ボックス 819"/>
        <xdr:cNvSpPr txBox="1"/>
      </xdr:nvSpPr>
      <xdr:spPr>
        <a:xfrm>
          <a:off x="19310428" y="940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24343</xdr:rowOff>
    </xdr:from>
    <xdr:to>
      <xdr:col>98</xdr:col>
      <xdr:colOff>38100</xdr:colOff>
      <xdr:row>56</xdr:row>
      <xdr:rowOff>125943</xdr:rowOff>
    </xdr:to>
    <xdr:sp macro="" textlink="">
      <xdr:nvSpPr>
        <xdr:cNvPr id="821" name="楕円 820"/>
        <xdr:cNvSpPr/>
      </xdr:nvSpPr>
      <xdr:spPr>
        <a:xfrm>
          <a:off x="18605500" y="962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142470</xdr:rowOff>
    </xdr:from>
    <xdr:ext cx="469744" cy="259045"/>
    <xdr:sp macro="" textlink="">
      <xdr:nvSpPr>
        <xdr:cNvPr id="822" name="テキスト ボックス 821"/>
        <xdr:cNvSpPr txBox="1"/>
      </xdr:nvSpPr>
      <xdr:spPr>
        <a:xfrm>
          <a:off x="18421428" y="940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99143</xdr:rowOff>
    </xdr:from>
    <xdr:to>
      <xdr:col>116</xdr:col>
      <xdr:colOff>63500</xdr:colOff>
      <xdr:row>77</xdr:row>
      <xdr:rowOff>123603</xdr:rowOff>
    </xdr:to>
    <xdr:cxnSp macro="">
      <xdr:nvCxnSpPr>
        <xdr:cNvPr id="852" name="直線コネクタ 851"/>
        <xdr:cNvCxnSpPr/>
      </xdr:nvCxnSpPr>
      <xdr:spPr>
        <a:xfrm flipV="1">
          <a:off x="21323300" y="13300793"/>
          <a:ext cx="8382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156963</xdr:rowOff>
    </xdr:from>
    <xdr:ext cx="534377" cy="259045"/>
    <xdr:sp macro="" textlink="">
      <xdr:nvSpPr>
        <xdr:cNvPr id="853" name="繰出金平均値テキスト"/>
        <xdr:cNvSpPr txBox="1"/>
      </xdr:nvSpPr>
      <xdr:spPr>
        <a:xfrm>
          <a:off x="22212300" y="12844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123603</xdr:rowOff>
    </xdr:from>
    <xdr:to>
      <xdr:col>111</xdr:col>
      <xdr:colOff>177800</xdr:colOff>
      <xdr:row>77</xdr:row>
      <xdr:rowOff>153493</xdr:rowOff>
    </xdr:to>
    <xdr:cxnSp macro="">
      <xdr:nvCxnSpPr>
        <xdr:cNvPr id="855" name="直線コネクタ 854"/>
        <xdr:cNvCxnSpPr/>
      </xdr:nvCxnSpPr>
      <xdr:spPr>
        <a:xfrm flipV="1">
          <a:off x="20434300" y="13325253"/>
          <a:ext cx="889000" cy="2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57504</xdr:rowOff>
    </xdr:from>
    <xdr:ext cx="534377" cy="259045"/>
    <xdr:sp macro="" textlink="">
      <xdr:nvSpPr>
        <xdr:cNvPr id="857" name="テキスト ボックス 856"/>
        <xdr:cNvSpPr txBox="1"/>
      </xdr:nvSpPr>
      <xdr:spPr>
        <a:xfrm>
          <a:off x="21056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150730</xdr:rowOff>
    </xdr:from>
    <xdr:to>
      <xdr:col>107</xdr:col>
      <xdr:colOff>50800</xdr:colOff>
      <xdr:row>77</xdr:row>
      <xdr:rowOff>153493</xdr:rowOff>
    </xdr:to>
    <xdr:cxnSp macro="">
      <xdr:nvCxnSpPr>
        <xdr:cNvPr id="858" name="直線コネクタ 857"/>
        <xdr:cNvCxnSpPr/>
      </xdr:nvCxnSpPr>
      <xdr:spPr>
        <a:xfrm>
          <a:off x="19545300" y="13352380"/>
          <a:ext cx="889000" cy="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13060</xdr:rowOff>
    </xdr:from>
    <xdr:ext cx="534377" cy="259045"/>
    <xdr:sp macro="" textlink="">
      <xdr:nvSpPr>
        <xdr:cNvPr id="860" name="テキスト ボックス 859"/>
        <xdr:cNvSpPr txBox="1"/>
      </xdr:nvSpPr>
      <xdr:spPr>
        <a:xfrm>
          <a:off x="20167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150730</xdr:rowOff>
    </xdr:from>
    <xdr:to>
      <xdr:col>102</xdr:col>
      <xdr:colOff>114300</xdr:colOff>
      <xdr:row>77</xdr:row>
      <xdr:rowOff>160369</xdr:rowOff>
    </xdr:to>
    <xdr:cxnSp macro="">
      <xdr:nvCxnSpPr>
        <xdr:cNvPr id="861" name="直線コネクタ 860"/>
        <xdr:cNvCxnSpPr/>
      </xdr:nvCxnSpPr>
      <xdr:spPr>
        <a:xfrm flipV="1">
          <a:off x="18656300" y="13352380"/>
          <a:ext cx="8890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160869</xdr:rowOff>
    </xdr:from>
    <xdr:ext cx="534377" cy="259045"/>
    <xdr:sp macro="" textlink="">
      <xdr:nvSpPr>
        <xdr:cNvPr id="863" name="テキスト ボックス 862"/>
        <xdr:cNvSpPr txBox="1"/>
      </xdr:nvSpPr>
      <xdr:spPr>
        <a:xfrm>
          <a:off x="19278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4" name="フローチャート: 判断 863"/>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163231</xdr:rowOff>
    </xdr:from>
    <xdr:ext cx="534377" cy="259045"/>
    <xdr:sp macro="" textlink="">
      <xdr:nvSpPr>
        <xdr:cNvPr id="865" name="テキスト ボックス 864"/>
        <xdr:cNvSpPr txBox="1"/>
      </xdr:nvSpPr>
      <xdr:spPr>
        <a:xfrm>
          <a:off x="18389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48343</xdr:rowOff>
    </xdr:from>
    <xdr:to>
      <xdr:col>116</xdr:col>
      <xdr:colOff>114300</xdr:colOff>
      <xdr:row>77</xdr:row>
      <xdr:rowOff>149943</xdr:rowOff>
    </xdr:to>
    <xdr:sp macro="" textlink="">
      <xdr:nvSpPr>
        <xdr:cNvPr id="871" name="楕円 870"/>
        <xdr:cNvSpPr/>
      </xdr:nvSpPr>
      <xdr:spPr>
        <a:xfrm>
          <a:off x="22110700" y="1324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26770</xdr:rowOff>
    </xdr:from>
    <xdr:ext cx="534377" cy="259045"/>
    <xdr:sp macro="" textlink="">
      <xdr:nvSpPr>
        <xdr:cNvPr id="872" name="繰出金該当値テキスト"/>
        <xdr:cNvSpPr txBox="1"/>
      </xdr:nvSpPr>
      <xdr:spPr>
        <a:xfrm>
          <a:off x="22212300" y="132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72803</xdr:rowOff>
    </xdr:from>
    <xdr:to>
      <xdr:col>112</xdr:col>
      <xdr:colOff>38100</xdr:colOff>
      <xdr:row>78</xdr:row>
      <xdr:rowOff>2953</xdr:rowOff>
    </xdr:to>
    <xdr:sp macro="" textlink="">
      <xdr:nvSpPr>
        <xdr:cNvPr id="873" name="楕円 872"/>
        <xdr:cNvSpPr/>
      </xdr:nvSpPr>
      <xdr:spPr>
        <a:xfrm>
          <a:off x="21272500" y="1327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165530</xdr:rowOff>
    </xdr:from>
    <xdr:ext cx="534377" cy="259045"/>
    <xdr:sp macro="" textlink="">
      <xdr:nvSpPr>
        <xdr:cNvPr id="874" name="テキスト ボックス 873"/>
        <xdr:cNvSpPr txBox="1"/>
      </xdr:nvSpPr>
      <xdr:spPr>
        <a:xfrm>
          <a:off x="21056111" y="1336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102693</xdr:rowOff>
    </xdr:from>
    <xdr:to>
      <xdr:col>107</xdr:col>
      <xdr:colOff>101600</xdr:colOff>
      <xdr:row>78</xdr:row>
      <xdr:rowOff>32843</xdr:rowOff>
    </xdr:to>
    <xdr:sp macro="" textlink="">
      <xdr:nvSpPr>
        <xdr:cNvPr id="875" name="楕円 874"/>
        <xdr:cNvSpPr/>
      </xdr:nvSpPr>
      <xdr:spPr>
        <a:xfrm>
          <a:off x="20383500" y="1330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23970</xdr:rowOff>
    </xdr:from>
    <xdr:ext cx="534377" cy="259045"/>
    <xdr:sp macro="" textlink="">
      <xdr:nvSpPr>
        <xdr:cNvPr id="876" name="テキスト ボックス 875"/>
        <xdr:cNvSpPr txBox="1"/>
      </xdr:nvSpPr>
      <xdr:spPr>
        <a:xfrm>
          <a:off x="20167111" y="1339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99930</xdr:rowOff>
    </xdr:from>
    <xdr:to>
      <xdr:col>102</xdr:col>
      <xdr:colOff>165100</xdr:colOff>
      <xdr:row>78</xdr:row>
      <xdr:rowOff>30080</xdr:rowOff>
    </xdr:to>
    <xdr:sp macro="" textlink="">
      <xdr:nvSpPr>
        <xdr:cNvPr id="877" name="楕円 876"/>
        <xdr:cNvSpPr/>
      </xdr:nvSpPr>
      <xdr:spPr>
        <a:xfrm>
          <a:off x="19494500" y="133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21207</xdr:rowOff>
    </xdr:from>
    <xdr:ext cx="534377" cy="259045"/>
    <xdr:sp macro="" textlink="">
      <xdr:nvSpPr>
        <xdr:cNvPr id="878" name="テキスト ボックス 877"/>
        <xdr:cNvSpPr txBox="1"/>
      </xdr:nvSpPr>
      <xdr:spPr>
        <a:xfrm>
          <a:off x="19278111" y="1339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109569</xdr:rowOff>
    </xdr:from>
    <xdr:to>
      <xdr:col>98</xdr:col>
      <xdr:colOff>38100</xdr:colOff>
      <xdr:row>78</xdr:row>
      <xdr:rowOff>39719</xdr:rowOff>
    </xdr:to>
    <xdr:sp macro="" textlink="">
      <xdr:nvSpPr>
        <xdr:cNvPr id="879" name="楕円 878"/>
        <xdr:cNvSpPr/>
      </xdr:nvSpPr>
      <xdr:spPr>
        <a:xfrm>
          <a:off x="18605500" y="133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30846</xdr:rowOff>
    </xdr:from>
    <xdr:ext cx="534377" cy="259045"/>
    <xdr:sp macro="" textlink="">
      <xdr:nvSpPr>
        <xdr:cNvPr id="880" name="テキスト ボックス 879"/>
        <xdr:cNvSpPr txBox="1"/>
      </xdr:nvSpPr>
      <xdr:spPr>
        <a:xfrm>
          <a:off x="18389111" y="1340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6" name="フローチャート: 判断 915"/>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7" name="テキスト ボックス 916"/>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9" name="フローチャート: 判断 918"/>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20" name="テキスト ボックス 919"/>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住民一人当たりの歳出決算総額は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千円であり、前年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性質別に分析すると、物件費は住民一人当たり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千円となっており、前年度より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中学校統合に伴うスクールバス購入費の増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維持補修費は、住民一人当たり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千円減となっている。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除雪対策維持補修費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千円となっており、前年度より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千円の減となっている。これは中学校建設事業費や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消防庁舎建設事業費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、特別会計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への繰出金増の影響により、住民一人当たり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41,116
40,705
426.31
21,004,135
20,119,597
573,658
12,455,028
30,513,657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115534</xdr:rowOff>
    </xdr:from>
    <xdr:to>
      <xdr:col>24</xdr:col>
      <xdr:colOff>63500</xdr:colOff>
      <xdr:row>36</xdr:row>
      <xdr:rowOff>56424</xdr:rowOff>
    </xdr:to>
    <xdr:cxnSp macro="">
      <xdr:nvCxnSpPr>
        <xdr:cNvPr id="63" name="直線コネクタ 62"/>
        <xdr:cNvCxnSpPr/>
      </xdr:nvCxnSpPr>
      <xdr:spPr>
        <a:xfrm flipV="1">
          <a:off x="3797300" y="6116284"/>
          <a:ext cx="838200" cy="11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161706</xdr:rowOff>
    </xdr:from>
    <xdr:ext cx="469744" cy="259045"/>
    <xdr:sp macro="" textlink="">
      <xdr:nvSpPr>
        <xdr:cNvPr id="64" name="議会費平均値テキスト"/>
        <xdr:cNvSpPr txBox="1"/>
      </xdr:nvSpPr>
      <xdr:spPr>
        <a:xfrm>
          <a:off x="4686300" y="616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141660</xdr:rowOff>
    </xdr:from>
    <xdr:to>
      <xdr:col>19</xdr:col>
      <xdr:colOff>177800</xdr:colOff>
      <xdr:row>36</xdr:row>
      <xdr:rowOff>56424</xdr:rowOff>
    </xdr:to>
    <xdr:cxnSp macro="">
      <xdr:nvCxnSpPr>
        <xdr:cNvPr id="66" name="直線コネクタ 65"/>
        <xdr:cNvCxnSpPr/>
      </xdr:nvCxnSpPr>
      <xdr:spPr>
        <a:xfrm>
          <a:off x="2908300" y="6142410"/>
          <a:ext cx="889000" cy="8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112720</xdr:rowOff>
    </xdr:from>
    <xdr:ext cx="469744" cy="259045"/>
    <xdr:sp macro="" textlink="">
      <xdr:nvSpPr>
        <xdr:cNvPr id="68" name="テキスト ボックス 67"/>
        <xdr:cNvSpPr txBox="1"/>
      </xdr:nvSpPr>
      <xdr:spPr>
        <a:xfrm>
          <a:off x="3562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118799</xdr:rowOff>
    </xdr:from>
    <xdr:to>
      <xdr:col>15</xdr:col>
      <xdr:colOff>50800</xdr:colOff>
      <xdr:row>35</xdr:row>
      <xdr:rowOff>141660</xdr:rowOff>
    </xdr:to>
    <xdr:cxnSp macro="">
      <xdr:nvCxnSpPr>
        <xdr:cNvPr id="69" name="直線コネクタ 68"/>
        <xdr:cNvCxnSpPr/>
      </xdr:nvCxnSpPr>
      <xdr:spPr>
        <a:xfrm>
          <a:off x="2019300" y="611954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100637</xdr:rowOff>
    </xdr:from>
    <xdr:ext cx="469744" cy="259045"/>
    <xdr:sp macro="" textlink="">
      <xdr:nvSpPr>
        <xdr:cNvPr id="71" name="テキスト ボックス 70"/>
        <xdr:cNvSpPr txBox="1"/>
      </xdr:nvSpPr>
      <xdr:spPr>
        <a:xfrm>
          <a:off x="2673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12664</xdr:rowOff>
    </xdr:from>
    <xdr:to>
      <xdr:col>10</xdr:col>
      <xdr:colOff>114300</xdr:colOff>
      <xdr:row>35</xdr:row>
      <xdr:rowOff>118799</xdr:rowOff>
    </xdr:to>
    <xdr:cxnSp macro="">
      <xdr:nvCxnSpPr>
        <xdr:cNvPr id="72" name="直線コネクタ 71"/>
        <xdr:cNvCxnSpPr/>
      </xdr:nvCxnSpPr>
      <xdr:spPr>
        <a:xfrm>
          <a:off x="1130300" y="6013414"/>
          <a:ext cx="889000" cy="10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88228</xdr:rowOff>
    </xdr:from>
    <xdr:ext cx="469744" cy="259045"/>
    <xdr:sp macro="" textlink="">
      <xdr:nvSpPr>
        <xdr:cNvPr id="74" name="テキスト ボックス 73"/>
        <xdr:cNvSpPr txBox="1"/>
      </xdr:nvSpPr>
      <xdr:spPr>
        <a:xfrm>
          <a:off x="1784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146684</xdr:rowOff>
    </xdr:from>
    <xdr:ext cx="469744" cy="259045"/>
    <xdr:sp macro="" textlink="">
      <xdr:nvSpPr>
        <xdr:cNvPr id="76" name="テキスト ボックス 75"/>
        <xdr:cNvSpPr txBox="1"/>
      </xdr:nvSpPr>
      <xdr:spPr>
        <a:xfrm>
          <a:off x="895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64734</xdr:rowOff>
    </xdr:from>
    <xdr:to>
      <xdr:col>24</xdr:col>
      <xdr:colOff>114300</xdr:colOff>
      <xdr:row>35</xdr:row>
      <xdr:rowOff>166334</xdr:rowOff>
    </xdr:to>
    <xdr:sp macro="" textlink="">
      <xdr:nvSpPr>
        <xdr:cNvPr id="82" name="楕円 81"/>
        <xdr:cNvSpPr/>
      </xdr:nvSpPr>
      <xdr:spPr>
        <a:xfrm>
          <a:off x="4584700" y="606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87611</xdr:rowOff>
    </xdr:from>
    <xdr:ext cx="469744" cy="259045"/>
    <xdr:sp macro="" textlink="">
      <xdr:nvSpPr>
        <xdr:cNvPr id="83" name="議会費該当値テキスト"/>
        <xdr:cNvSpPr txBox="1"/>
      </xdr:nvSpPr>
      <xdr:spPr>
        <a:xfrm>
          <a:off x="4686300" y="5916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5624</xdr:rowOff>
    </xdr:from>
    <xdr:to>
      <xdr:col>20</xdr:col>
      <xdr:colOff>38100</xdr:colOff>
      <xdr:row>36</xdr:row>
      <xdr:rowOff>107224</xdr:rowOff>
    </xdr:to>
    <xdr:sp macro="" textlink="">
      <xdr:nvSpPr>
        <xdr:cNvPr id="84" name="楕円 83"/>
        <xdr:cNvSpPr/>
      </xdr:nvSpPr>
      <xdr:spPr>
        <a:xfrm>
          <a:off x="3746500" y="617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123751</xdr:rowOff>
    </xdr:from>
    <xdr:ext cx="469744" cy="259045"/>
    <xdr:sp macro="" textlink="">
      <xdr:nvSpPr>
        <xdr:cNvPr id="85" name="テキスト ボックス 84"/>
        <xdr:cNvSpPr txBox="1"/>
      </xdr:nvSpPr>
      <xdr:spPr>
        <a:xfrm>
          <a:off x="3562428" y="595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90860</xdr:rowOff>
    </xdr:from>
    <xdr:to>
      <xdr:col>15</xdr:col>
      <xdr:colOff>101600</xdr:colOff>
      <xdr:row>36</xdr:row>
      <xdr:rowOff>21010</xdr:rowOff>
    </xdr:to>
    <xdr:sp macro="" textlink="">
      <xdr:nvSpPr>
        <xdr:cNvPr id="86" name="楕円 85"/>
        <xdr:cNvSpPr/>
      </xdr:nvSpPr>
      <xdr:spPr>
        <a:xfrm>
          <a:off x="2857500" y="609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37537</xdr:rowOff>
    </xdr:from>
    <xdr:ext cx="469744" cy="259045"/>
    <xdr:sp macro="" textlink="">
      <xdr:nvSpPr>
        <xdr:cNvPr id="87" name="テキスト ボックス 86"/>
        <xdr:cNvSpPr txBox="1"/>
      </xdr:nvSpPr>
      <xdr:spPr>
        <a:xfrm>
          <a:off x="2673428" y="586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67999</xdr:rowOff>
    </xdr:from>
    <xdr:to>
      <xdr:col>10</xdr:col>
      <xdr:colOff>165100</xdr:colOff>
      <xdr:row>35</xdr:row>
      <xdr:rowOff>169599</xdr:rowOff>
    </xdr:to>
    <xdr:sp macro="" textlink="">
      <xdr:nvSpPr>
        <xdr:cNvPr id="88" name="楕円 87"/>
        <xdr:cNvSpPr/>
      </xdr:nvSpPr>
      <xdr:spPr>
        <a:xfrm>
          <a:off x="1968500" y="606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14676</xdr:rowOff>
    </xdr:from>
    <xdr:ext cx="469744" cy="259045"/>
    <xdr:sp macro="" textlink="">
      <xdr:nvSpPr>
        <xdr:cNvPr id="89" name="テキスト ボックス 88"/>
        <xdr:cNvSpPr txBox="1"/>
      </xdr:nvSpPr>
      <xdr:spPr>
        <a:xfrm>
          <a:off x="1784428" y="584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133314</xdr:rowOff>
    </xdr:from>
    <xdr:to>
      <xdr:col>6</xdr:col>
      <xdr:colOff>38100</xdr:colOff>
      <xdr:row>35</xdr:row>
      <xdr:rowOff>63464</xdr:rowOff>
    </xdr:to>
    <xdr:sp macro="" textlink="">
      <xdr:nvSpPr>
        <xdr:cNvPr id="90" name="楕円 89"/>
        <xdr:cNvSpPr/>
      </xdr:nvSpPr>
      <xdr:spPr>
        <a:xfrm>
          <a:off x="1079500" y="596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79991</xdr:rowOff>
    </xdr:from>
    <xdr:ext cx="469744" cy="259045"/>
    <xdr:sp macro="" textlink="">
      <xdr:nvSpPr>
        <xdr:cNvPr id="91" name="テキスト ボックス 90"/>
        <xdr:cNvSpPr txBox="1"/>
      </xdr:nvSpPr>
      <xdr:spPr>
        <a:xfrm>
          <a:off x="895428" y="573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124008</xdr:rowOff>
    </xdr:from>
    <xdr:to>
      <xdr:col>24</xdr:col>
      <xdr:colOff>63500</xdr:colOff>
      <xdr:row>58</xdr:row>
      <xdr:rowOff>128309</xdr:rowOff>
    </xdr:to>
    <xdr:cxnSp macro="">
      <xdr:nvCxnSpPr>
        <xdr:cNvPr id="122" name="直線コネクタ 121"/>
        <xdr:cNvCxnSpPr/>
      </xdr:nvCxnSpPr>
      <xdr:spPr>
        <a:xfrm>
          <a:off x="3797300" y="10068108"/>
          <a:ext cx="838200" cy="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165792</xdr:rowOff>
    </xdr:from>
    <xdr:ext cx="534377" cy="259045"/>
    <xdr:sp macro="" textlink="">
      <xdr:nvSpPr>
        <xdr:cNvPr id="123" name="総務費平均値テキスト"/>
        <xdr:cNvSpPr txBox="1"/>
      </xdr:nvSpPr>
      <xdr:spPr>
        <a:xfrm>
          <a:off x="4686300" y="9766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124008</xdr:rowOff>
    </xdr:from>
    <xdr:to>
      <xdr:col>19</xdr:col>
      <xdr:colOff>177800</xdr:colOff>
      <xdr:row>58</xdr:row>
      <xdr:rowOff>132032</xdr:rowOff>
    </xdr:to>
    <xdr:cxnSp macro="">
      <xdr:nvCxnSpPr>
        <xdr:cNvPr id="125" name="直線コネクタ 124"/>
        <xdr:cNvCxnSpPr/>
      </xdr:nvCxnSpPr>
      <xdr:spPr>
        <a:xfrm flipV="1">
          <a:off x="2908300" y="10068108"/>
          <a:ext cx="8890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116312</xdr:rowOff>
    </xdr:from>
    <xdr:ext cx="534377" cy="259045"/>
    <xdr:sp macro="" textlink="">
      <xdr:nvSpPr>
        <xdr:cNvPr id="127" name="テキスト ボックス 126"/>
        <xdr:cNvSpPr txBox="1"/>
      </xdr:nvSpPr>
      <xdr:spPr>
        <a:xfrm>
          <a:off x="3530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114430</xdr:rowOff>
    </xdr:from>
    <xdr:to>
      <xdr:col>15</xdr:col>
      <xdr:colOff>50800</xdr:colOff>
      <xdr:row>58</xdr:row>
      <xdr:rowOff>132032</xdr:rowOff>
    </xdr:to>
    <xdr:cxnSp macro="">
      <xdr:nvCxnSpPr>
        <xdr:cNvPr id="128" name="直線コネクタ 127"/>
        <xdr:cNvCxnSpPr/>
      </xdr:nvCxnSpPr>
      <xdr:spPr>
        <a:xfrm>
          <a:off x="2019300" y="10058530"/>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128447</xdr:rowOff>
    </xdr:from>
    <xdr:ext cx="534377" cy="259045"/>
    <xdr:sp macro="" textlink="">
      <xdr:nvSpPr>
        <xdr:cNvPr id="130" name="テキスト ボックス 129"/>
        <xdr:cNvSpPr txBox="1"/>
      </xdr:nvSpPr>
      <xdr:spPr>
        <a:xfrm>
          <a:off x="2641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88876</xdr:rowOff>
    </xdr:from>
    <xdr:to>
      <xdr:col>10</xdr:col>
      <xdr:colOff>114300</xdr:colOff>
      <xdr:row>58</xdr:row>
      <xdr:rowOff>114430</xdr:rowOff>
    </xdr:to>
    <xdr:cxnSp macro="">
      <xdr:nvCxnSpPr>
        <xdr:cNvPr id="131" name="直線コネクタ 130"/>
        <xdr:cNvCxnSpPr/>
      </xdr:nvCxnSpPr>
      <xdr:spPr>
        <a:xfrm>
          <a:off x="1130300" y="9861526"/>
          <a:ext cx="889000" cy="19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122400</xdr:rowOff>
    </xdr:from>
    <xdr:ext cx="534377" cy="259045"/>
    <xdr:sp macro="" textlink="">
      <xdr:nvSpPr>
        <xdr:cNvPr id="133" name="テキスト ボックス 132"/>
        <xdr:cNvSpPr txBox="1"/>
      </xdr:nvSpPr>
      <xdr:spPr>
        <a:xfrm>
          <a:off x="1752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93842</xdr:rowOff>
    </xdr:from>
    <xdr:ext cx="534377" cy="259045"/>
    <xdr:sp macro="" textlink="">
      <xdr:nvSpPr>
        <xdr:cNvPr id="135" name="テキスト ボックス 134"/>
        <xdr:cNvSpPr txBox="1"/>
      </xdr:nvSpPr>
      <xdr:spPr>
        <a:xfrm>
          <a:off x="863111" y="1003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77509</xdr:rowOff>
    </xdr:from>
    <xdr:to>
      <xdr:col>24</xdr:col>
      <xdr:colOff>114300</xdr:colOff>
      <xdr:row>59</xdr:row>
      <xdr:rowOff>7659</xdr:rowOff>
    </xdr:to>
    <xdr:sp macro="" textlink="">
      <xdr:nvSpPr>
        <xdr:cNvPr id="141" name="楕円 140"/>
        <xdr:cNvSpPr/>
      </xdr:nvSpPr>
      <xdr:spPr>
        <a:xfrm>
          <a:off x="4584700" y="1002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163886</xdr:rowOff>
    </xdr:from>
    <xdr:ext cx="534377" cy="259045"/>
    <xdr:sp macro="" textlink="">
      <xdr:nvSpPr>
        <xdr:cNvPr id="142" name="総務費該当値テキスト"/>
        <xdr:cNvSpPr txBox="1"/>
      </xdr:nvSpPr>
      <xdr:spPr>
        <a:xfrm>
          <a:off x="4686300" y="993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73208</xdr:rowOff>
    </xdr:from>
    <xdr:to>
      <xdr:col>20</xdr:col>
      <xdr:colOff>38100</xdr:colOff>
      <xdr:row>59</xdr:row>
      <xdr:rowOff>3358</xdr:rowOff>
    </xdr:to>
    <xdr:sp macro="" textlink="">
      <xdr:nvSpPr>
        <xdr:cNvPr id="143" name="楕円 142"/>
        <xdr:cNvSpPr/>
      </xdr:nvSpPr>
      <xdr:spPr>
        <a:xfrm>
          <a:off x="3746500" y="1001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165935</xdr:rowOff>
    </xdr:from>
    <xdr:ext cx="534377" cy="259045"/>
    <xdr:sp macro="" textlink="">
      <xdr:nvSpPr>
        <xdr:cNvPr id="144" name="テキスト ボックス 143"/>
        <xdr:cNvSpPr txBox="1"/>
      </xdr:nvSpPr>
      <xdr:spPr>
        <a:xfrm>
          <a:off x="3530111" y="1011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81232</xdr:rowOff>
    </xdr:from>
    <xdr:to>
      <xdr:col>15</xdr:col>
      <xdr:colOff>101600</xdr:colOff>
      <xdr:row>59</xdr:row>
      <xdr:rowOff>11382</xdr:rowOff>
    </xdr:to>
    <xdr:sp macro="" textlink="">
      <xdr:nvSpPr>
        <xdr:cNvPr id="145" name="楕円 144"/>
        <xdr:cNvSpPr/>
      </xdr:nvSpPr>
      <xdr:spPr>
        <a:xfrm>
          <a:off x="2857500" y="1002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2509</xdr:rowOff>
    </xdr:from>
    <xdr:ext cx="534377" cy="259045"/>
    <xdr:sp macro="" textlink="">
      <xdr:nvSpPr>
        <xdr:cNvPr id="146" name="テキスト ボックス 145"/>
        <xdr:cNvSpPr txBox="1"/>
      </xdr:nvSpPr>
      <xdr:spPr>
        <a:xfrm>
          <a:off x="2641111" y="1011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63630</xdr:rowOff>
    </xdr:from>
    <xdr:to>
      <xdr:col>10</xdr:col>
      <xdr:colOff>165100</xdr:colOff>
      <xdr:row>58</xdr:row>
      <xdr:rowOff>165230</xdr:rowOff>
    </xdr:to>
    <xdr:sp macro="" textlink="">
      <xdr:nvSpPr>
        <xdr:cNvPr id="147" name="楕円 146"/>
        <xdr:cNvSpPr/>
      </xdr:nvSpPr>
      <xdr:spPr>
        <a:xfrm>
          <a:off x="1968500" y="1000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156357</xdr:rowOff>
    </xdr:from>
    <xdr:ext cx="534377" cy="259045"/>
    <xdr:sp macro="" textlink="">
      <xdr:nvSpPr>
        <xdr:cNvPr id="148" name="テキスト ボックス 147"/>
        <xdr:cNvSpPr txBox="1"/>
      </xdr:nvSpPr>
      <xdr:spPr>
        <a:xfrm>
          <a:off x="1752111" y="101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38076</xdr:rowOff>
    </xdr:from>
    <xdr:to>
      <xdr:col>6</xdr:col>
      <xdr:colOff>38100</xdr:colOff>
      <xdr:row>57</xdr:row>
      <xdr:rowOff>139676</xdr:rowOff>
    </xdr:to>
    <xdr:sp macro="" textlink="">
      <xdr:nvSpPr>
        <xdr:cNvPr id="149" name="楕円 148"/>
        <xdr:cNvSpPr/>
      </xdr:nvSpPr>
      <xdr:spPr>
        <a:xfrm>
          <a:off x="1079500" y="981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156203</xdr:rowOff>
    </xdr:from>
    <xdr:ext cx="599010" cy="259045"/>
    <xdr:sp macro="" textlink="">
      <xdr:nvSpPr>
        <xdr:cNvPr id="150" name="テキスト ボックス 149"/>
        <xdr:cNvSpPr txBox="1"/>
      </xdr:nvSpPr>
      <xdr:spPr>
        <a:xfrm>
          <a:off x="830795" y="9585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37778</xdr:rowOff>
    </xdr:from>
    <xdr:to>
      <xdr:col>24</xdr:col>
      <xdr:colOff>63500</xdr:colOff>
      <xdr:row>78</xdr:row>
      <xdr:rowOff>53322</xdr:rowOff>
    </xdr:to>
    <xdr:cxnSp macro="">
      <xdr:nvCxnSpPr>
        <xdr:cNvPr id="182" name="直線コネクタ 181"/>
        <xdr:cNvCxnSpPr/>
      </xdr:nvCxnSpPr>
      <xdr:spPr>
        <a:xfrm flipV="1">
          <a:off x="3797300" y="13410878"/>
          <a:ext cx="8382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71103</xdr:rowOff>
    </xdr:from>
    <xdr:ext cx="599010" cy="259045"/>
    <xdr:sp macro="" textlink="">
      <xdr:nvSpPr>
        <xdr:cNvPr id="183" name="民生費平均値テキスト"/>
        <xdr:cNvSpPr txBox="1"/>
      </xdr:nvSpPr>
      <xdr:spPr>
        <a:xfrm>
          <a:off x="4686300" y="129298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53322</xdr:rowOff>
    </xdr:from>
    <xdr:to>
      <xdr:col>19</xdr:col>
      <xdr:colOff>177800</xdr:colOff>
      <xdr:row>78</xdr:row>
      <xdr:rowOff>98765</xdr:rowOff>
    </xdr:to>
    <xdr:cxnSp macro="">
      <xdr:nvCxnSpPr>
        <xdr:cNvPr id="185" name="直線コネクタ 184"/>
        <xdr:cNvCxnSpPr/>
      </xdr:nvCxnSpPr>
      <xdr:spPr>
        <a:xfrm flipV="1">
          <a:off x="2908300" y="13426422"/>
          <a:ext cx="889000" cy="4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72006</xdr:rowOff>
    </xdr:from>
    <xdr:ext cx="599010" cy="259045"/>
    <xdr:sp macro="" textlink="">
      <xdr:nvSpPr>
        <xdr:cNvPr id="187" name="テキスト ボックス 186"/>
        <xdr:cNvSpPr txBox="1"/>
      </xdr:nvSpPr>
      <xdr:spPr>
        <a:xfrm>
          <a:off x="3497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74811</xdr:rowOff>
    </xdr:from>
    <xdr:to>
      <xdr:col>15</xdr:col>
      <xdr:colOff>50800</xdr:colOff>
      <xdr:row>78</xdr:row>
      <xdr:rowOff>98765</xdr:rowOff>
    </xdr:to>
    <xdr:cxnSp macro="">
      <xdr:nvCxnSpPr>
        <xdr:cNvPr id="188" name="直線コネクタ 187"/>
        <xdr:cNvCxnSpPr/>
      </xdr:nvCxnSpPr>
      <xdr:spPr>
        <a:xfrm>
          <a:off x="2019300" y="13447911"/>
          <a:ext cx="889000" cy="2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34467</xdr:rowOff>
    </xdr:from>
    <xdr:ext cx="599010" cy="259045"/>
    <xdr:sp macro="" textlink="">
      <xdr:nvSpPr>
        <xdr:cNvPr id="190" name="テキスト ボックス 189"/>
        <xdr:cNvSpPr txBox="1"/>
      </xdr:nvSpPr>
      <xdr:spPr>
        <a:xfrm>
          <a:off x="2608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74811</xdr:rowOff>
    </xdr:from>
    <xdr:to>
      <xdr:col>10</xdr:col>
      <xdr:colOff>114300</xdr:colOff>
      <xdr:row>79</xdr:row>
      <xdr:rowOff>8615</xdr:rowOff>
    </xdr:to>
    <xdr:cxnSp macro="">
      <xdr:nvCxnSpPr>
        <xdr:cNvPr id="191" name="直線コネクタ 190"/>
        <xdr:cNvCxnSpPr/>
      </xdr:nvCxnSpPr>
      <xdr:spPr>
        <a:xfrm flipV="1">
          <a:off x="1130300" y="13447911"/>
          <a:ext cx="889000" cy="10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37733</xdr:rowOff>
    </xdr:from>
    <xdr:ext cx="599010" cy="259045"/>
    <xdr:sp macro="" textlink="">
      <xdr:nvSpPr>
        <xdr:cNvPr id="193" name="テキスト ボックス 192"/>
        <xdr:cNvSpPr txBox="1"/>
      </xdr:nvSpPr>
      <xdr:spPr>
        <a:xfrm>
          <a:off x="1719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155994</xdr:rowOff>
    </xdr:from>
    <xdr:to>
      <xdr:col>6</xdr:col>
      <xdr:colOff>38100</xdr:colOff>
      <xdr:row>77</xdr:row>
      <xdr:rowOff>86144</xdr:rowOff>
    </xdr:to>
    <xdr:sp macro="" textlink="">
      <xdr:nvSpPr>
        <xdr:cNvPr id="194" name="フローチャート: 判断 193"/>
        <xdr:cNvSpPr/>
      </xdr:nvSpPr>
      <xdr:spPr>
        <a:xfrm>
          <a:off x="1079500" y="1318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102671</xdr:rowOff>
    </xdr:from>
    <xdr:ext cx="599010" cy="259045"/>
    <xdr:sp macro="" textlink="">
      <xdr:nvSpPr>
        <xdr:cNvPr id="195" name="テキスト ボックス 194"/>
        <xdr:cNvSpPr txBox="1"/>
      </xdr:nvSpPr>
      <xdr:spPr>
        <a:xfrm>
          <a:off x="830795" y="1296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158428</xdr:rowOff>
    </xdr:from>
    <xdr:to>
      <xdr:col>24</xdr:col>
      <xdr:colOff>114300</xdr:colOff>
      <xdr:row>78</xdr:row>
      <xdr:rowOff>88578</xdr:rowOff>
    </xdr:to>
    <xdr:sp macro="" textlink="">
      <xdr:nvSpPr>
        <xdr:cNvPr id="201" name="楕円 200"/>
        <xdr:cNvSpPr/>
      </xdr:nvSpPr>
      <xdr:spPr>
        <a:xfrm>
          <a:off x="4584700" y="1336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136855</xdr:rowOff>
    </xdr:from>
    <xdr:ext cx="599010" cy="259045"/>
    <xdr:sp macro="" textlink="">
      <xdr:nvSpPr>
        <xdr:cNvPr id="202" name="民生費該当値テキスト"/>
        <xdr:cNvSpPr txBox="1"/>
      </xdr:nvSpPr>
      <xdr:spPr>
        <a:xfrm>
          <a:off x="4686300" y="13338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2522</xdr:rowOff>
    </xdr:from>
    <xdr:to>
      <xdr:col>20</xdr:col>
      <xdr:colOff>38100</xdr:colOff>
      <xdr:row>78</xdr:row>
      <xdr:rowOff>104122</xdr:rowOff>
    </xdr:to>
    <xdr:sp macro="" textlink="">
      <xdr:nvSpPr>
        <xdr:cNvPr id="203" name="楕円 202"/>
        <xdr:cNvSpPr/>
      </xdr:nvSpPr>
      <xdr:spPr>
        <a:xfrm>
          <a:off x="3746500" y="1337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95249</xdr:rowOff>
    </xdr:from>
    <xdr:ext cx="599010" cy="259045"/>
    <xdr:sp macro="" textlink="">
      <xdr:nvSpPr>
        <xdr:cNvPr id="204" name="テキスト ボックス 203"/>
        <xdr:cNvSpPr txBox="1"/>
      </xdr:nvSpPr>
      <xdr:spPr>
        <a:xfrm>
          <a:off x="3497795" y="13468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47965</xdr:rowOff>
    </xdr:from>
    <xdr:to>
      <xdr:col>15</xdr:col>
      <xdr:colOff>101600</xdr:colOff>
      <xdr:row>78</xdr:row>
      <xdr:rowOff>149565</xdr:rowOff>
    </xdr:to>
    <xdr:sp macro="" textlink="">
      <xdr:nvSpPr>
        <xdr:cNvPr id="205" name="楕円 204"/>
        <xdr:cNvSpPr/>
      </xdr:nvSpPr>
      <xdr:spPr>
        <a:xfrm>
          <a:off x="2857500" y="1342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140692</xdr:rowOff>
    </xdr:from>
    <xdr:ext cx="599010" cy="259045"/>
    <xdr:sp macro="" textlink="">
      <xdr:nvSpPr>
        <xdr:cNvPr id="206" name="テキスト ボックス 205"/>
        <xdr:cNvSpPr txBox="1"/>
      </xdr:nvSpPr>
      <xdr:spPr>
        <a:xfrm>
          <a:off x="2608795" y="1351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24011</xdr:rowOff>
    </xdr:from>
    <xdr:to>
      <xdr:col>10</xdr:col>
      <xdr:colOff>165100</xdr:colOff>
      <xdr:row>78</xdr:row>
      <xdr:rowOff>125611</xdr:rowOff>
    </xdr:to>
    <xdr:sp macro="" textlink="">
      <xdr:nvSpPr>
        <xdr:cNvPr id="207" name="楕円 206"/>
        <xdr:cNvSpPr/>
      </xdr:nvSpPr>
      <xdr:spPr>
        <a:xfrm>
          <a:off x="1968500" y="1339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116738</xdr:rowOff>
    </xdr:from>
    <xdr:ext cx="599010" cy="259045"/>
    <xdr:sp macro="" textlink="">
      <xdr:nvSpPr>
        <xdr:cNvPr id="208" name="テキスト ボックス 207"/>
        <xdr:cNvSpPr txBox="1"/>
      </xdr:nvSpPr>
      <xdr:spPr>
        <a:xfrm>
          <a:off x="1719795" y="13489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129265</xdr:rowOff>
    </xdr:from>
    <xdr:to>
      <xdr:col>6</xdr:col>
      <xdr:colOff>38100</xdr:colOff>
      <xdr:row>79</xdr:row>
      <xdr:rowOff>59415</xdr:rowOff>
    </xdr:to>
    <xdr:sp macro="" textlink="">
      <xdr:nvSpPr>
        <xdr:cNvPr id="209" name="楕円 208"/>
        <xdr:cNvSpPr/>
      </xdr:nvSpPr>
      <xdr:spPr>
        <a:xfrm>
          <a:off x="1079500" y="1350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50542</xdr:rowOff>
    </xdr:from>
    <xdr:ext cx="599010" cy="259045"/>
    <xdr:sp macro="" textlink="">
      <xdr:nvSpPr>
        <xdr:cNvPr id="210" name="テキスト ボックス 209"/>
        <xdr:cNvSpPr txBox="1"/>
      </xdr:nvSpPr>
      <xdr:spPr>
        <a:xfrm>
          <a:off x="830795" y="13595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52939</xdr:rowOff>
    </xdr:from>
    <xdr:to>
      <xdr:col>24</xdr:col>
      <xdr:colOff>63500</xdr:colOff>
      <xdr:row>97</xdr:row>
      <xdr:rowOff>56962</xdr:rowOff>
    </xdr:to>
    <xdr:cxnSp macro="">
      <xdr:nvCxnSpPr>
        <xdr:cNvPr id="239" name="直線コネクタ 238"/>
        <xdr:cNvCxnSpPr/>
      </xdr:nvCxnSpPr>
      <xdr:spPr>
        <a:xfrm>
          <a:off x="3797300" y="16683589"/>
          <a:ext cx="8382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168561</xdr:rowOff>
    </xdr:from>
    <xdr:ext cx="534377" cy="259045"/>
    <xdr:sp macro="" textlink="">
      <xdr:nvSpPr>
        <xdr:cNvPr id="240" name="衛生費平均値テキスト"/>
        <xdr:cNvSpPr txBox="1"/>
      </xdr:nvSpPr>
      <xdr:spPr>
        <a:xfrm>
          <a:off x="4686300" y="1645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52939</xdr:rowOff>
    </xdr:from>
    <xdr:to>
      <xdr:col>19</xdr:col>
      <xdr:colOff>177800</xdr:colOff>
      <xdr:row>97</xdr:row>
      <xdr:rowOff>65641</xdr:rowOff>
    </xdr:to>
    <xdr:cxnSp macro="">
      <xdr:nvCxnSpPr>
        <xdr:cNvPr id="242" name="直線コネクタ 241"/>
        <xdr:cNvCxnSpPr/>
      </xdr:nvCxnSpPr>
      <xdr:spPr>
        <a:xfrm flipV="1">
          <a:off x="2908300" y="16683589"/>
          <a:ext cx="889000" cy="1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118513</xdr:rowOff>
    </xdr:from>
    <xdr:ext cx="534377" cy="259045"/>
    <xdr:sp macro="" textlink="">
      <xdr:nvSpPr>
        <xdr:cNvPr id="244" name="テキスト ボックス 243"/>
        <xdr:cNvSpPr txBox="1"/>
      </xdr:nvSpPr>
      <xdr:spPr>
        <a:xfrm>
          <a:off x="3530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65641</xdr:rowOff>
    </xdr:from>
    <xdr:to>
      <xdr:col>15</xdr:col>
      <xdr:colOff>50800</xdr:colOff>
      <xdr:row>97</xdr:row>
      <xdr:rowOff>81156</xdr:rowOff>
    </xdr:to>
    <xdr:cxnSp macro="">
      <xdr:nvCxnSpPr>
        <xdr:cNvPr id="245" name="直線コネクタ 244"/>
        <xdr:cNvCxnSpPr/>
      </xdr:nvCxnSpPr>
      <xdr:spPr>
        <a:xfrm flipV="1">
          <a:off x="2019300" y="16696291"/>
          <a:ext cx="889000" cy="1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123196</xdr:rowOff>
    </xdr:from>
    <xdr:ext cx="534377" cy="259045"/>
    <xdr:sp macro="" textlink="">
      <xdr:nvSpPr>
        <xdr:cNvPr id="247" name="テキスト ボックス 246"/>
        <xdr:cNvSpPr txBox="1"/>
      </xdr:nvSpPr>
      <xdr:spPr>
        <a:xfrm>
          <a:off x="2641111" y="167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81156</xdr:rowOff>
    </xdr:from>
    <xdr:to>
      <xdr:col>10</xdr:col>
      <xdr:colOff>114300</xdr:colOff>
      <xdr:row>97</xdr:row>
      <xdr:rowOff>103879</xdr:rowOff>
    </xdr:to>
    <xdr:cxnSp macro="">
      <xdr:nvCxnSpPr>
        <xdr:cNvPr id="248" name="直線コネクタ 247"/>
        <xdr:cNvCxnSpPr/>
      </xdr:nvCxnSpPr>
      <xdr:spPr>
        <a:xfrm flipV="1">
          <a:off x="1130300" y="16711806"/>
          <a:ext cx="889000" cy="2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142432</xdr:rowOff>
    </xdr:from>
    <xdr:ext cx="534377" cy="259045"/>
    <xdr:sp macro="" textlink="">
      <xdr:nvSpPr>
        <xdr:cNvPr id="250" name="テキスト ボックス 249"/>
        <xdr:cNvSpPr txBox="1"/>
      </xdr:nvSpPr>
      <xdr:spPr>
        <a:xfrm>
          <a:off x="1752111" y="1643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1" name="フローチャート: 判断 250"/>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116822</xdr:rowOff>
    </xdr:from>
    <xdr:ext cx="534377" cy="259045"/>
    <xdr:sp macro="" textlink="">
      <xdr:nvSpPr>
        <xdr:cNvPr id="252" name="テキスト ボックス 251"/>
        <xdr:cNvSpPr txBox="1"/>
      </xdr:nvSpPr>
      <xdr:spPr>
        <a:xfrm>
          <a:off x="863111" y="164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6162</xdr:rowOff>
    </xdr:from>
    <xdr:to>
      <xdr:col>24</xdr:col>
      <xdr:colOff>114300</xdr:colOff>
      <xdr:row>97</xdr:row>
      <xdr:rowOff>107762</xdr:rowOff>
    </xdr:to>
    <xdr:sp macro="" textlink="">
      <xdr:nvSpPr>
        <xdr:cNvPr id="258" name="楕円 257"/>
        <xdr:cNvSpPr/>
      </xdr:nvSpPr>
      <xdr:spPr>
        <a:xfrm>
          <a:off x="4584700" y="1663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156039</xdr:rowOff>
    </xdr:from>
    <xdr:ext cx="534377" cy="259045"/>
    <xdr:sp macro="" textlink="">
      <xdr:nvSpPr>
        <xdr:cNvPr id="259" name="衛生費該当値テキスト"/>
        <xdr:cNvSpPr txBox="1"/>
      </xdr:nvSpPr>
      <xdr:spPr>
        <a:xfrm>
          <a:off x="4686300" y="1661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2139</xdr:rowOff>
    </xdr:from>
    <xdr:to>
      <xdr:col>20</xdr:col>
      <xdr:colOff>38100</xdr:colOff>
      <xdr:row>97</xdr:row>
      <xdr:rowOff>103739</xdr:rowOff>
    </xdr:to>
    <xdr:sp macro="" textlink="">
      <xdr:nvSpPr>
        <xdr:cNvPr id="260" name="楕円 259"/>
        <xdr:cNvSpPr/>
      </xdr:nvSpPr>
      <xdr:spPr>
        <a:xfrm>
          <a:off x="3746500" y="1663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94866</xdr:rowOff>
    </xdr:from>
    <xdr:ext cx="534377" cy="259045"/>
    <xdr:sp macro="" textlink="">
      <xdr:nvSpPr>
        <xdr:cNvPr id="261" name="テキスト ボックス 260"/>
        <xdr:cNvSpPr txBox="1"/>
      </xdr:nvSpPr>
      <xdr:spPr>
        <a:xfrm>
          <a:off x="3530111" y="1672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14841</xdr:rowOff>
    </xdr:from>
    <xdr:to>
      <xdr:col>15</xdr:col>
      <xdr:colOff>101600</xdr:colOff>
      <xdr:row>97</xdr:row>
      <xdr:rowOff>116441</xdr:rowOff>
    </xdr:to>
    <xdr:sp macro="" textlink="">
      <xdr:nvSpPr>
        <xdr:cNvPr id="262" name="楕円 261"/>
        <xdr:cNvSpPr/>
      </xdr:nvSpPr>
      <xdr:spPr>
        <a:xfrm>
          <a:off x="2857500" y="1664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132968</xdr:rowOff>
    </xdr:from>
    <xdr:ext cx="534377" cy="259045"/>
    <xdr:sp macro="" textlink="">
      <xdr:nvSpPr>
        <xdr:cNvPr id="263" name="テキスト ボックス 262"/>
        <xdr:cNvSpPr txBox="1"/>
      </xdr:nvSpPr>
      <xdr:spPr>
        <a:xfrm>
          <a:off x="2641111" y="1642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30356</xdr:rowOff>
    </xdr:from>
    <xdr:to>
      <xdr:col>10</xdr:col>
      <xdr:colOff>165100</xdr:colOff>
      <xdr:row>97</xdr:row>
      <xdr:rowOff>131956</xdr:rowOff>
    </xdr:to>
    <xdr:sp macro="" textlink="">
      <xdr:nvSpPr>
        <xdr:cNvPr id="264" name="楕円 263"/>
        <xdr:cNvSpPr/>
      </xdr:nvSpPr>
      <xdr:spPr>
        <a:xfrm>
          <a:off x="1968500" y="1666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123083</xdr:rowOff>
    </xdr:from>
    <xdr:ext cx="534377" cy="259045"/>
    <xdr:sp macro="" textlink="">
      <xdr:nvSpPr>
        <xdr:cNvPr id="265" name="テキスト ボックス 264"/>
        <xdr:cNvSpPr txBox="1"/>
      </xdr:nvSpPr>
      <xdr:spPr>
        <a:xfrm>
          <a:off x="1752111" y="1675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53079</xdr:rowOff>
    </xdr:from>
    <xdr:to>
      <xdr:col>6</xdr:col>
      <xdr:colOff>38100</xdr:colOff>
      <xdr:row>97</xdr:row>
      <xdr:rowOff>154679</xdr:rowOff>
    </xdr:to>
    <xdr:sp macro="" textlink="">
      <xdr:nvSpPr>
        <xdr:cNvPr id="266" name="楕円 265"/>
        <xdr:cNvSpPr/>
      </xdr:nvSpPr>
      <xdr:spPr>
        <a:xfrm>
          <a:off x="1079500" y="1668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145806</xdr:rowOff>
    </xdr:from>
    <xdr:ext cx="534377" cy="259045"/>
    <xdr:sp macro="" textlink="">
      <xdr:nvSpPr>
        <xdr:cNvPr id="267" name="テキスト ボックス 266"/>
        <xdr:cNvSpPr txBox="1"/>
      </xdr:nvSpPr>
      <xdr:spPr>
        <a:xfrm>
          <a:off x="863111" y="1677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162887</xdr:rowOff>
    </xdr:from>
    <xdr:to>
      <xdr:col>55</xdr:col>
      <xdr:colOff>0</xdr:colOff>
      <xdr:row>37</xdr:row>
      <xdr:rowOff>19848</xdr:rowOff>
    </xdr:to>
    <xdr:cxnSp macro="">
      <xdr:nvCxnSpPr>
        <xdr:cNvPr id="298" name="直線コネクタ 297"/>
        <xdr:cNvCxnSpPr/>
      </xdr:nvCxnSpPr>
      <xdr:spPr>
        <a:xfrm flipV="1">
          <a:off x="9639300" y="6335087"/>
          <a:ext cx="838200" cy="2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34343</xdr:rowOff>
    </xdr:from>
    <xdr:ext cx="469744" cy="259045"/>
    <xdr:sp macro="" textlink="">
      <xdr:nvSpPr>
        <xdr:cNvPr id="299" name="労働費平均値テキスト"/>
        <xdr:cNvSpPr txBox="1"/>
      </xdr:nvSpPr>
      <xdr:spPr>
        <a:xfrm>
          <a:off x="10528300" y="6377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19848</xdr:rowOff>
    </xdr:from>
    <xdr:to>
      <xdr:col>50</xdr:col>
      <xdr:colOff>114300</xdr:colOff>
      <xdr:row>37</xdr:row>
      <xdr:rowOff>26380</xdr:rowOff>
    </xdr:to>
    <xdr:cxnSp macro="">
      <xdr:nvCxnSpPr>
        <xdr:cNvPr id="301" name="直線コネクタ 300"/>
        <xdr:cNvCxnSpPr/>
      </xdr:nvCxnSpPr>
      <xdr:spPr>
        <a:xfrm flipV="1">
          <a:off x="8750300" y="636349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131335</xdr:rowOff>
    </xdr:from>
    <xdr:ext cx="469744" cy="259045"/>
    <xdr:sp macro="" textlink="">
      <xdr:nvSpPr>
        <xdr:cNvPr id="303" name="テキスト ボックス 302"/>
        <xdr:cNvSpPr txBox="1"/>
      </xdr:nvSpPr>
      <xdr:spPr>
        <a:xfrm>
          <a:off x="9404428" y="64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17236</xdr:rowOff>
    </xdr:from>
    <xdr:to>
      <xdr:col>45</xdr:col>
      <xdr:colOff>177800</xdr:colOff>
      <xdr:row>37</xdr:row>
      <xdr:rowOff>26380</xdr:rowOff>
    </xdr:to>
    <xdr:cxnSp macro="">
      <xdr:nvCxnSpPr>
        <xdr:cNvPr id="304" name="直線コネクタ 303"/>
        <xdr:cNvCxnSpPr/>
      </xdr:nvCxnSpPr>
      <xdr:spPr>
        <a:xfrm>
          <a:off x="7861300" y="636088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92146</xdr:rowOff>
    </xdr:from>
    <xdr:ext cx="469744" cy="259045"/>
    <xdr:sp macro="" textlink="">
      <xdr:nvSpPr>
        <xdr:cNvPr id="306" name="テキスト ボックス 305"/>
        <xdr:cNvSpPr txBox="1"/>
      </xdr:nvSpPr>
      <xdr:spPr>
        <a:xfrm>
          <a:off x="8515428" y="643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17236</xdr:rowOff>
    </xdr:from>
    <xdr:to>
      <xdr:col>41</xdr:col>
      <xdr:colOff>50800</xdr:colOff>
      <xdr:row>37</xdr:row>
      <xdr:rowOff>23767</xdr:rowOff>
    </xdr:to>
    <xdr:cxnSp macro="">
      <xdr:nvCxnSpPr>
        <xdr:cNvPr id="307" name="直線コネクタ 306"/>
        <xdr:cNvCxnSpPr/>
      </xdr:nvCxnSpPr>
      <xdr:spPr>
        <a:xfrm flipV="1">
          <a:off x="6972300" y="636088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90840</xdr:rowOff>
    </xdr:from>
    <xdr:ext cx="469744" cy="259045"/>
    <xdr:sp macro="" textlink="">
      <xdr:nvSpPr>
        <xdr:cNvPr id="309" name="テキスト ボックス 308"/>
        <xdr:cNvSpPr txBox="1"/>
      </xdr:nvSpPr>
      <xdr:spPr>
        <a:xfrm>
          <a:off x="7626428" y="643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0" name="フローチャート: 判断 309"/>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1" name="テキスト ボックス 310"/>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112087</xdr:rowOff>
    </xdr:from>
    <xdr:to>
      <xdr:col>55</xdr:col>
      <xdr:colOff>50800</xdr:colOff>
      <xdr:row>37</xdr:row>
      <xdr:rowOff>42237</xdr:rowOff>
    </xdr:to>
    <xdr:sp macro="" textlink="">
      <xdr:nvSpPr>
        <xdr:cNvPr id="317" name="楕円 316"/>
        <xdr:cNvSpPr/>
      </xdr:nvSpPr>
      <xdr:spPr>
        <a:xfrm>
          <a:off x="10426700" y="628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134964</xdr:rowOff>
    </xdr:from>
    <xdr:ext cx="469744" cy="259045"/>
    <xdr:sp macro="" textlink="">
      <xdr:nvSpPr>
        <xdr:cNvPr id="318" name="労働費該当値テキスト"/>
        <xdr:cNvSpPr txBox="1"/>
      </xdr:nvSpPr>
      <xdr:spPr>
        <a:xfrm>
          <a:off x="10528300" y="6135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140498</xdr:rowOff>
    </xdr:from>
    <xdr:to>
      <xdr:col>50</xdr:col>
      <xdr:colOff>165100</xdr:colOff>
      <xdr:row>37</xdr:row>
      <xdr:rowOff>70648</xdr:rowOff>
    </xdr:to>
    <xdr:sp macro="" textlink="">
      <xdr:nvSpPr>
        <xdr:cNvPr id="319" name="楕円 318"/>
        <xdr:cNvSpPr/>
      </xdr:nvSpPr>
      <xdr:spPr>
        <a:xfrm>
          <a:off x="9588500" y="631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87175</xdr:rowOff>
    </xdr:from>
    <xdr:ext cx="469744" cy="259045"/>
    <xdr:sp macro="" textlink="">
      <xdr:nvSpPr>
        <xdr:cNvPr id="320" name="テキスト ボックス 319"/>
        <xdr:cNvSpPr txBox="1"/>
      </xdr:nvSpPr>
      <xdr:spPr>
        <a:xfrm>
          <a:off x="9404428" y="608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147030</xdr:rowOff>
    </xdr:from>
    <xdr:to>
      <xdr:col>46</xdr:col>
      <xdr:colOff>38100</xdr:colOff>
      <xdr:row>37</xdr:row>
      <xdr:rowOff>77180</xdr:rowOff>
    </xdr:to>
    <xdr:sp macro="" textlink="">
      <xdr:nvSpPr>
        <xdr:cNvPr id="321" name="楕円 320"/>
        <xdr:cNvSpPr/>
      </xdr:nvSpPr>
      <xdr:spPr>
        <a:xfrm>
          <a:off x="8699500" y="631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93707</xdr:rowOff>
    </xdr:from>
    <xdr:ext cx="469744" cy="259045"/>
    <xdr:sp macro="" textlink="">
      <xdr:nvSpPr>
        <xdr:cNvPr id="322" name="テキスト ボックス 321"/>
        <xdr:cNvSpPr txBox="1"/>
      </xdr:nvSpPr>
      <xdr:spPr>
        <a:xfrm>
          <a:off x="8515428" y="609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137886</xdr:rowOff>
    </xdr:from>
    <xdr:to>
      <xdr:col>41</xdr:col>
      <xdr:colOff>101600</xdr:colOff>
      <xdr:row>37</xdr:row>
      <xdr:rowOff>68036</xdr:rowOff>
    </xdr:to>
    <xdr:sp macro="" textlink="">
      <xdr:nvSpPr>
        <xdr:cNvPr id="323" name="楕円 322"/>
        <xdr:cNvSpPr/>
      </xdr:nvSpPr>
      <xdr:spPr>
        <a:xfrm>
          <a:off x="7810500" y="631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84563</xdr:rowOff>
    </xdr:from>
    <xdr:ext cx="469744" cy="259045"/>
    <xdr:sp macro="" textlink="">
      <xdr:nvSpPr>
        <xdr:cNvPr id="324" name="テキスト ボックス 323"/>
        <xdr:cNvSpPr txBox="1"/>
      </xdr:nvSpPr>
      <xdr:spPr>
        <a:xfrm>
          <a:off x="7626428" y="608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144417</xdr:rowOff>
    </xdr:from>
    <xdr:to>
      <xdr:col>36</xdr:col>
      <xdr:colOff>165100</xdr:colOff>
      <xdr:row>37</xdr:row>
      <xdr:rowOff>74567</xdr:rowOff>
    </xdr:to>
    <xdr:sp macro="" textlink="">
      <xdr:nvSpPr>
        <xdr:cNvPr id="325" name="楕円 324"/>
        <xdr:cNvSpPr/>
      </xdr:nvSpPr>
      <xdr:spPr>
        <a:xfrm>
          <a:off x="6921500" y="631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65694</xdr:rowOff>
    </xdr:from>
    <xdr:ext cx="469744" cy="259045"/>
    <xdr:sp macro="" textlink="">
      <xdr:nvSpPr>
        <xdr:cNvPr id="326" name="テキスト ボックス 325"/>
        <xdr:cNvSpPr txBox="1"/>
      </xdr:nvSpPr>
      <xdr:spPr>
        <a:xfrm>
          <a:off x="6737428" y="640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164922</xdr:rowOff>
    </xdr:from>
    <xdr:to>
      <xdr:col>55</xdr:col>
      <xdr:colOff>0</xdr:colOff>
      <xdr:row>56</xdr:row>
      <xdr:rowOff>169253</xdr:rowOff>
    </xdr:to>
    <xdr:cxnSp macro="">
      <xdr:nvCxnSpPr>
        <xdr:cNvPr id="355" name="直線コネクタ 354"/>
        <xdr:cNvCxnSpPr/>
      </xdr:nvCxnSpPr>
      <xdr:spPr>
        <a:xfrm>
          <a:off x="9639300" y="9766122"/>
          <a:ext cx="838200" cy="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40505</xdr:rowOff>
    </xdr:from>
    <xdr:ext cx="534377" cy="259045"/>
    <xdr:sp macro="" textlink="">
      <xdr:nvSpPr>
        <xdr:cNvPr id="356" name="農林水産業費平均値テキスト"/>
        <xdr:cNvSpPr txBox="1"/>
      </xdr:nvSpPr>
      <xdr:spPr>
        <a:xfrm>
          <a:off x="10528300" y="9813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118008</xdr:rowOff>
    </xdr:from>
    <xdr:to>
      <xdr:col>50</xdr:col>
      <xdr:colOff>114300</xdr:colOff>
      <xdr:row>56</xdr:row>
      <xdr:rowOff>164922</xdr:rowOff>
    </xdr:to>
    <xdr:cxnSp macro="">
      <xdr:nvCxnSpPr>
        <xdr:cNvPr id="358" name="直線コネクタ 357"/>
        <xdr:cNvCxnSpPr/>
      </xdr:nvCxnSpPr>
      <xdr:spPr>
        <a:xfrm>
          <a:off x="8750300" y="9719208"/>
          <a:ext cx="889000" cy="4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6316</xdr:rowOff>
    </xdr:from>
    <xdr:ext cx="534377" cy="259045"/>
    <xdr:sp macro="" textlink="">
      <xdr:nvSpPr>
        <xdr:cNvPr id="360" name="テキスト ボックス 359"/>
        <xdr:cNvSpPr txBox="1"/>
      </xdr:nvSpPr>
      <xdr:spPr>
        <a:xfrm>
          <a:off x="9372111" y="995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118008</xdr:rowOff>
    </xdr:from>
    <xdr:to>
      <xdr:col>45</xdr:col>
      <xdr:colOff>177800</xdr:colOff>
      <xdr:row>57</xdr:row>
      <xdr:rowOff>9309</xdr:rowOff>
    </xdr:to>
    <xdr:cxnSp macro="">
      <xdr:nvCxnSpPr>
        <xdr:cNvPr id="361" name="直線コネクタ 360"/>
        <xdr:cNvCxnSpPr/>
      </xdr:nvCxnSpPr>
      <xdr:spPr>
        <a:xfrm flipV="1">
          <a:off x="7861300" y="9719208"/>
          <a:ext cx="889000" cy="6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2722</xdr:rowOff>
    </xdr:from>
    <xdr:ext cx="534377" cy="259045"/>
    <xdr:sp macro="" textlink="">
      <xdr:nvSpPr>
        <xdr:cNvPr id="363" name="テキスト ボックス 362"/>
        <xdr:cNvSpPr txBox="1"/>
      </xdr:nvSpPr>
      <xdr:spPr>
        <a:xfrm>
          <a:off x="8483111" y="994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141351</xdr:rowOff>
    </xdr:from>
    <xdr:to>
      <xdr:col>41</xdr:col>
      <xdr:colOff>50800</xdr:colOff>
      <xdr:row>57</xdr:row>
      <xdr:rowOff>9309</xdr:rowOff>
    </xdr:to>
    <xdr:cxnSp macro="">
      <xdr:nvCxnSpPr>
        <xdr:cNvPr id="364" name="直線コネクタ 363"/>
        <xdr:cNvCxnSpPr/>
      </xdr:nvCxnSpPr>
      <xdr:spPr>
        <a:xfrm>
          <a:off x="6972300" y="9742551"/>
          <a:ext cx="889000" cy="3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6596</xdr:rowOff>
    </xdr:from>
    <xdr:ext cx="534377" cy="259045"/>
    <xdr:sp macro="" textlink="">
      <xdr:nvSpPr>
        <xdr:cNvPr id="366" name="テキスト ボックス 365"/>
        <xdr:cNvSpPr txBox="1"/>
      </xdr:nvSpPr>
      <xdr:spPr>
        <a:xfrm>
          <a:off x="7594111" y="99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7" name="フローチャート: 判断 366"/>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167632</xdr:rowOff>
    </xdr:from>
    <xdr:ext cx="534377" cy="259045"/>
    <xdr:sp macro="" textlink="">
      <xdr:nvSpPr>
        <xdr:cNvPr id="368" name="テキスト ボックス 367"/>
        <xdr:cNvSpPr txBox="1"/>
      </xdr:nvSpPr>
      <xdr:spPr>
        <a:xfrm>
          <a:off x="6705111" y="9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118453</xdr:rowOff>
    </xdr:from>
    <xdr:to>
      <xdr:col>55</xdr:col>
      <xdr:colOff>50800</xdr:colOff>
      <xdr:row>57</xdr:row>
      <xdr:rowOff>48603</xdr:rowOff>
    </xdr:to>
    <xdr:sp macro="" textlink="">
      <xdr:nvSpPr>
        <xdr:cNvPr id="374" name="楕円 373"/>
        <xdr:cNvSpPr/>
      </xdr:nvSpPr>
      <xdr:spPr>
        <a:xfrm>
          <a:off x="10426700" y="971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141330</xdr:rowOff>
    </xdr:from>
    <xdr:ext cx="534377" cy="259045"/>
    <xdr:sp macro="" textlink="">
      <xdr:nvSpPr>
        <xdr:cNvPr id="375" name="農林水産業費該当値テキスト"/>
        <xdr:cNvSpPr txBox="1"/>
      </xdr:nvSpPr>
      <xdr:spPr>
        <a:xfrm>
          <a:off x="10528300" y="95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114122</xdr:rowOff>
    </xdr:from>
    <xdr:to>
      <xdr:col>50</xdr:col>
      <xdr:colOff>165100</xdr:colOff>
      <xdr:row>57</xdr:row>
      <xdr:rowOff>44272</xdr:rowOff>
    </xdr:to>
    <xdr:sp macro="" textlink="">
      <xdr:nvSpPr>
        <xdr:cNvPr id="376" name="楕円 375"/>
        <xdr:cNvSpPr/>
      </xdr:nvSpPr>
      <xdr:spPr>
        <a:xfrm>
          <a:off x="9588500" y="971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60799</xdr:rowOff>
    </xdr:from>
    <xdr:ext cx="534377" cy="259045"/>
    <xdr:sp macro="" textlink="">
      <xdr:nvSpPr>
        <xdr:cNvPr id="377" name="テキスト ボックス 376"/>
        <xdr:cNvSpPr txBox="1"/>
      </xdr:nvSpPr>
      <xdr:spPr>
        <a:xfrm>
          <a:off x="9372111" y="949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67208</xdr:rowOff>
    </xdr:from>
    <xdr:to>
      <xdr:col>46</xdr:col>
      <xdr:colOff>38100</xdr:colOff>
      <xdr:row>56</xdr:row>
      <xdr:rowOff>168808</xdr:rowOff>
    </xdr:to>
    <xdr:sp macro="" textlink="">
      <xdr:nvSpPr>
        <xdr:cNvPr id="378" name="楕円 377"/>
        <xdr:cNvSpPr/>
      </xdr:nvSpPr>
      <xdr:spPr>
        <a:xfrm>
          <a:off x="8699500" y="966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13885</xdr:rowOff>
    </xdr:from>
    <xdr:ext cx="534377" cy="259045"/>
    <xdr:sp macro="" textlink="">
      <xdr:nvSpPr>
        <xdr:cNvPr id="379" name="テキスト ボックス 378"/>
        <xdr:cNvSpPr txBox="1"/>
      </xdr:nvSpPr>
      <xdr:spPr>
        <a:xfrm>
          <a:off x="8483111" y="944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129959</xdr:rowOff>
    </xdr:from>
    <xdr:to>
      <xdr:col>41</xdr:col>
      <xdr:colOff>101600</xdr:colOff>
      <xdr:row>57</xdr:row>
      <xdr:rowOff>60109</xdr:rowOff>
    </xdr:to>
    <xdr:sp macro="" textlink="">
      <xdr:nvSpPr>
        <xdr:cNvPr id="380" name="楕円 379"/>
        <xdr:cNvSpPr/>
      </xdr:nvSpPr>
      <xdr:spPr>
        <a:xfrm>
          <a:off x="7810500" y="973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76636</xdr:rowOff>
    </xdr:from>
    <xdr:ext cx="534377" cy="259045"/>
    <xdr:sp macro="" textlink="">
      <xdr:nvSpPr>
        <xdr:cNvPr id="381" name="テキスト ボックス 380"/>
        <xdr:cNvSpPr txBox="1"/>
      </xdr:nvSpPr>
      <xdr:spPr>
        <a:xfrm>
          <a:off x="7594111" y="950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90551</xdr:rowOff>
    </xdr:from>
    <xdr:to>
      <xdr:col>36</xdr:col>
      <xdr:colOff>165100</xdr:colOff>
      <xdr:row>57</xdr:row>
      <xdr:rowOff>20701</xdr:rowOff>
    </xdr:to>
    <xdr:sp macro="" textlink="">
      <xdr:nvSpPr>
        <xdr:cNvPr id="382" name="楕円 381"/>
        <xdr:cNvSpPr/>
      </xdr:nvSpPr>
      <xdr:spPr>
        <a:xfrm>
          <a:off x="6921500" y="969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37228</xdr:rowOff>
    </xdr:from>
    <xdr:ext cx="534377" cy="259045"/>
    <xdr:sp macro="" textlink="">
      <xdr:nvSpPr>
        <xdr:cNvPr id="383" name="テキスト ボックス 382"/>
        <xdr:cNvSpPr txBox="1"/>
      </xdr:nvSpPr>
      <xdr:spPr>
        <a:xfrm>
          <a:off x="6705111" y="946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24682</xdr:rowOff>
    </xdr:from>
    <xdr:to>
      <xdr:col>55</xdr:col>
      <xdr:colOff>0</xdr:colOff>
      <xdr:row>76</xdr:row>
      <xdr:rowOff>76998</xdr:rowOff>
    </xdr:to>
    <xdr:cxnSp macro="">
      <xdr:nvCxnSpPr>
        <xdr:cNvPr id="414" name="直線コネクタ 413"/>
        <xdr:cNvCxnSpPr/>
      </xdr:nvCxnSpPr>
      <xdr:spPr>
        <a:xfrm flipV="1">
          <a:off x="9639300" y="13054882"/>
          <a:ext cx="838200" cy="5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53089</xdr:rowOff>
    </xdr:from>
    <xdr:ext cx="534377" cy="259045"/>
    <xdr:sp macro="" textlink="">
      <xdr:nvSpPr>
        <xdr:cNvPr id="415" name="商工費平均値テキスト"/>
        <xdr:cNvSpPr txBox="1"/>
      </xdr:nvSpPr>
      <xdr:spPr>
        <a:xfrm>
          <a:off x="10528300" y="1308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76998</xdr:rowOff>
    </xdr:from>
    <xdr:to>
      <xdr:col>50</xdr:col>
      <xdr:colOff>114300</xdr:colOff>
      <xdr:row>76</xdr:row>
      <xdr:rowOff>125168</xdr:rowOff>
    </xdr:to>
    <xdr:cxnSp macro="">
      <xdr:nvCxnSpPr>
        <xdr:cNvPr id="417" name="直線コネクタ 416"/>
        <xdr:cNvCxnSpPr/>
      </xdr:nvCxnSpPr>
      <xdr:spPr>
        <a:xfrm flipV="1">
          <a:off x="8750300" y="13107198"/>
          <a:ext cx="889000" cy="4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27126</xdr:rowOff>
    </xdr:from>
    <xdr:ext cx="534377" cy="259045"/>
    <xdr:sp macro="" textlink="">
      <xdr:nvSpPr>
        <xdr:cNvPr id="419" name="テキスト ボックス 418"/>
        <xdr:cNvSpPr txBox="1"/>
      </xdr:nvSpPr>
      <xdr:spPr>
        <a:xfrm>
          <a:off x="9372111" y="132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87906</xdr:rowOff>
    </xdr:from>
    <xdr:to>
      <xdr:col>45</xdr:col>
      <xdr:colOff>177800</xdr:colOff>
      <xdr:row>76</xdr:row>
      <xdr:rowOff>125168</xdr:rowOff>
    </xdr:to>
    <xdr:cxnSp macro="">
      <xdr:nvCxnSpPr>
        <xdr:cNvPr id="420" name="直線コネクタ 419"/>
        <xdr:cNvCxnSpPr/>
      </xdr:nvCxnSpPr>
      <xdr:spPr>
        <a:xfrm>
          <a:off x="7861300" y="13118106"/>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169014</xdr:rowOff>
    </xdr:from>
    <xdr:ext cx="534377" cy="259045"/>
    <xdr:sp macro="" textlink="">
      <xdr:nvSpPr>
        <xdr:cNvPr id="422" name="テキスト ボックス 421"/>
        <xdr:cNvSpPr txBox="1"/>
      </xdr:nvSpPr>
      <xdr:spPr>
        <a:xfrm>
          <a:off x="8483111" y="1285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3160</xdr:rowOff>
    </xdr:from>
    <xdr:to>
      <xdr:col>41</xdr:col>
      <xdr:colOff>50800</xdr:colOff>
      <xdr:row>76</xdr:row>
      <xdr:rowOff>87906</xdr:rowOff>
    </xdr:to>
    <xdr:cxnSp macro="">
      <xdr:nvCxnSpPr>
        <xdr:cNvPr id="423" name="直線コネクタ 422"/>
        <xdr:cNvCxnSpPr/>
      </xdr:nvCxnSpPr>
      <xdr:spPr>
        <a:xfrm>
          <a:off x="6972300" y="12519010"/>
          <a:ext cx="889000" cy="59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161183</xdr:rowOff>
    </xdr:from>
    <xdr:ext cx="534377" cy="259045"/>
    <xdr:sp macro="" textlink="">
      <xdr:nvSpPr>
        <xdr:cNvPr id="425" name="テキスト ボックス 424"/>
        <xdr:cNvSpPr txBox="1"/>
      </xdr:nvSpPr>
      <xdr:spPr>
        <a:xfrm>
          <a:off x="7594111" y="1319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6" name="フローチャート: 判断 425"/>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131563</xdr:rowOff>
    </xdr:from>
    <xdr:ext cx="534377" cy="259045"/>
    <xdr:sp macro="" textlink="">
      <xdr:nvSpPr>
        <xdr:cNvPr id="427" name="テキスト ボックス 426"/>
        <xdr:cNvSpPr txBox="1"/>
      </xdr:nvSpPr>
      <xdr:spPr>
        <a:xfrm>
          <a:off x="6705111" y="13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145331</xdr:rowOff>
    </xdr:from>
    <xdr:to>
      <xdr:col>55</xdr:col>
      <xdr:colOff>50800</xdr:colOff>
      <xdr:row>76</xdr:row>
      <xdr:rowOff>75481</xdr:rowOff>
    </xdr:to>
    <xdr:sp macro="" textlink="">
      <xdr:nvSpPr>
        <xdr:cNvPr id="433" name="楕円 432"/>
        <xdr:cNvSpPr/>
      </xdr:nvSpPr>
      <xdr:spPr>
        <a:xfrm>
          <a:off x="10426700" y="1300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168208</xdr:rowOff>
    </xdr:from>
    <xdr:ext cx="534377" cy="259045"/>
    <xdr:sp macro="" textlink="">
      <xdr:nvSpPr>
        <xdr:cNvPr id="434" name="商工費該当値テキスト"/>
        <xdr:cNvSpPr txBox="1"/>
      </xdr:nvSpPr>
      <xdr:spPr>
        <a:xfrm>
          <a:off x="10528300" y="1285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26198</xdr:rowOff>
    </xdr:from>
    <xdr:to>
      <xdr:col>50</xdr:col>
      <xdr:colOff>165100</xdr:colOff>
      <xdr:row>76</xdr:row>
      <xdr:rowOff>127798</xdr:rowOff>
    </xdr:to>
    <xdr:sp macro="" textlink="">
      <xdr:nvSpPr>
        <xdr:cNvPr id="435" name="楕円 434"/>
        <xdr:cNvSpPr/>
      </xdr:nvSpPr>
      <xdr:spPr>
        <a:xfrm>
          <a:off x="9588500" y="1305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144325</xdr:rowOff>
    </xdr:from>
    <xdr:ext cx="534377" cy="259045"/>
    <xdr:sp macro="" textlink="">
      <xdr:nvSpPr>
        <xdr:cNvPr id="436" name="テキスト ボックス 435"/>
        <xdr:cNvSpPr txBox="1"/>
      </xdr:nvSpPr>
      <xdr:spPr>
        <a:xfrm>
          <a:off x="9372111" y="1283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74368</xdr:rowOff>
    </xdr:from>
    <xdr:to>
      <xdr:col>46</xdr:col>
      <xdr:colOff>38100</xdr:colOff>
      <xdr:row>77</xdr:row>
      <xdr:rowOff>4518</xdr:rowOff>
    </xdr:to>
    <xdr:sp macro="" textlink="">
      <xdr:nvSpPr>
        <xdr:cNvPr id="437" name="楕円 436"/>
        <xdr:cNvSpPr/>
      </xdr:nvSpPr>
      <xdr:spPr>
        <a:xfrm>
          <a:off x="8699500" y="131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167095</xdr:rowOff>
    </xdr:from>
    <xdr:ext cx="534377" cy="259045"/>
    <xdr:sp macro="" textlink="">
      <xdr:nvSpPr>
        <xdr:cNvPr id="438" name="テキスト ボックス 437"/>
        <xdr:cNvSpPr txBox="1"/>
      </xdr:nvSpPr>
      <xdr:spPr>
        <a:xfrm>
          <a:off x="8483111" y="1319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37106</xdr:rowOff>
    </xdr:from>
    <xdr:to>
      <xdr:col>41</xdr:col>
      <xdr:colOff>101600</xdr:colOff>
      <xdr:row>76</xdr:row>
      <xdr:rowOff>138706</xdr:rowOff>
    </xdr:to>
    <xdr:sp macro="" textlink="">
      <xdr:nvSpPr>
        <xdr:cNvPr id="439" name="楕円 438"/>
        <xdr:cNvSpPr/>
      </xdr:nvSpPr>
      <xdr:spPr>
        <a:xfrm>
          <a:off x="7810500" y="1306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155232</xdr:rowOff>
    </xdr:from>
    <xdr:ext cx="534377" cy="259045"/>
    <xdr:sp macro="" textlink="">
      <xdr:nvSpPr>
        <xdr:cNvPr id="440" name="テキスト ボックス 439"/>
        <xdr:cNvSpPr txBox="1"/>
      </xdr:nvSpPr>
      <xdr:spPr>
        <a:xfrm>
          <a:off x="7594111" y="1284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123810</xdr:rowOff>
    </xdr:from>
    <xdr:to>
      <xdr:col>36</xdr:col>
      <xdr:colOff>165100</xdr:colOff>
      <xdr:row>73</xdr:row>
      <xdr:rowOff>53960</xdr:rowOff>
    </xdr:to>
    <xdr:sp macro="" textlink="">
      <xdr:nvSpPr>
        <xdr:cNvPr id="441" name="楕円 440"/>
        <xdr:cNvSpPr/>
      </xdr:nvSpPr>
      <xdr:spPr>
        <a:xfrm>
          <a:off x="6921500" y="1246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70487</xdr:rowOff>
    </xdr:from>
    <xdr:ext cx="534377" cy="259045"/>
    <xdr:sp macro="" textlink="">
      <xdr:nvSpPr>
        <xdr:cNvPr id="442" name="テキスト ボックス 441"/>
        <xdr:cNvSpPr txBox="1"/>
      </xdr:nvSpPr>
      <xdr:spPr>
        <a:xfrm>
          <a:off x="6705111" y="1224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32483</xdr:rowOff>
    </xdr:from>
    <xdr:to>
      <xdr:col>55</xdr:col>
      <xdr:colOff>0</xdr:colOff>
      <xdr:row>98</xdr:row>
      <xdr:rowOff>55958</xdr:rowOff>
    </xdr:to>
    <xdr:cxnSp macro="">
      <xdr:nvCxnSpPr>
        <xdr:cNvPr id="473" name="直線コネクタ 472"/>
        <xdr:cNvCxnSpPr/>
      </xdr:nvCxnSpPr>
      <xdr:spPr>
        <a:xfrm flipV="1">
          <a:off x="9639300" y="16834583"/>
          <a:ext cx="838200" cy="2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29399</xdr:rowOff>
    </xdr:from>
    <xdr:ext cx="534377" cy="259045"/>
    <xdr:sp macro="" textlink="">
      <xdr:nvSpPr>
        <xdr:cNvPr id="474" name="土木費平均値テキスト"/>
        <xdr:cNvSpPr txBox="1"/>
      </xdr:nvSpPr>
      <xdr:spPr>
        <a:xfrm>
          <a:off x="10528300" y="16831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21144</xdr:rowOff>
    </xdr:from>
    <xdr:to>
      <xdr:col>50</xdr:col>
      <xdr:colOff>114300</xdr:colOff>
      <xdr:row>98</xdr:row>
      <xdr:rowOff>55958</xdr:rowOff>
    </xdr:to>
    <xdr:cxnSp macro="">
      <xdr:nvCxnSpPr>
        <xdr:cNvPr id="476" name="直線コネクタ 475"/>
        <xdr:cNvCxnSpPr/>
      </xdr:nvCxnSpPr>
      <xdr:spPr>
        <a:xfrm>
          <a:off x="8750300" y="16823244"/>
          <a:ext cx="889000" cy="3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134797</xdr:rowOff>
    </xdr:from>
    <xdr:ext cx="534377" cy="259045"/>
    <xdr:sp macro="" textlink="">
      <xdr:nvSpPr>
        <xdr:cNvPr id="478" name="テキスト ボックス 477"/>
        <xdr:cNvSpPr txBox="1"/>
      </xdr:nvSpPr>
      <xdr:spPr>
        <a:xfrm>
          <a:off x="9372111" y="169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21144</xdr:rowOff>
    </xdr:from>
    <xdr:to>
      <xdr:col>45</xdr:col>
      <xdr:colOff>177800</xdr:colOff>
      <xdr:row>98</xdr:row>
      <xdr:rowOff>61692</xdr:rowOff>
    </xdr:to>
    <xdr:cxnSp macro="">
      <xdr:nvCxnSpPr>
        <xdr:cNvPr id="479" name="直線コネクタ 478"/>
        <xdr:cNvCxnSpPr/>
      </xdr:nvCxnSpPr>
      <xdr:spPr>
        <a:xfrm flipV="1">
          <a:off x="7861300" y="16823244"/>
          <a:ext cx="889000" cy="4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124699</xdr:rowOff>
    </xdr:from>
    <xdr:ext cx="534377" cy="259045"/>
    <xdr:sp macro="" textlink="">
      <xdr:nvSpPr>
        <xdr:cNvPr id="481" name="テキスト ボックス 480"/>
        <xdr:cNvSpPr txBox="1"/>
      </xdr:nvSpPr>
      <xdr:spPr>
        <a:xfrm>
          <a:off x="8483111" y="1692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61692</xdr:rowOff>
    </xdr:from>
    <xdr:to>
      <xdr:col>41</xdr:col>
      <xdr:colOff>50800</xdr:colOff>
      <xdr:row>98</xdr:row>
      <xdr:rowOff>67900</xdr:rowOff>
    </xdr:to>
    <xdr:cxnSp macro="">
      <xdr:nvCxnSpPr>
        <xdr:cNvPr id="482" name="直線コネクタ 481"/>
        <xdr:cNvCxnSpPr/>
      </xdr:nvCxnSpPr>
      <xdr:spPr>
        <a:xfrm flipV="1">
          <a:off x="6972300" y="16863792"/>
          <a:ext cx="889000" cy="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144933</xdr:rowOff>
    </xdr:from>
    <xdr:ext cx="534377" cy="259045"/>
    <xdr:sp macro="" textlink="">
      <xdr:nvSpPr>
        <xdr:cNvPr id="484" name="テキスト ボックス 483"/>
        <xdr:cNvSpPr txBox="1"/>
      </xdr:nvSpPr>
      <xdr:spPr>
        <a:xfrm>
          <a:off x="7594111" y="1694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5" name="フローチャート: 判断 484"/>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117518</xdr:rowOff>
    </xdr:from>
    <xdr:ext cx="534377" cy="259045"/>
    <xdr:sp macro="" textlink="">
      <xdr:nvSpPr>
        <xdr:cNvPr id="486" name="テキスト ボックス 485"/>
        <xdr:cNvSpPr txBox="1"/>
      </xdr:nvSpPr>
      <xdr:spPr>
        <a:xfrm>
          <a:off x="6705111" y="1691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153133</xdr:rowOff>
    </xdr:from>
    <xdr:to>
      <xdr:col>55</xdr:col>
      <xdr:colOff>50800</xdr:colOff>
      <xdr:row>98</xdr:row>
      <xdr:rowOff>83283</xdr:rowOff>
    </xdr:to>
    <xdr:sp macro="" textlink="">
      <xdr:nvSpPr>
        <xdr:cNvPr id="492" name="楕円 491"/>
        <xdr:cNvSpPr/>
      </xdr:nvSpPr>
      <xdr:spPr>
        <a:xfrm>
          <a:off x="10426700" y="1678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4560</xdr:rowOff>
    </xdr:from>
    <xdr:ext cx="534377" cy="259045"/>
    <xdr:sp macro="" textlink="">
      <xdr:nvSpPr>
        <xdr:cNvPr id="493" name="土木費該当値テキスト"/>
        <xdr:cNvSpPr txBox="1"/>
      </xdr:nvSpPr>
      <xdr:spPr>
        <a:xfrm>
          <a:off x="10528300" y="1663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5158</xdr:rowOff>
    </xdr:from>
    <xdr:to>
      <xdr:col>50</xdr:col>
      <xdr:colOff>165100</xdr:colOff>
      <xdr:row>98</xdr:row>
      <xdr:rowOff>106758</xdr:rowOff>
    </xdr:to>
    <xdr:sp macro="" textlink="">
      <xdr:nvSpPr>
        <xdr:cNvPr id="494" name="楕円 493"/>
        <xdr:cNvSpPr/>
      </xdr:nvSpPr>
      <xdr:spPr>
        <a:xfrm>
          <a:off x="9588500" y="1680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123285</xdr:rowOff>
    </xdr:from>
    <xdr:ext cx="534377" cy="259045"/>
    <xdr:sp macro="" textlink="">
      <xdr:nvSpPr>
        <xdr:cNvPr id="495" name="テキスト ボックス 494"/>
        <xdr:cNvSpPr txBox="1"/>
      </xdr:nvSpPr>
      <xdr:spPr>
        <a:xfrm>
          <a:off x="9372111" y="1658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141794</xdr:rowOff>
    </xdr:from>
    <xdr:to>
      <xdr:col>46</xdr:col>
      <xdr:colOff>38100</xdr:colOff>
      <xdr:row>98</xdr:row>
      <xdr:rowOff>71944</xdr:rowOff>
    </xdr:to>
    <xdr:sp macro="" textlink="">
      <xdr:nvSpPr>
        <xdr:cNvPr id="496" name="楕円 495"/>
        <xdr:cNvSpPr/>
      </xdr:nvSpPr>
      <xdr:spPr>
        <a:xfrm>
          <a:off x="8699500" y="1677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88471</xdr:rowOff>
    </xdr:from>
    <xdr:ext cx="534377" cy="259045"/>
    <xdr:sp macro="" textlink="">
      <xdr:nvSpPr>
        <xdr:cNvPr id="497" name="テキスト ボックス 496"/>
        <xdr:cNvSpPr txBox="1"/>
      </xdr:nvSpPr>
      <xdr:spPr>
        <a:xfrm>
          <a:off x="8483111" y="1654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10892</xdr:rowOff>
    </xdr:from>
    <xdr:to>
      <xdr:col>41</xdr:col>
      <xdr:colOff>101600</xdr:colOff>
      <xdr:row>98</xdr:row>
      <xdr:rowOff>112492</xdr:rowOff>
    </xdr:to>
    <xdr:sp macro="" textlink="">
      <xdr:nvSpPr>
        <xdr:cNvPr id="498" name="楕円 497"/>
        <xdr:cNvSpPr/>
      </xdr:nvSpPr>
      <xdr:spPr>
        <a:xfrm>
          <a:off x="7810500" y="168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129019</xdr:rowOff>
    </xdr:from>
    <xdr:ext cx="534377" cy="259045"/>
    <xdr:sp macro="" textlink="">
      <xdr:nvSpPr>
        <xdr:cNvPr id="499" name="テキスト ボックス 498"/>
        <xdr:cNvSpPr txBox="1"/>
      </xdr:nvSpPr>
      <xdr:spPr>
        <a:xfrm>
          <a:off x="7594111" y="1658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17100</xdr:rowOff>
    </xdr:from>
    <xdr:to>
      <xdr:col>36</xdr:col>
      <xdr:colOff>165100</xdr:colOff>
      <xdr:row>98</xdr:row>
      <xdr:rowOff>118700</xdr:rowOff>
    </xdr:to>
    <xdr:sp macro="" textlink="">
      <xdr:nvSpPr>
        <xdr:cNvPr id="500" name="楕円 499"/>
        <xdr:cNvSpPr/>
      </xdr:nvSpPr>
      <xdr:spPr>
        <a:xfrm>
          <a:off x="6921500" y="168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135227</xdr:rowOff>
    </xdr:from>
    <xdr:ext cx="534377" cy="259045"/>
    <xdr:sp macro="" textlink="">
      <xdr:nvSpPr>
        <xdr:cNvPr id="501" name="テキスト ボックス 500"/>
        <xdr:cNvSpPr txBox="1"/>
      </xdr:nvSpPr>
      <xdr:spPr>
        <a:xfrm>
          <a:off x="6705111" y="1659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130458</xdr:rowOff>
    </xdr:from>
    <xdr:to>
      <xdr:col>85</xdr:col>
      <xdr:colOff>127000</xdr:colOff>
      <xdr:row>38</xdr:row>
      <xdr:rowOff>25955</xdr:rowOff>
    </xdr:to>
    <xdr:cxnSp macro="">
      <xdr:nvCxnSpPr>
        <xdr:cNvPr id="533" name="直線コネクタ 532"/>
        <xdr:cNvCxnSpPr/>
      </xdr:nvCxnSpPr>
      <xdr:spPr>
        <a:xfrm>
          <a:off x="15481300" y="6302658"/>
          <a:ext cx="838200" cy="23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58219</xdr:rowOff>
    </xdr:from>
    <xdr:ext cx="534377" cy="259045"/>
    <xdr:sp macro="" textlink="">
      <xdr:nvSpPr>
        <xdr:cNvPr id="534" name="消防費平均値テキスト"/>
        <xdr:cNvSpPr txBox="1"/>
      </xdr:nvSpPr>
      <xdr:spPr>
        <a:xfrm>
          <a:off x="16370300" y="6230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130458</xdr:rowOff>
    </xdr:from>
    <xdr:to>
      <xdr:col>81</xdr:col>
      <xdr:colOff>50800</xdr:colOff>
      <xdr:row>37</xdr:row>
      <xdr:rowOff>74549</xdr:rowOff>
    </xdr:to>
    <xdr:cxnSp macro="">
      <xdr:nvCxnSpPr>
        <xdr:cNvPr id="536" name="直線コネクタ 535"/>
        <xdr:cNvCxnSpPr/>
      </xdr:nvCxnSpPr>
      <xdr:spPr>
        <a:xfrm flipV="1">
          <a:off x="14592300" y="6302658"/>
          <a:ext cx="889000" cy="11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1653</xdr:rowOff>
    </xdr:from>
    <xdr:ext cx="534377" cy="259045"/>
    <xdr:sp macro="" textlink="">
      <xdr:nvSpPr>
        <xdr:cNvPr id="538" name="テキスト ボックス 537"/>
        <xdr:cNvSpPr txBox="1"/>
      </xdr:nvSpPr>
      <xdr:spPr>
        <a:xfrm>
          <a:off x="15214111" y="651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74549</xdr:rowOff>
    </xdr:from>
    <xdr:to>
      <xdr:col>76</xdr:col>
      <xdr:colOff>114300</xdr:colOff>
      <xdr:row>38</xdr:row>
      <xdr:rowOff>90290</xdr:rowOff>
    </xdr:to>
    <xdr:cxnSp macro="">
      <xdr:nvCxnSpPr>
        <xdr:cNvPr id="539" name="直線コネクタ 538"/>
        <xdr:cNvCxnSpPr/>
      </xdr:nvCxnSpPr>
      <xdr:spPr>
        <a:xfrm flipV="1">
          <a:off x="13703300" y="6418199"/>
          <a:ext cx="889000" cy="18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169054</xdr:rowOff>
    </xdr:from>
    <xdr:ext cx="534377" cy="259045"/>
    <xdr:sp macro="" textlink="">
      <xdr:nvSpPr>
        <xdr:cNvPr id="541" name="テキスト ボックス 540"/>
        <xdr:cNvSpPr txBox="1"/>
      </xdr:nvSpPr>
      <xdr:spPr>
        <a:xfrm>
          <a:off x="14325111" y="651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88428</xdr:rowOff>
    </xdr:from>
    <xdr:to>
      <xdr:col>71</xdr:col>
      <xdr:colOff>177800</xdr:colOff>
      <xdr:row>38</xdr:row>
      <xdr:rowOff>90290</xdr:rowOff>
    </xdr:to>
    <xdr:cxnSp macro="">
      <xdr:nvCxnSpPr>
        <xdr:cNvPr id="542" name="直線コネクタ 541"/>
        <xdr:cNvCxnSpPr/>
      </xdr:nvCxnSpPr>
      <xdr:spPr>
        <a:xfrm>
          <a:off x="12814300" y="6603528"/>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24376</xdr:rowOff>
    </xdr:from>
    <xdr:ext cx="534377" cy="259045"/>
    <xdr:sp macro="" textlink="">
      <xdr:nvSpPr>
        <xdr:cNvPr id="544" name="テキスト ボックス 543"/>
        <xdr:cNvSpPr txBox="1"/>
      </xdr:nvSpPr>
      <xdr:spPr>
        <a:xfrm>
          <a:off x="13436111" y="619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5" name="フローチャート: 判断 544"/>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137108</xdr:rowOff>
    </xdr:from>
    <xdr:ext cx="534377" cy="259045"/>
    <xdr:sp macro="" textlink="">
      <xdr:nvSpPr>
        <xdr:cNvPr id="546" name="テキスト ボックス 545"/>
        <xdr:cNvSpPr txBox="1"/>
      </xdr:nvSpPr>
      <xdr:spPr>
        <a:xfrm>
          <a:off x="12547111" y="613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146605</xdr:rowOff>
    </xdr:from>
    <xdr:to>
      <xdr:col>85</xdr:col>
      <xdr:colOff>177800</xdr:colOff>
      <xdr:row>38</xdr:row>
      <xdr:rowOff>76755</xdr:rowOff>
    </xdr:to>
    <xdr:sp macro="" textlink="">
      <xdr:nvSpPr>
        <xdr:cNvPr id="552" name="楕円 551"/>
        <xdr:cNvSpPr/>
      </xdr:nvSpPr>
      <xdr:spPr>
        <a:xfrm>
          <a:off x="16268700" y="649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125032</xdr:rowOff>
    </xdr:from>
    <xdr:ext cx="534377" cy="259045"/>
    <xdr:sp macro="" textlink="">
      <xdr:nvSpPr>
        <xdr:cNvPr id="553" name="消防費該当値テキスト"/>
        <xdr:cNvSpPr txBox="1"/>
      </xdr:nvSpPr>
      <xdr:spPr>
        <a:xfrm>
          <a:off x="16370300" y="646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79658</xdr:rowOff>
    </xdr:from>
    <xdr:to>
      <xdr:col>81</xdr:col>
      <xdr:colOff>101600</xdr:colOff>
      <xdr:row>37</xdr:row>
      <xdr:rowOff>9808</xdr:rowOff>
    </xdr:to>
    <xdr:sp macro="" textlink="">
      <xdr:nvSpPr>
        <xdr:cNvPr id="554" name="楕円 553"/>
        <xdr:cNvSpPr/>
      </xdr:nvSpPr>
      <xdr:spPr>
        <a:xfrm>
          <a:off x="15430500" y="625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26335</xdr:rowOff>
    </xdr:from>
    <xdr:ext cx="534377" cy="259045"/>
    <xdr:sp macro="" textlink="">
      <xdr:nvSpPr>
        <xdr:cNvPr id="555" name="テキスト ボックス 554"/>
        <xdr:cNvSpPr txBox="1"/>
      </xdr:nvSpPr>
      <xdr:spPr>
        <a:xfrm>
          <a:off x="15214111" y="602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23749</xdr:rowOff>
    </xdr:from>
    <xdr:to>
      <xdr:col>76</xdr:col>
      <xdr:colOff>165100</xdr:colOff>
      <xdr:row>37</xdr:row>
      <xdr:rowOff>125349</xdr:rowOff>
    </xdr:to>
    <xdr:sp macro="" textlink="">
      <xdr:nvSpPr>
        <xdr:cNvPr id="556" name="楕円 555"/>
        <xdr:cNvSpPr/>
      </xdr:nvSpPr>
      <xdr:spPr>
        <a:xfrm>
          <a:off x="14541500" y="636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141876</xdr:rowOff>
    </xdr:from>
    <xdr:ext cx="534377" cy="259045"/>
    <xdr:sp macro="" textlink="">
      <xdr:nvSpPr>
        <xdr:cNvPr id="557" name="テキスト ボックス 556"/>
        <xdr:cNvSpPr txBox="1"/>
      </xdr:nvSpPr>
      <xdr:spPr>
        <a:xfrm>
          <a:off x="14325111" y="614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39490</xdr:rowOff>
    </xdr:from>
    <xdr:to>
      <xdr:col>72</xdr:col>
      <xdr:colOff>38100</xdr:colOff>
      <xdr:row>38</xdr:row>
      <xdr:rowOff>141090</xdr:rowOff>
    </xdr:to>
    <xdr:sp macro="" textlink="">
      <xdr:nvSpPr>
        <xdr:cNvPr id="558" name="楕円 557"/>
        <xdr:cNvSpPr/>
      </xdr:nvSpPr>
      <xdr:spPr>
        <a:xfrm>
          <a:off x="13652500" y="65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132217</xdr:rowOff>
    </xdr:from>
    <xdr:ext cx="534377" cy="259045"/>
    <xdr:sp macro="" textlink="">
      <xdr:nvSpPr>
        <xdr:cNvPr id="559" name="テキスト ボックス 558"/>
        <xdr:cNvSpPr txBox="1"/>
      </xdr:nvSpPr>
      <xdr:spPr>
        <a:xfrm>
          <a:off x="13436111" y="664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37628</xdr:rowOff>
    </xdr:from>
    <xdr:to>
      <xdr:col>67</xdr:col>
      <xdr:colOff>101600</xdr:colOff>
      <xdr:row>38</xdr:row>
      <xdr:rowOff>139228</xdr:rowOff>
    </xdr:to>
    <xdr:sp macro="" textlink="">
      <xdr:nvSpPr>
        <xdr:cNvPr id="560" name="楕円 559"/>
        <xdr:cNvSpPr/>
      </xdr:nvSpPr>
      <xdr:spPr>
        <a:xfrm>
          <a:off x="12763500" y="655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130355</xdr:rowOff>
    </xdr:from>
    <xdr:ext cx="534377" cy="259045"/>
    <xdr:sp macro="" textlink="">
      <xdr:nvSpPr>
        <xdr:cNvPr id="561" name="テキスト ボックス 560"/>
        <xdr:cNvSpPr txBox="1"/>
      </xdr:nvSpPr>
      <xdr:spPr>
        <a:xfrm>
          <a:off x="12547111" y="664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108090</xdr:rowOff>
    </xdr:from>
    <xdr:to>
      <xdr:col>85</xdr:col>
      <xdr:colOff>127000</xdr:colOff>
      <xdr:row>56</xdr:row>
      <xdr:rowOff>126099</xdr:rowOff>
    </xdr:to>
    <xdr:cxnSp macro="">
      <xdr:nvCxnSpPr>
        <xdr:cNvPr id="591" name="直線コネクタ 590"/>
        <xdr:cNvCxnSpPr/>
      </xdr:nvCxnSpPr>
      <xdr:spPr>
        <a:xfrm>
          <a:off x="15481300" y="9537840"/>
          <a:ext cx="838200" cy="18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140695</xdr:rowOff>
    </xdr:from>
    <xdr:ext cx="534377" cy="259045"/>
    <xdr:sp macro="" textlink="">
      <xdr:nvSpPr>
        <xdr:cNvPr id="592" name="教育費平均値テキスト"/>
        <xdr:cNvSpPr txBox="1"/>
      </xdr:nvSpPr>
      <xdr:spPr>
        <a:xfrm>
          <a:off x="16370300" y="974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108090</xdr:rowOff>
    </xdr:from>
    <xdr:to>
      <xdr:col>81</xdr:col>
      <xdr:colOff>50800</xdr:colOff>
      <xdr:row>55</xdr:row>
      <xdr:rowOff>126797</xdr:rowOff>
    </xdr:to>
    <xdr:cxnSp macro="">
      <xdr:nvCxnSpPr>
        <xdr:cNvPr id="594" name="直線コネクタ 593"/>
        <xdr:cNvCxnSpPr/>
      </xdr:nvCxnSpPr>
      <xdr:spPr>
        <a:xfrm flipV="1">
          <a:off x="14592300" y="9537840"/>
          <a:ext cx="889000" cy="1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141355</xdr:rowOff>
    </xdr:from>
    <xdr:ext cx="534377" cy="259045"/>
    <xdr:sp macro="" textlink="">
      <xdr:nvSpPr>
        <xdr:cNvPr id="596" name="テキスト ボックス 595"/>
        <xdr:cNvSpPr txBox="1"/>
      </xdr:nvSpPr>
      <xdr:spPr>
        <a:xfrm>
          <a:off x="15214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126797</xdr:rowOff>
    </xdr:from>
    <xdr:to>
      <xdr:col>76</xdr:col>
      <xdr:colOff>114300</xdr:colOff>
      <xdr:row>56</xdr:row>
      <xdr:rowOff>102984</xdr:rowOff>
    </xdr:to>
    <xdr:cxnSp macro="">
      <xdr:nvCxnSpPr>
        <xdr:cNvPr id="597" name="直線コネクタ 596"/>
        <xdr:cNvCxnSpPr/>
      </xdr:nvCxnSpPr>
      <xdr:spPr>
        <a:xfrm flipV="1">
          <a:off x="13703300" y="9556547"/>
          <a:ext cx="889000" cy="14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118673</xdr:rowOff>
    </xdr:from>
    <xdr:ext cx="534377" cy="259045"/>
    <xdr:sp macro="" textlink="">
      <xdr:nvSpPr>
        <xdr:cNvPr id="599" name="テキスト ボックス 598"/>
        <xdr:cNvSpPr txBox="1"/>
      </xdr:nvSpPr>
      <xdr:spPr>
        <a:xfrm>
          <a:off x="14325111" y="98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102984</xdr:rowOff>
    </xdr:from>
    <xdr:to>
      <xdr:col>71</xdr:col>
      <xdr:colOff>177800</xdr:colOff>
      <xdr:row>56</xdr:row>
      <xdr:rowOff>147244</xdr:rowOff>
    </xdr:to>
    <xdr:cxnSp macro="">
      <xdr:nvCxnSpPr>
        <xdr:cNvPr id="600" name="直線コネクタ 599"/>
        <xdr:cNvCxnSpPr/>
      </xdr:nvCxnSpPr>
      <xdr:spPr>
        <a:xfrm flipV="1">
          <a:off x="12814300" y="9704184"/>
          <a:ext cx="889000" cy="4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144428</xdr:rowOff>
    </xdr:from>
    <xdr:ext cx="534377" cy="259045"/>
    <xdr:sp macro="" textlink="">
      <xdr:nvSpPr>
        <xdr:cNvPr id="602" name="テキスト ボックス 601"/>
        <xdr:cNvSpPr txBox="1"/>
      </xdr:nvSpPr>
      <xdr:spPr>
        <a:xfrm>
          <a:off x="13436111" y="991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603" name="フローチャート: 判断 602"/>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90936</xdr:rowOff>
    </xdr:from>
    <xdr:ext cx="534377" cy="259045"/>
    <xdr:sp macro="" textlink="">
      <xdr:nvSpPr>
        <xdr:cNvPr id="604" name="テキスト ボックス 603"/>
        <xdr:cNvSpPr txBox="1"/>
      </xdr:nvSpPr>
      <xdr:spPr>
        <a:xfrm>
          <a:off x="12547111" y="986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75299</xdr:rowOff>
    </xdr:from>
    <xdr:to>
      <xdr:col>85</xdr:col>
      <xdr:colOff>177800</xdr:colOff>
      <xdr:row>57</xdr:row>
      <xdr:rowOff>5449</xdr:rowOff>
    </xdr:to>
    <xdr:sp macro="" textlink="">
      <xdr:nvSpPr>
        <xdr:cNvPr id="610" name="楕円 609"/>
        <xdr:cNvSpPr/>
      </xdr:nvSpPr>
      <xdr:spPr>
        <a:xfrm>
          <a:off x="16268700" y="967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98176</xdr:rowOff>
    </xdr:from>
    <xdr:ext cx="534377" cy="259045"/>
    <xdr:sp macro="" textlink="">
      <xdr:nvSpPr>
        <xdr:cNvPr id="611" name="教育費該当値テキスト"/>
        <xdr:cNvSpPr txBox="1"/>
      </xdr:nvSpPr>
      <xdr:spPr>
        <a:xfrm>
          <a:off x="16370300" y="952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57290</xdr:rowOff>
    </xdr:from>
    <xdr:to>
      <xdr:col>81</xdr:col>
      <xdr:colOff>101600</xdr:colOff>
      <xdr:row>55</xdr:row>
      <xdr:rowOff>158890</xdr:rowOff>
    </xdr:to>
    <xdr:sp macro="" textlink="">
      <xdr:nvSpPr>
        <xdr:cNvPr id="612" name="楕円 611"/>
        <xdr:cNvSpPr/>
      </xdr:nvSpPr>
      <xdr:spPr>
        <a:xfrm>
          <a:off x="15430500" y="94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3967</xdr:rowOff>
    </xdr:from>
    <xdr:ext cx="534377" cy="259045"/>
    <xdr:sp macro="" textlink="">
      <xdr:nvSpPr>
        <xdr:cNvPr id="613" name="テキスト ボックス 612"/>
        <xdr:cNvSpPr txBox="1"/>
      </xdr:nvSpPr>
      <xdr:spPr>
        <a:xfrm>
          <a:off x="15214111" y="926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75997</xdr:rowOff>
    </xdr:from>
    <xdr:to>
      <xdr:col>76</xdr:col>
      <xdr:colOff>165100</xdr:colOff>
      <xdr:row>56</xdr:row>
      <xdr:rowOff>6147</xdr:rowOff>
    </xdr:to>
    <xdr:sp macro="" textlink="">
      <xdr:nvSpPr>
        <xdr:cNvPr id="614" name="楕円 613"/>
        <xdr:cNvSpPr/>
      </xdr:nvSpPr>
      <xdr:spPr>
        <a:xfrm>
          <a:off x="14541500" y="950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22674</xdr:rowOff>
    </xdr:from>
    <xdr:ext cx="534377" cy="259045"/>
    <xdr:sp macro="" textlink="">
      <xdr:nvSpPr>
        <xdr:cNvPr id="615" name="テキスト ボックス 614"/>
        <xdr:cNvSpPr txBox="1"/>
      </xdr:nvSpPr>
      <xdr:spPr>
        <a:xfrm>
          <a:off x="14325111" y="928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52184</xdr:rowOff>
    </xdr:from>
    <xdr:to>
      <xdr:col>72</xdr:col>
      <xdr:colOff>38100</xdr:colOff>
      <xdr:row>56</xdr:row>
      <xdr:rowOff>153784</xdr:rowOff>
    </xdr:to>
    <xdr:sp macro="" textlink="">
      <xdr:nvSpPr>
        <xdr:cNvPr id="616" name="楕円 615"/>
        <xdr:cNvSpPr/>
      </xdr:nvSpPr>
      <xdr:spPr>
        <a:xfrm>
          <a:off x="13652500" y="965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170311</xdr:rowOff>
    </xdr:from>
    <xdr:ext cx="534377" cy="259045"/>
    <xdr:sp macro="" textlink="">
      <xdr:nvSpPr>
        <xdr:cNvPr id="617" name="テキスト ボックス 616"/>
        <xdr:cNvSpPr txBox="1"/>
      </xdr:nvSpPr>
      <xdr:spPr>
        <a:xfrm>
          <a:off x="13436111" y="942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96444</xdr:rowOff>
    </xdr:from>
    <xdr:to>
      <xdr:col>67</xdr:col>
      <xdr:colOff>101600</xdr:colOff>
      <xdr:row>57</xdr:row>
      <xdr:rowOff>26594</xdr:rowOff>
    </xdr:to>
    <xdr:sp macro="" textlink="">
      <xdr:nvSpPr>
        <xdr:cNvPr id="618" name="楕円 617"/>
        <xdr:cNvSpPr/>
      </xdr:nvSpPr>
      <xdr:spPr>
        <a:xfrm>
          <a:off x="12763500" y="969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43121</xdr:rowOff>
    </xdr:from>
    <xdr:ext cx="534377" cy="259045"/>
    <xdr:sp macro="" textlink="">
      <xdr:nvSpPr>
        <xdr:cNvPr id="619" name="テキスト ボックス 618"/>
        <xdr:cNvSpPr txBox="1"/>
      </xdr:nvSpPr>
      <xdr:spPr>
        <a:xfrm>
          <a:off x="12547111" y="9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16650</xdr:rowOff>
    </xdr:from>
    <xdr:to>
      <xdr:col>85</xdr:col>
      <xdr:colOff>127000</xdr:colOff>
      <xdr:row>79</xdr:row>
      <xdr:rowOff>33313</xdr:rowOff>
    </xdr:to>
    <xdr:cxnSp macro="">
      <xdr:nvCxnSpPr>
        <xdr:cNvPr id="648" name="直線コネクタ 647"/>
        <xdr:cNvCxnSpPr/>
      </xdr:nvCxnSpPr>
      <xdr:spPr>
        <a:xfrm>
          <a:off x="15481300" y="13561200"/>
          <a:ext cx="838200" cy="1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106456</xdr:rowOff>
    </xdr:from>
    <xdr:ext cx="469744" cy="259045"/>
    <xdr:sp macro="" textlink="">
      <xdr:nvSpPr>
        <xdr:cNvPr id="649" name="災害復旧費平均値テキスト"/>
        <xdr:cNvSpPr txBox="1"/>
      </xdr:nvSpPr>
      <xdr:spPr>
        <a:xfrm>
          <a:off x="16370300" y="13308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16650</xdr:rowOff>
    </xdr:from>
    <xdr:to>
      <xdr:col>81</xdr:col>
      <xdr:colOff>50800</xdr:colOff>
      <xdr:row>79</xdr:row>
      <xdr:rowOff>31065</xdr:rowOff>
    </xdr:to>
    <xdr:cxnSp macro="">
      <xdr:nvCxnSpPr>
        <xdr:cNvPr id="651" name="直線コネクタ 650"/>
        <xdr:cNvCxnSpPr/>
      </xdr:nvCxnSpPr>
      <xdr:spPr>
        <a:xfrm flipV="1">
          <a:off x="14592300" y="13561200"/>
          <a:ext cx="889000" cy="1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39767</xdr:rowOff>
    </xdr:from>
    <xdr:ext cx="469744" cy="259045"/>
    <xdr:sp macro="" textlink="">
      <xdr:nvSpPr>
        <xdr:cNvPr id="653" name="テキスト ボックス 652"/>
        <xdr:cNvSpPr txBox="1"/>
      </xdr:nvSpPr>
      <xdr:spPr>
        <a:xfrm>
          <a:off x="15246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31065</xdr:rowOff>
    </xdr:from>
    <xdr:to>
      <xdr:col>76</xdr:col>
      <xdr:colOff>114300</xdr:colOff>
      <xdr:row>79</xdr:row>
      <xdr:rowOff>41694</xdr:rowOff>
    </xdr:to>
    <xdr:cxnSp macro="">
      <xdr:nvCxnSpPr>
        <xdr:cNvPr id="654" name="直線コネクタ 653"/>
        <xdr:cNvCxnSpPr/>
      </xdr:nvCxnSpPr>
      <xdr:spPr>
        <a:xfrm flipV="1">
          <a:off x="13703300" y="13575615"/>
          <a:ext cx="889000" cy="1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6" name="テキスト ボックス 655"/>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40132</xdr:rowOff>
    </xdr:from>
    <xdr:to>
      <xdr:col>71</xdr:col>
      <xdr:colOff>177800</xdr:colOff>
      <xdr:row>79</xdr:row>
      <xdr:rowOff>41694</xdr:rowOff>
    </xdr:to>
    <xdr:cxnSp macro="">
      <xdr:nvCxnSpPr>
        <xdr:cNvPr id="657" name="直線コネクタ 656"/>
        <xdr:cNvCxnSpPr/>
      </xdr:nvCxnSpPr>
      <xdr:spPr>
        <a:xfrm>
          <a:off x="12814300" y="13584682"/>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59" name="テキスト ボックス 658"/>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60" name="フローチャート: 判断 659"/>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74706</xdr:rowOff>
    </xdr:from>
    <xdr:ext cx="469744" cy="259045"/>
    <xdr:sp macro="" textlink="">
      <xdr:nvSpPr>
        <xdr:cNvPr id="661" name="テキスト ボックス 660"/>
        <xdr:cNvSpPr txBox="1"/>
      </xdr:nvSpPr>
      <xdr:spPr>
        <a:xfrm>
          <a:off x="12579428" y="132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153963</xdr:rowOff>
    </xdr:from>
    <xdr:to>
      <xdr:col>85</xdr:col>
      <xdr:colOff>177800</xdr:colOff>
      <xdr:row>79</xdr:row>
      <xdr:rowOff>84113</xdr:rowOff>
    </xdr:to>
    <xdr:sp macro="" textlink="">
      <xdr:nvSpPr>
        <xdr:cNvPr id="667" name="楕円 666"/>
        <xdr:cNvSpPr/>
      </xdr:nvSpPr>
      <xdr:spPr>
        <a:xfrm>
          <a:off x="16268700" y="135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68890</xdr:rowOff>
    </xdr:from>
    <xdr:ext cx="378565" cy="259045"/>
    <xdr:sp macro="" textlink="">
      <xdr:nvSpPr>
        <xdr:cNvPr id="668" name="災害復旧費該当値テキスト"/>
        <xdr:cNvSpPr txBox="1"/>
      </xdr:nvSpPr>
      <xdr:spPr>
        <a:xfrm>
          <a:off x="16370300" y="1344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137300</xdr:rowOff>
    </xdr:from>
    <xdr:to>
      <xdr:col>81</xdr:col>
      <xdr:colOff>101600</xdr:colOff>
      <xdr:row>79</xdr:row>
      <xdr:rowOff>67450</xdr:rowOff>
    </xdr:to>
    <xdr:sp macro="" textlink="">
      <xdr:nvSpPr>
        <xdr:cNvPr id="669" name="楕円 668"/>
        <xdr:cNvSpPr/>
      </xdr:nvSpPr>
      <xdr:spPr>
        <a:xfrm>
          <a:off x="15430500" y="135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58577</xdr:rowOff>
    </xdr:from>
    <xdr:ext cx="469744" cy="259045"/>
    <xdr:sp macro="" textlink="">
      <xdr:nvSpPr>
        <xdr:cNvPr id="670" name="テキスト ボックス 669"/>
        <xdr:cNvSpPr txBox="1"/>
      </xdr:nvSpPr>
      <xdr:spPr>
        <a:xfrm>
          <a:off x="15246428" y="136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151715</xdr:rowOff>
    </xdr:from>
    <xdr:to>
      <xdr:col>76</xdr:col>
      <xdr:colOff>165100</xdr:colOff>
      <xdr:row>79</xdr:row>
      <xdr:rowOff>81865</xdr:rowOff>
    </xdr:to>
    <xdr:sp macro="" textlink="">
      <xdr:nvSpPr>
        <xdr:cNvPr id="671" name="楕円 670"/>
        <xdr:cNvSpPr/>
      </xdr:nvSpPr>
      <xdr:spPr>
        <a:xfrm>
          <a:off x="14541500" y="1352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72992</xdr:rowOff>
    </xdr:from>
    <xdr:ext cx="469744" cy="259045"/>
    <xdr:sp macro="" textlink="">
      <xdr:nvSpPr>
        <xdr:cNvPr id="672" name="テキスト ボックス 671"/>
        <xdr:cNvSpPr txBox="1"/>
      </xdr:nvSpPr>
      <xdr:spPr>
        <a:xfrm>
          <a:off x="14357428" y="1361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162344</xdr:rowOff>
    </xdr:from>
    <xdr:to>
      <xdr:col>72</xdr:col>
      <xdr:colOff>38100</xdr:colOff>
      <xdr:row>79</xdr:row>
      <xdr:rowOff>92494</xdr:rowOff>
    </xdr:to>
    <xdr:sp macro="" textlink="">
      <xdr:nvSpPr>
        <xdr:cNvPr id="673" name="楕円 672"/>
        <xdr:cNvSpPr/>
      </xdr:nvSpPr>
      <xdr:spPr>
        <a:xfrm>
          <a:off x="13652500" y="1353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83621</xdr:rowOff>
    </xdr:from>
    <xdr:ext cx="378565" cy="259045"/>
    <xdr:sp macro="" textlink="">
      <xdr:nvSpPr>
        <xdr:cNvPr id="674" name="テキスト ボックス 673"/>
        <xdr:cNvSpPr txBox="1"/>
      </xdr:nvSpPr>
      <xdr:spPr>
        <a:xfrm>
          <a:off x="13514017" y="13628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160782</xdr:rowOff>
    </xdr:from>
    <xdr:to>
      <xdr:col>67</xdr:col>
      <xdr:colOff>101600</xdr:colOff>
      <xdr:row>79</xdr:row>
      <xdr:rowOff>90932</xdr:rowOff>
    </xdr:to>
    <xdr:sp macro="" textlink="">
      <xdr:nvSpPr>
        <xdr:cNvPr id="675" name="楕円 674"/>
        <xdr:cNvSpPr/>
      </xdr:nvSpPr>
      <xdr:spPr>
        <a:xfrm>
          <a:off x="12763500" y="1353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82059</xdr:rowOff>
    </xdr:from>
    <xdr:ext cx="378565" cy="259045"/>
    <xdr:sp macro="" textlink="">
      <xdr:nvSpPr>
        <xdr:cNvPr id="676" name="テキスト ボックス 675"/>
        <xdr:cNvSpPr txBox="1"/>
      </xdr:nvSpPr>
      <xdr:spPr>
        <a:xfrm>
          <a:off x="12625017" y="13626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166815</xdr:rowOff>
    </xdr:from>
    <xdr:to>
      <xdr:col>85</xdr:col>
      <xdr:colOff>127000</xdr:colOff>
      <xdr:row>95</xdr:row>
      <xdr:rowOff>28080</xdr:rowOff>
    </xdr:to>
    <xdr:cxnSp macro="">
      <xdr:nvCxnSpPr>
        <xdr:cNvPr id="705" name="直線コネクタ 704"/>
        <xdr:cNvCxnSpPr/>
      </xdr:nvCxnSpPr>
      <xdr:spPr>
        <a:xfrm flipV="1">
          <a:off x="15481300" y="16283115"/>
          <a:ext cx="838200" cy="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3776</xdr:rowOff>
    </xdr:from>
    <xdr:ext cx="534377" cy="259045"/>
    <xdr:sp macro="" textlink="">
      <xdr:nvSpPr>
        <xdr:cNvPr id="706" name="公債費平均値テキスト"/>
        <xdr:cNvSpPr txBox="1"/>
      </xdr:nvSpPr>
      <xdr:spPr>
        <a:xfrm>
          <a:off x="16370300" y="16291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28080</xdr:rowOff>
    </xdr:from>
    <xdr:to>
      <xdr:col>81</xdr:col>
      <xdr:colOff>50800</xdr:colOff>
      <xdr:row>95</xdr:row>
      <xdr:rowOff>34316</xdr:rowOff>
    </xdr:to>
    <xdr:cxnSp macro="">
      <xdr:nvCxnSpPr>
        <xdr:cNvPr id="708" name="直線コネクタ 707"/>
        <xdr:cNvCxnSpPr/>
      </xdr:nvCxnSpPr>
      <xdr:spPr>
        <a:xfrm flipV="1">
          <a:off x="14592300" y="16315830"/>
          <a:ext cx="889000" cy="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132554</xdr:rowOff>
    </xdr:from>
    <xdr:ext cx="534377" cy="259045"/>
    <xdr:sp macro="" textlink="">
      <xdr:nvSpPr>
        <xdr:cNvPr id="710" name="テキスト ボックス 709"/>
        <xdr:cNvSpPr txBox="1"/>
      </xdr:nvSpPr>
      <xdr:spPr>
        <a:xfrm>
          <a:off x="15214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154394</xdr:rowOff>
    </xdr:from>
    <xdr:to>
      <xdr:col>76</xdr:col>
      <xdr:colOff>114300</xdr:colOff>
      <xdr:row>95</xdr:row>
      <xdr:rowOff>34316</xdr:rowOff>
    </xdr:to>
    <xdr:cxnSp macro="">
      <xdr:nvCxnSpPr>
        <xdr:cNvPr id="711" name="直線コネクタ 710"/>
        <xdr:cNvCxnSpPr/>
      </xdr:nvCxnSpPr>
      <xdr:spPr>
        <a:xfrm>
          <a:off x="13703300" y="16270694"/>
          <a:ext cx="889000" cy="5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125468</xdr:rowOff>
    </xdr:from>
    <xdr:ext cx="534377" cy="259045"/>
    <xdr:sp macro="" textlink="">
      <xdr:nvSpPr>
        <xdr:cNvPr id="713" name="テキスト ボックス 712"/>
        <xdr:cNvSpPr txBox="1"/>
      </xdr:nvSpPr>
      <xdr:spPr>
        <a:xfrm>
          <a:off x="14325111" y="164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138215</xdr:rowOff>
    </xdr:from>
    <xdr:to>
      <xdr:col>71</xdr:col>
      <xdr:colOff>177800</xdr:colOff>
      <xdr:row>94</xdr:row>
      <xdr:rowOff>154394</xdr:rowOff>
    </xdr:to>
    <xdr:cxnSp macro="">
      <xdr:nvCxnSpPr>
        <xdr:cNvPr id="714" name="直線コネクタ 713"/>
        <xdr:cNvCxnSpPr/>
      </xdr:nvCxnSpPr>
      <xdr:spPr>
        <a:xfrm>
          <a:off x="12814300" y="16254515"/>
          <a:ext cx="889000" cy="1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103573</xdr:rowOff>
    </xdr:from>
    <xdr:ext cx="534377" cy="259045"/>
    <xdr:sp macro="" textlink="">
      <xdr:nvSpPr>
        <xdr:cNvPr id="716" name="テキスト ボックス 715"/>
        <xdr:cNvSpPr txBox="1"/>
      </xdr:nvSpPr>
      <xdr:spPr>
        <a:xfrm>
          <a:off x="13436111" y="163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150622</xdr:rowOff>
    </xdr:from>
    <xdr:to>
      <xdr:col>67</xdr:col>
      <xdr:colOff>101600</xdr:colOff>
      <xdr:row>95</xdr:row>
      <xdr:rowOff>80772</xdr:rowOff>
    </xdr:to>
    <xdr:sp macro="" textlink="">
      <xdr:nvSpPr>
        <xdr:cNvPr id="717" name="フローチャート: 判断 716"/>
        <xdr:cNvSpPr/>
      </xdr:nvSpPr>
      <xdr:spPr>
        <a:xfrm>
          <a:off x="12763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71899</xdr:rowOff>
    </xdr:from>
    <xdr:ext cx="534377" cy="259045"/>
    <xdr:sp macro="" textlink="">
      <xdr:nvSpPr>
        <xdr:cNvPr id="718" name="テキスト ボックス 717"/>
        <xdr:cNvSpPr txBox="1"/>
      </xdr:nvSpPr>
      <xdr:spPr>
        <a:xfrm>
          <a:off x="12547111" y="163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116015</xdr:rowOff>
    </xdr:from>
    <xdr:to>
      <xdr:col>85</xdr:col>
      <xdr:colOff>177800</xdr:colOff>
      <xdr:row>95</xdr:row>
      <xdr:rowOff>46165</xdr:rowOff>
    </xdr:to>
    <xdr:sp macro="" textlink="">
      <xdr:nvSpPr>
        <xdr:cNvPr id="724" name="楕円 723"/>
        <xdr:cNvSpPr/>
      </xdr:nvSpPr>
      <xdr:spPr>
        <a:xfrm>
          <a:off x="16268700" y="1623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138892</xdr:rowOff>
    </xdr:from>
    <xdr:ext cx="534377" cy="259045"/>
    <xdr:sp macro="" textlink="">
      <xdr:nvSpPr>
        <xdr:cNvPr id="725" name="公債費該当値テキスト"/>
        <xdr:cNvSpPr txBox="1"/>
      </xdr:nvSpPr>
      <xdr:spPr>
        <a:xfrm>
          <a:off x="16370300" y="1608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148730</xdr:rowOff>
    </xdr:from>
    <xdr:to>
      <xdr:col>81</xdr:col>
      <xdr:colOff>101600</xdr:colOff>
      <xdr:row>95</xdr:row>
      <xdr:rowOff>78880</xdr:rowOff>
    </xdr:to>
    <xdr:sp macro="" textlink="">
      <xdr:nvSpPr>
        <xdr:cNvPr id="726" name="楕円 725"/>
        <xdr:cNvSpPr/>
      </xdr:nvSpPr>
      <xdr:spPr>
        <a:xfrm>
          <a:off x="15430500" y="1626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95407</xdr:rowOff>
    </xdr:from>
    <xdr:ext cx="534377" cy="259045"/>
    <xdr:sp macro="" textlink="">
      <xdr:nvSpPr>
        <xdr:cNvPr id="727" name="テキスト ボックス 726"/>
        <xdr:cNvSpPr txBox="1"/>
      </xdr:nvSpPr>
      <xdr:spPr>
        <a:xfrm>
          <a:off x="15214111" y="1604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154966</xdr:rowOff>
    </xdr:from>
    <xdr:to>
      <xdr:col>76</xdr:col>
      <xdr:colOff>165100</xdr:colOff>
      <xdr:row>95</xdr:row>
      <xdr:rowOff>85116</xdr:rowOff>
    </xdr:to>
    <xdr:sp macro="" textlink="">
      <xdr:nvSpPr>
        <xdr:cNvPr id="728" name="楕円 727"/>
        <xdr:cNvSpPr/>
      </xdr:nvSpPr>
      <xdr:spPr>
        <a:xfrm>
          <a:off x="14541500" y="162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101643</xdr:rowOff>
    </xdr:from>
    <xdr:ext cx="534377" cy="259045"/>
    <xdr:sp macro="" textlink="">
      <xdr:nvSpPr>
        <xdr:cNvPr id="729" name="テキスト ボックス 728"/>
        <xdr:cNvSpPr txBox="1"/>
      </xdr:nvSpPr>
      <xdr:spPr>
        <a:xfrm>
          <a:off x="14325111" y="1604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103594</xdr:rowOff>
    </xdr:from>
    <xdr:to>
      <xdr:col>72</xdr:col>
      <xdr:colOff>38100</xdr:colOff>
      <xdr:row>95</xdr:row>
      <xdr:rowOff>33744</xdr:rowOff>
    </xdr:to>
    <xdr:sp macro="" textlink="">
      <xdr:nvSpPr>
        <xdr:cNvPr id="730" name="楕円 729"/>
        <xdr:cNvSpPr/>
      </xdr:nvSpPr>
      <xdr:spPr>
        <a:xfrm>
          <a:off x="13652500" y="1621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50271</xdr:rowOff>
    </xdr:from>
    <xdr:ext cx="534377" cy="259045"/>
    <xdr:sp macro="" textlink="">
      <xdr:nvSpPr>
        <xdr:cNvPr id="731" name="テキスト ボックス 730"/>
        <xdr:cNvSpPr txBox="1"/>
      </xdr:nvSpPr>
      <xdr:spPr>
        <a:xfrm>
          <a:off x="13436111" y="1599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87415</xdr:rowOff>
    </xdr:from>
    <xdr:to>
      <xdr:col>67</xdr:col>
      <xdr:colOff>101600</xdr:colOff>
      <xdr:row>95</xdr:row>
      <xdr:rowOff>17565</xdr:rowOff>
    </xdr:to>
    <xdr:sp macro="" textlink="">
      <xdr:nvSpPr>
        <xdr:cNvPr id="732" name="楕円 731"/>
        <xdr:cNvSpPr/>
      </xdr:nvSpPr>
      <xdr:spPr>
        <a:xfrm>
          <a:off x="12763500" y="1620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34092</xdr:rowOff>
    </xdr:from>
    <xdr:ext cx="534377" cy="259045"/>
    <xdr:sp macro="" textlink="">
      <xdr:nvSpPr>
        <xdr:cNvPr id="733" name="テキスト ボックス 732"/>
        <xdr:cNvSpPr txBox="1"/>
      </xdr:nvSpPr>
      <xdr:spPr>
        <a:xfrm>
          <a:off x="12547111" y="159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7" name="テキスト ボックス 746"/>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5" name="直線コネクタ 754"/>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6" name="諸支出金最小値テキスト"/>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8" name="諸支出金最大値テキスト"/>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9" name="直線コネクタ 758"/>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61" name="諸支出金平均値テキスト"/>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2" name="フローチャート: 判断 761"/>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4" name="フローチャート: 判断 763"/>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5" name="テキスト ボックス 764"/>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7" name="フローチャート: 判断 766"/>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8" name="テキスト ボックス 767"/>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70" name="フローチャート: 判断 769"/>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71" name="テキスト ボックス 770"/>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94843</xdr:rowOff>
    </xdr:from>
    <xdr:to>
      <xdr:col>98</xdr:col>
      <xdr:colOff>38100</xdr:colOff>
      <xdr:row>38</xdr:row>
      <xdr:rowOff>24994</xdr:rowOff>
    </xdr:to>
    <xdr:sp macro="" textlink="">
      <xdr:nvSpPr>
        <xdr:cNvPr id="772" name="フローチャート: 判断 771"/>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41520</xdr:rowOff>
    </xdr:from>
    <xdr:ext cx="378565" cy="259045"/>
    <xdr:sp macro="" textlink="">
      <xdr:nvSpPr>
        <xdr:cNvPr id="773" name="テキスト ボックス 772"/>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80" name="諸支出金該当値テキスト"/>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9" name="直線コネクタ 79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0" name="テキスト ボックス 79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1" name="直線コネクタ 80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2" name="テキスト ボックス 801"/>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5" name="直線コネクタ 80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6" name="テキスト ボックス 805"/>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7" name="直線コネクタ 80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8" name="テキスト ボックス 807"/>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0" name="テキスト ボックス 80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2" name="直線コネクタ 81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7" name="直線コネクタ 81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フローチャート: 判断 81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0" name="直線コネクタ 81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1" name="フローチャート: 判断 82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3" name="直線コネクタ 82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4" name="フローチャート: 判断 823"/>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5" name="テキスト ボックス 824"/>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6" name="直線コネクタ 82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7" name="フローチャート: 判断 826"/>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8" name="テキスト ボックス 827"/>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フローチャート: 判断 82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1" name="テキスト ボックス 83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2" name="テキスト ボックス 83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3" name="テキスト ボックス 83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4" name="テキスト ボックス 83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5" name="テキスト ボックス 83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6" name="楕円 83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8" name="楕円 83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9" name="テキスト ボックス 83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0" name="楕円 83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1" name="テキスト ボックス 84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2" name="楕円 84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3" name="テキスト ボックス 84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4" name="楕円 84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5" name="テキスト ボックス 84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住民一人当たりの歳出決算総額は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489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千円であり、前年度より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千円減となっている。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目的別に分析すると、総務費では自治体クラウドサービス導入経費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千円と、前年度より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民生費では障害者自立支援給付費の増により、住民一人当たり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千円と、前年度より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千円の増となっている。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土木費では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道の駅整備事業の増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千円と、前年度より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消防費では宇奈月消防庁舎建設事業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千円と、前年度より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教育費では中学校建設事業の減により、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千円と、前年度より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千円減となっている。</a:t>
          </a:r>
          <a:endParaRPr lang="ja-JP" altLang="ja-JP" sz="1200">
            <a:effectLst/>
            <a:latin typeface="ＭＳ Ｐゴシック" panose="020B0600070205080204" pitchFamily="50" charset="-128"/>
            <a:ea typeface="ＭＳ Ｐゴシック" panose="020B0600070205080204" pitchFamily="50" charset="-128"/>
          </a:endParaRPr>
        </a:p>
        <a:p>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富山県黒部市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本指標は実質収支の推移を示している。財政調整基金の残高は水準維持に努めており、実質歳入から実質歳出を引いたものから翌年度への繰越財源を控除した実質収支額は概ね黒字基調となっている。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富山県黒部市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全会計を連結した実質赤字、または資金不足額の標準財政規模に対する比率。平成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年度で国民健康保険事業で赤字となっていたが、税率改正を行い、以降黒字基調となっており、全て黒字となっている。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4066;&#30010;&#26449;&#25903;&#25588;&#35506;&#31227;&#34892;&#12487;&#12540;&#12479;/&#36001;&#25919;&#20418;/03&#12288;&#27770;&#31639;&#32113;&#35336;&#65288;&#22320;&#26041;&#36001;&#25919;&#29366;&#27841;&#35519;&#26619;&#65289;/01&#26222;&#36890;&#20250;&#35336;/&#9733;R01&#27770;&#31639;&#32113;&#35336;&#65288;R02&#65289;/210913%20&#36001;&#25919;&#29366;&#27841;&#36039;&#26009;&#38598;&#12398;&#20316;&#25104;&#12395;&#12388;&#12356;&#12390;&#65288;2&#22238;&#30446;&#65289;/03&#24066;&#30010;&#26449;&#12363;&#12425;/&#12304;&#36001;&#25919;&#29366;&#27841;&#36039;&#26009;&#38598;&#12305;_162078_&#40658;&#37096;&#24066;_2019(2&#22238;&#30446;)&#122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110.3</v>
          </cell>
          <cell r="CF51">
            <v>111.6</v>
          </cell>
          <cell r="CN51">
            <v>111.4</v>
          </cell>
          <cell r="CV51">
            <v>115</v>
          </cell>
        </row>
        <row r="53">
          <cell r="BX53">
            <v>55.6</v>
          </cell>
          <cell r="CF53">
            <v>55.7</v>
          </cell>
          <cell r="CN53">
            <v>57.7</v>
          </cell>
          <cell r="CV53">
            <v>59.3</v>
          </cell>
        </row>
        <row r="55">
          <cell r="AN55" t="str">
            <v>類似団体内平均値</v>
          </cell>
          <cell r="BX55">
            <v>52.3</v>
          </cell>
          <cell r="CF55">
            <v>55.4</v>
          </cell>
          <cell r="CN55">
            <v>52.7</v>
          </cell>
          <cell r="CV55">
            <v>49.7</v>
          </cell>
        </row>
        <row r="57">
          <cell r="BX57">
            <v>57.1</v>
          </cell>
          <cell r="CF57">
            <v>58.7</v>
          </cell>
          <cell r="CN57">
            <v>59.9</v>
          </cell>
          <cell r="CV57">
            <v>60.6</v>
          </cell>
        </row>
        <row r="72">
          <cell r="BP72" t="str">
            <v>H27</v>
          </cell>
          <cell r="BX72" t="str">
            <v>H28</v>
          </cell>
          <cell r="CF72" t="str">
            <v>H29</v>
          </cell>
          <cell r="CN72" t="str">
            <v>H30</v>
          </cell>
          <cell r="CV72" t="str">
            <v>R01</v>
          </cell>
        </row>
        <row r="73">
          <cell r="AN73" t="str">
            <v>当該団体値</v>
          </cell>
          <cell r="BP73">
            <v>122.1</v>
          </cell>
          <cell r="BX73">
            <v>110.3</v>
          </cell>
          <cell r="CF73">
            <v>111.6</v>
          </cell>
          <cell r="CN73">
            <v>111.4</v>
          </cell>
          <cell r="CV73">
            <v>115</v>
          </cell>
        </row>
        <row r="75">
          <cell r="BP75">
            <v>14.8</v>
          </cell>
          <cell r="BX75">
            <v>13.4</v>
          </cell>
          <cell r="CF75">
            <v>12</v>
          </cell>
          <cell r="CN75">
            <v>11.3</v>
          </cell>
          <cell r="CV75">
            <v>11.5</v>
          </cell>
        </row>
        <row r="77">
          <cell r="AN77" t="str">
            <v>類似団体内平均値</v>
          </cell>
          <cell r="BP77">
            <v>56.8</v>
          </cell>
          <cell r="BX77">
            <v>52.3</v>
          </cell>
          <cell r="CF77">
            <v>55.4</v>
          </cell>
          <cell r="CN77">
            <v>52.7</v>
          </cell>
          <cell r="CV77">
            <v>49.7</v>
          </cell>
        </row>
        <row r="79">
          <cell r="BP79">
            <v>10.199999999999999</v>
          </cell>
          <cell r="BX79">
            <v>10</v>
          </cell>
          <cell r="CF79">
            <v>9.6999999999999993</v>
          </cell>
          <cell r="CN79">
            <v>9.5</v>
          </cell>
          <cell r="CV79">
            <v>9.1999999999999993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21004135</v>
      </c>
      <c r="BO4" s="393"/>
      <c r="BP4" s="393"/>
      <c r="BQ4" s="393"/>
      <c r="BR4" s="393"/>
      <c r="BS4" s="393"/>
      <c r="BT4" s="393"/>
      <c r="BU4" s="394"/>
      <c r="BV4" s="392">
        <v>21570722</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4.5999999999999996</v>
      </c>
      <c r="CU4" s="399"/>
      <c r="CV4" s="399"/>
      <c r="CW4" s="399"/>
      <c r="CX4" s="399"/>
      <c r="CY4" s="399"/>
      <c r="CZ4" s="399"/>
      <c r="DA4" s="400"/>
      <c r="DB4" s="398">
        <v>5</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20119597</v>
      </c>
      <c r="BO5" s="430"/>
      <c r="BP5" s="430"/>
      <c r="BQ5" s="430"/>
      <c r="BR5" s="430"/>
      <c r="BS5" s="430"/>
      <c r="BT5" s="430"/>
      <c r="BU5" s="431"/>
      <c r="BV5" s="429">
        <v>20805394</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88.6</v>
      </c>
      <c r="CU5" s="427"/>
      <c r="CV5" s="427"/>
      <c r="CW5" s="427"/>
      <c r="CX5" s="427"/>
      <c r="CY5" s="427"/>
      <c r="CZ5" s="427"/>
      <c r="DA5" s="428"/>
      <c r="DB5" s="426">
        <v>86.1</v>
      </c>
      <c r="DC5" s="427"/>
      <c r="DD5" s="427"/>
      <c r="DE5" s="427"/>
      <c r="DF5" s="427"/>
      <c r="DG5" s="427"/>
      <c r="DH5" s="427"/>
      <c r="DI5" s="428"/>
      <c r="DJ5" s="186"/>
      <c r="DK5" s="186"/>
      <c r="DL5" s="186"/>
      <c r="DM5" s="186"/>
      <c r="DN5" s="186"/>
      <c r="DO5" s="186"/>
    </row>
    <row r="6" spans="1:119" ht="18.75" customHeight="1" x14ac:dyDescent="0.15">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101</v>
      </c>
      <c r="AV6" s="462"/>
      <c r="AW6" s="462"/>
      <c r="AX6" s="462"/>
      <c r="AY6" s="463" t="s">
        <v>102</v>
      </c>
      <c r="AZ6" s="464"/>
      <c r="BA6" s="464"/>
      <c r="BB6" s="464"/>
      <c r="BC6" s="464"/>
      <c r="BD6" s="464"/>
      <c r="BE6" s="464"/>
      <c r="BF6" s="464"/>
      <c r="BG6" s="464"/>
      <c r="BH6" s="464"/>
      <c r="BI6" s="464"/>
      <c r="BJ6" s="464"/>
      <c r="BK6" s="464"/>
      <c r="BL6" s="464"/>
      <c r="BM6" s="465"/>
      <c r="BN6" s="429">
        <v>884538</v>
      </c>
      <c r="BO6" s="430"/>
      <c r="BP6" s="430"/>
      <c r="BQ6" s="430"/>
      <c r="BR6" s="430"/>
      <c r="BS6" s="430"/>
      <c r="BT6" s="430"/>
      <c r="BU6" s="431"/>
      <c r="BV6" s="429">
        <v>765328</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93.6</v>
      </c>
      <c r="CU6" s="467"/>
      <c r="CV6" s="467"/>
      <c r="CW6" s="467"/>
      <c r="CX6" s="467"/>
      <c r="CY6" s="467"/>
      <c r="CZ6" s="467"/>
      <c r="DA6" s="468"/>
      <c r="DB6" s="466">
        <v>91.8</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101</v>
      </c>
      <c r="AV7" s="462"/>
      <c r="AW7" s="462"/>
      <c r="AX7" s="462"/>
      <c r="AY7" s="463" t="s">
        <v>105</v>
      </c>
      <c r="AZ7" s="464"/>
      <c r="BA7" s="464"/>
      <c r="BB7" s="464"/>
      <c r="BC7" s="464"/>
      <c r="BD7" s="464"/>
      <c r="BE7" s="464"/>
      <c r="BF7" s="464"/>
      <c r="BG7" s="464"/>
      <c r="BH7" s="464"/>
      <c r="BI7" s="464"/>
      <c r="BJ7" s="464"/>
      <c r="BK7" s="464"/>
      <c r="BL7" s="464"/>
      <c r="BM7" s="465"/>
      <c r="BN7" s="429">
        <v>310880</v>
      </c>
      <c r="BO7" s="430"/>
      <c r="BP7" s="430"/>
      <c r="BQ7" s="430"/>
      <c r="BR7" s="430"/>
      <c r="BS7" s="430"/>
      <c r="BT7" s="430"/>
      <c r="BU7" s="431"/>
      <c r="BV7" s="429">
        <v>141596</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12455028</v>
      </c>
      <c r="CU7" s="430"/>
      <c r="CV7" s="430"/>
      <c r="CW7" s="430"/>
      <c r="CX7" s="430"/>
      <c r="CY7" s="430"/>
      <c r="CZ7" s="430"/>
      <c r="DA7" s="431"/>
      <c r="DB7" s="429">
        <v>12413372</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101</v>
      </c>
      <c r="AV8" s="462"/>
      <c r="AW8" s="462"/>
      <c r="AX8" s="462"/>
      <c r="AY8" s="463" t="s">
        <v>108</v>
      </c>
      <c r="AZ8" s="464"/>
      <c r="BA8" s="464"/>
      <c r="BB8" s="464"/>
      <c r="BC8" s="464"/>
      <c r="BD8" s="464"/>
      <c r="BE8" s="464"/>
      <c r="BF8" s="464"/>
      <c r="BG8" s="464"/>
      <c r="BH8" s="464"/>
      <c r="BI8" s="464"/>
      <c r="BJ8" s="464"/>
      <c r="BK8" s="464"/>
      <c r="BL8" s="464"/>
      <c r="BM8" s="465"/>
      <c r="BN8" s="429">
        <v>573658</v>
      </c>
      <c r="BO8" s="430"/>
      <c r="BP8" s="430"/>
      <c r="BQ8" s="430"/>
      <c r="BR8" s="430"/>
      <c r="BS8" s="430"/>
      <c r="BT8" s="430"/>
      <c r="BU8" s="431"/>
      <c r="BV8" s="429">
        <v>623732</v>
      </c>
      <c r="BW8" s="430"/>
      <c r="BX8" s="430"/>
      <c r="BY8" s="430"/>
      <c r="BZ8" s="430"/>
      <c r="CA8" s="430"/>
      <c r="CB8" s="430"/>
      <c r="CC8" s="431"/>
      <c r="CD8" s="432" t="s">
        <v>109</v>
      </c>
      <c r="CE8" s="433"/>
      <c r="CF8" s="433"/>
      <c r="CG8" s="433"/>
      <c r="CH8" s="433"/>
      <c r="CI8" s="433"/>
      <c r="CJ8" s="433"/>
      <c r="CK8" s="433"/>
      <c r="CL8" s="433"/>
      <c r="CM8" s="433"/>
      <c r="CN8" s="433"/>
      <c r="CO8" s="433"/>
      <c r="CP8" s="433"/>
      <c r="CQ8" s="433"/>
      <c r="CR8" s="433"/>
      <c r="CS8" s="434"/>
      <c r="CT8" s="469">
        <v>0.69</v>
      </c>
      <c r="CU8" s="470"/>
      <c r="CV8" s="470"/>
      <c r="CW8" s="470"/>
      <c r="CX8" s="470"/>
      <c r="CY8" s="470"/>
      <c r="CZ8" s="470"/>
      <c r="DA8" s="471"/>
      <c r="DB8" s="469">
        <v>0.69</v>
      </c>
      <c r="DC8" s="470"/>
      <c r="DD8" s="470"/>
      <c r="DE8" s="470"/>
      <c r="DF8" s="470"/>
      <c r="DG8" s="470"/>
      <c r="DH8" s="470"/>
      <c r="DI8" s="471"/>
      <c r="DJ8" s="186"/>
      <c r="DK8" s="186"/>
      <c r="DL8" s="186"/>
      <c r="DM8" s="186"/>
      <c r="DN8" s="186"/>
      <c r="DO8" s="186"/>
    </row>
    <row r="9" spans="1:119" ht="18.75" customHeight="1" thickBot="1" x14ac:dyDescent="0.2">
      <c r="A9" s="187"/>
      <c r="B9" s="423" t="s">
        <v>110</v>
      </c>
      <c r="C9" s="424"/>
      <c r="D9" s="424"/>
      <c r="E9" s="424"/>
      <c r="F9" s="424"/>
      <c r="G9" s="424"/>
      <c r="H9" s="424"/>
      <c r="I9" s="424"/>
      <c r="J9" s="424"/>
      <c r="K9" s="472"/>
      <c r="L9" s="473" t="s">
        <v>111</v>
      </c>
      <c r="M9" s="474"/>
      <c r="N9" s="474"/>
      <c r="O9" s="474"/>
      <c r="P9" s="474"/>
      <c r="Q9" s="475"/>
      <c r="R9" s="476">
        <v>40991</v>
      </c>
      <c r="S9" s="477"/>
      <c r="T9" s="477"/>
      <c r="U9" s="477"/>
      <c r="V9" s="478"/>
      <c r="W9" s="386" t="s">
        <v>112</v>
      </c>
      <c r="X9" s="387"/>
      <c r="Y9" s="387"/>
      <c r="Z9" s="387"/>
      <c r="AA9" s="387"/>
      <c r="AB9" s="387"/>
      <c r="AC9" s="387"/>
      <c r="AD9" s="387"/>
      <c r="AE9" s="387"/>
      <c r="AF9" s="387"/>
      <c r="AG9" s="387"/>
      <c r="AH9" s="387"/>
      <c r="AI9" s="387"/>
      <c r="AJ9" s="387"/>
      <c r="AK9" s="387"/>
      <c r="AL9" s="388"/>
      <c r="AM9" s="458" t="s">
        <v>113</v>
      </c>
      <c r="AN9" s="459"/>
      <c r="AO9" s="459"/>
      <c r="AP9" s="459"/>
      <c r="AQ9" s="459"/>
      <c r="AR9" s="459"/>
      <c r="AS9" s="459"/>
      <c r="AT9" s="460"/>
      <c r="AU9" s="461" t="s">
        <v>114</v>
      </c>
      <c r="AV9" s="462"/>
      <c r="AW9" s="462"/>
      <c r="AX9" s="462"/>
      <c r="AY9" s="463" t="s">
        <v>115</v>
      </c>
      <c r="AZ9" s="464"/>
      <c r="BA9" s="464"/>
      <c r="BB9" s="464"/>
      <c r="BC9" s="464"/>
      <c r="BD9" s="464"/>
      <c r="BE9" s="464"/>
      <c r="BF9" s="464"/>
      <c r="BG9" s="464"/>
      <c r="BH9" s="464"/>
      <c r="BI9" s="464"/>
      <c r="BJ9" s="464"/>
      <c r="BK9" s="464"/>
      <c r="BL9" s="464"/>
      <c r="BM9" s="465"/>
      <c r="BN9" s="429">
        <v>-50074</v>
      </c>
      <c r="BO9" s="430"/>
      <c r="BP9" s="430"/>
      <c r="BQ9" s="430"/>
      <c r="BR9" s="430"/>
      <c r="BS9" s="430"/>
      <c r="BT9" s="430"/>
      <c r="BU9" s="431"/>
      <c r="BV9" s="429">
        <v>64719</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15.7</v>
      </c>
      <c r="CU9" s="427"/>
      <c r="CV9" s="427"/>
      <c r="CW9" s="427"/>
      <c r="CX9" s="427"/>
      <c r="CY9" s="427"/>
      <c r="CZ9" s="427"/>
      <c r="DA9" s="428"/>
      <c r="DB9" s="426">
        <v>15.4</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117</v>
      </c>
      <c r="M10" s="459"/>
      <c r="N10" s="459"/>
      <c r="O10" s="459"/>
      <c r="P10" s="459"/>
      <c r="Q10" s="460"/>
      <c r="R10" s="480">
        <v>41852</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119</v>
      </c>
      <c r="AV10" s="462"/>
      <c r="AW10" s="462"/>
      <c r="AX10" s="462"/>
      <c r="AY10" s="463" t="s">
        <v>120</v>
      </c>
      <c r="AZ10" s="464"/>
      <c r="BA10" s="464"/>
      <c r="BB10" s="464"/>
      <c r="BC10" s="464"/>
      <c r="BD10" s="464"/>
      <c r="BE10" s="464"/>
      <c r="BF10" s="464"/>
      <c r="BG10" s="464"/>
      <c r="BH10" s="464"/>
      <c r="BI10" s="464"/>
      <c r="BJ10" s="464"/>
      <c r="BK10" s="464"/>
      <c r="BL10" s="464"/>
      <c r="BM10" s="465"/>
      <c r="BN10" s="429">
        <v>1597</v>
      </c>
      <c r="BO10" s="430"/>
      <c r="BP10" s="430"/>
      <c r="BQ10" s="430"/>
      <c r="BR10" s="430"/>
      <c r="BS10" s="430"/>
      <c r="BT10" s="430"/>
      <c r="BU10" s="431"/>
      <c r="BV10" s="429">
        <v>1609</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125</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15">
      <c r="A12" s="187"/>
      <c r="B12" s="489" t="s">
        <v>130</v>
      </c>
      <c r="C12" s="490"/>
      <c r="D12" s="490"/>
      <c r="E12" s="490"/>
      <c r="F12" s="490"/>
      <c r="G12" s="490"/>
      <c r="H12" s="490"/>
      <c r="I12" s="490"/>
      <c r="J12" s="490"/>
      <c r="K12" s="491"/>
      <c r="L12" s="498" t="s">
        <v>131</v>
      </c>
      <c r="M12" s="499"/>
      <c r="N12" s="499"/>
      <c r="O12" s="499"/>
      <c r="P12" s="499"/>
      <c r="Q12" s="500"/>
      <c r="R12" s="501">
        <v>41116</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135</v>
      </c>
      <c r="AV12" s="462"/>
      <c r="AW12" s="462"/>
      <c r="AX12" s="462"/>
      <c r="AY12" s="463" t="s">
        <v>136</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0</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138</v>
      </c>
      <c r="CU12" s="470"/>
      <c r="CV12" s="470"/>
      <c r="CW12" s="470"/>
      <c r="CX12" s="470"/>
      <c r="CY12" s="470"/>
      <c r="CZ12" s="470"/>
      <c r="DA12" s="471"/>
      <c r="DB12" s="469" t="s">
        <v>128</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139</v>
      </c>
      <c r="N13" s="521"/>
      <c r="O13" s="521"/>
      <c r="P13" s="521"/>
      <c r="Q13" s="522"/>
      <c r="R13" s="513">
        <v>40705</v>
      </c>
      <c r="S13" s="514"/>
      <c r="T13" s="514"/>
      <c r="U13" s="514"/>
      <c r="V13" s="515"/>
      <c r="W13" s="445" t="s">
        <v>140</v>
      </c>
      <c r="X13" s="446"/>
      <c r="Y13" s="446"/>
      <c r="Z13" s="446"/>
      <c r="AA13" s="446"/>
      <c r="AB13" s="436"/>
      <c r="AC13" s="480">
        <v>828</v>
      </c>
      <c r="AD13" s="481"/>
      <c r="AE13" s="481"/>
      <c r="AF13" s="481"/>
      <c r="AG13" s="523"/>
      <c r="AH13" s="480">
        <v>855</v>
      </c>
      <c r="AI13" s="481"/>
      <c r="AJ13" s="481"/>
      <c r="AK13" s="481"/>
      <c r="AL13" s="482"/>
      <c r="AM13" s="458" t="s">
        <v>141</v>
      </c>
      <c r="AN13" s="459"/>
      <c r="AO13" s="459"/>
      <c r="AP13" s="459"/>
      <c r="AQ13" s="459"/>
      <c r="AR13" s="459"/>
      <c r="AS13" s="459"/>
      <c r="AT13" s="460"/>
      <c r="AU13" s="461" t="s">
        <v>142</v>
      </c>
      <c r="AV13" s="462"/>
      <c r="AW13" s="462"/>
      <c r="AX13" s="462"/>
      <c r="AY13" s="463" t="s">
        <v>143</v>
      </c>
      <c r="AZ13" s="464"/>
      <c r="BA13" s="464"/>
      <c r="BB13" s="464"/>
      <c r="BC13" s="464"/>
      <c r="BD13" s="464"/>
      <c r="BE13" s="464"/>
      <c r="BF13" s="464"/>
      <c r="BG13" s="464"/>
      <c r="BH13" s="464"/>
      <c r="BI13" s="464"/>
      <c r="BJ13" s="464"/>
      <c r="BK13" s="464"/>
      <c r="BL13" s="464"/>
      <c r="BM13" s="465"/>
      <c r="BN13" s="429">
        <v>-48477</v>
      </c>
      <c r="BO13" s="430"/>
      <c r="BP13" s="430"/>
      <c r="BQ13" s="430"/>
      <c r="BR13" s="430"/>
      <c r="BS13" s="430"/>
      <c r="BT13" s="430"/>
      <c r="BU13" s="431"/>
      <c r="BV13" s="429">
        <v>66328</v>
      </c>
      <c r="BW13" s="430"/>
      <c r="BX13" s="430"/>
      <c r="BY13" s="430"/>
      <c r="BZ13" s="430"/>
      <c r="CA13" s="430"/>
      <c r="CB13" s="430"/>
      <c r="CC13" s="431"/>
      <c r="CD13" s="432" t="s">
        <v>144</v>
      </c>
      <c r="CE13" s="433"/>
      <c r="CF13" s="433"/>
      <c r="CG13" s="433"/>
      <c r="CH13" s="433"/>
      <c r="CI13" s="433"/>
      <c r="CJ13" s="433"/>
      <c r="CK13" s="433"/>
      <c r="CL13" s="433"/>
      <c r="CM13" s="433"/>
      <c r="CN13" s="433"/>
      <c r="CO13" s="433"/>
      <c r="CP13" s="433"/>
      <c r="CQ13" s="433"/>
      <c r="CR13" s="433"/>
      <c r="CS13" s="434"/>
      <c r="CT13" s="426">
        <v>11.5</v>
      </c>
      <c r="CU13" s="427"/>
      <c r="CV13" s="427"/>
      <c r="CW13" s="427"/>
      <c r="CX13" s="427"/>
      <c r="CY13" s="427"/>
      <c r="CZ13" s="427"/>
      <c r="DA13" s="428"/>
      <c r="DB13" s="426">
        <v>11.3</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145</v>
      </c>
      <c r="M14" s="511"/>
      <c r="N14" s="511"/>
      <c r="O14" s="511"/>
      <c r="P14" s="511"/>
      <c r="Q14" s="512"/>
      <c r="R14" s="513">
        <v>41420</v>
      </c>
      <c r="S14" s="514"/>
      <c r="T14" s="514"/>
      <c r="U14" s="514"/>
      <c r="V14" s="515"/>
      <c r="W14" s="419"/>
      <c r="X14" s="420"/>
      <c r="Y14" s="420"/>
      <c r="Z14" s="420"/>
      <c r="AA14" s="420"/>
      <c r="AB14" s="409"/>
      <c r="AC14" s="516">
        <v>4</v>
      </c>
      <c r="AD14" s="517"/>
      <c r="AE14" s="517"/>
      <c r="AF14" s="517"/>
      <c r="AG14" s="518"/>
      <c r="AH14" s="516">
        <v>4</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146</v>
      </c>
      <c r="CE14" s="525"/>
      <c r="CF14" s="525"/>
      <c r="CG14" s="525"/>
      <c r="CH14" s="525"/>
      <c r="CI14" s="525"/>
      <c r="CJ14" s="525"/>
      <c r="CK14" s="525"/>
      <c r="CL14" s="525"/>
      <c r="CM14" s="525"/>
      <c r="CN14" s="525"/>
      <c r="CO14" s="525"/>
      <c r="CP14" s="525"/>
      <c r="CQ14" s="525"/>
      <c r="CR14" s="525"/>
      <c r="CS14" s="526"/>
      <c r="CT14" s="527">
        <v>115</v>
      </c>
      <c r="CU14" s="528"/>
      <c r="CV14" s="528"/>
      <c r="CW14" s="528"/>
      <c r="CX14" s="528"/>
      <c r="CY14" s="528"/>
      <c r="CZ14" s="528"/>
      <c r="DA14" s="529"/>
      <c r="DB14" s="527">
        <v>111.4</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139</v>
      </c>
      <c r="N15" s="521"/>
      <c r="O15" s="521"/>
      <c r="P15" s="521"/>
      <c r="Q15" s="522"/>
      <c r="R15" s="513">
        <v>41039</v>
      </c>
      <c r="S15" s="514"/>
      <c r="T15" s="514"/>
      <c r="U15" s="514"/>
      <c r="V15" s="515"/>
      <c r="W15" s="445" t="s">
        <v>147</v>
      </c>
      <c r="X15" s="446"/>
      <c r="Y15" s="446"/>
      <c r="Z15" s="446"/>
      <c r="AA15" s="446"/>
      <c r="AB15" s="436"/>
      <c r="AC15" s="480">
        <v>9056</v>
      </c>
      <c r="AD15" s="481"/>
      <c r="AE15" s="481"/>
      <c r="AF15" s="481"/>
      <c r="AG15" s="523"/>
      <c r="AH15" s="480">
        <v>9150</v>
      </c>
      <c r="AI15" s="481"/>
      <c r="AJ15" s="481"/>
      <c r="AK15" s="481"/>
      <c r="AL15" s="482"/>
      <c r="AM15" s="458"/>
      <c r="AN15" s="459"/>
      <c r="AO15" s="459"/>
      <c r="AP15" s="459"/>
      <c r="AQ15" s="459"/>
      <c r="AR15" s="459"/>
      <c r="AS15" s="459"/>
      <c r="AT15" s="460"/>
      <c r="AU15" s="461"/>
      <c r="AV15" s="462"/>
      <c r="AW15" s="462"/>
      <c r="AX15" s="462"/>
      <c r="AY15" s="389" t="s">
        <v>148</v>
      </c>
      <c r="AZ15" s="390"/>
      <c r="BA15" s="390"/>
      <c r="BB15" s="390"/>
      <c r="BC15" s="390"/>
      <c r="BD15" s="390"/>
      <c r="BE15" s="390"/>
      <c r="BF15" s="390"/>
      <c r="BG15" s="390"/>
      <c r="BH15" s="390"/>
      <c r="BI15" s="390"/>
      <c r="BJ15" s="390"/>
      <c r="BK15" s="390"/>
      <c r="BL15" s="390"/>
      <c r="BM15" s="391"/>
      <c r="BN15" s="392">
        <v>6526364</v>
      </c>
      <c r="BO15" s="393"/>
      <c r="BP15" s="393"/>
      <c r="BQ15" s="393"/>
      <c r="BR15" s="393"/>
      <c r="BS15" s="393"/>
      <c r="BT15" s="393"/>
      <c r="BU15" s="394"/>
      <c r="BV15" s="392">
        <v>6564539</v>
      </c>
      <c r="BW15" s="393"/>
      <c r="BX15" s="393"/>
      <c r="BY15" s="393"/>
      <c r="BZ15" s="393"/>
      <c r="CA15" s="393"/>
      <c r="CB15" s="393"/>
      <c r="CC15" s="394"/>
      <c r="CD15" s="530" t="s">
        <v>149</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150</v>
      </c>
      <c r="M16" s="541"/>
      <c r="N16" s="541"/>
      <c r="O16" s="541"/>
      <c r="P16" s="541"/>
      <c r="Q16" s="542"/>
      <c r="R16" s="533" t="s">
        <v>151</v>
      </c>
      <c r="S16" s="534"/>
      <c r="T16" s="534"/>
      <c r="U16" s="534"/>
      <c r="V16" s="535"/>
      <c r="W16" s="419"/>
      <c r="X16" s="420"/>
      <c r="Y16" s="420"/>
      <c r="Z16" s="420"/>
      <c r="AA16" s="420"/>
      <c r="AB16" s="409"/>
      <c r="AC16" s="516">
        <v>43.6</v>
      </c>
      <c r="AD16" s="517"/>
      <c r="AE16" s="517"/>
      <c r="AF16" s="517"/>
      <c r="AG16" s="518"/>
      <c r="AH16" s="516">
        <v>43</v>
      </c>
      <c r="AI16" s="517"/>
      <c r="AJ16" s="517"/>
      <c r="AK16" s="517"/>
      <c r="AL16" s="519"/>
      <c r="AM16" s="458"/>
      <c r="AN16" s="459"/>
      <c r="AO16" s="459"/>
      <c r="AP16" s="459"/>
      <c r="AQ16" s="459"/>
      <c r="AR16" s="459"/>
      <c r="AS16" s="459"/>
      <c r="AT16" s="460"/>
      <c r="AU16" s="461"/>
      <c r="AV16" s="462"/>
      <c r="AW16" s="462"/>
      <c r="AX16" s="462"/>
      <c r="AY16" s="463" t="s">
        <v>152</v>
      </c>
      <c r="AZ16" s="464"/>
      <c r="BA16" s="464"/>
      <c r="BB16" s="464"/>
      <c r="BC16" s="464"/>
      <c r="BD16" s="464"/>
      <c r="BE16" s="464"/>
      <c r="BF16" s="464"/>
      <c r="BG16" s="464"/>
      <c r="BH16" s="464"/>
      <c r="BI16" s="464"/>
      <c r="BJ16" s="464"/>
      <c r="BK16" s="464"/>
      <c r="BL16" s="464"/>
      <c r="BM16" s="465"/>
      <c r="BN16" s="429">
        <v>9763629</v>
      </c>
      <c r="BO16" s="430"/>
      <c r="BP16" s="430"/>
      <c r="BQ16" s="430"/>
      <c r="BR16" s="430"/>
      <c r="BS16" s="430"/>
      <c r="BT16" s="430"/>
      <c r="BU16" s="431"/>
      <c r="BV16" s="429">
        <v>9549966</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153</v>
      </c>
      <c r="N17" s="537"/>
      <c r="O17" s="537"/>
      <c r="P17" s="537"/>
      <c r="Q17" s="538"/>
      <c r="R17" s="533" t="s">
        <v>154</v>
      </c>
      <c r="S17" s="534"/>
      <c r="T17" s="534"/>
      <c r="U17" s="534"/>
      <c r="V17" s="535"/>
      <c r="W17" s="445" t="s">
        <v>155</v>
      </c>
      <c r="X17" s="446"/>
      <c r="Y17" s="446"/>
      <c r="Z17" s="446"/>
      <c r="AA17" s="446"/>
      <c r="AB17" s="436"/>
      <c r="AC17" s="480">
        <v>10876</v>
      </c>
      <c r="AD17" s="481"/>
      <c r="AE17" s="481"/>
      <c r="AF17" s="481"/>
      <c r="AG17" s="523"/>
      <c r="AH17" s="480">
        <v>11288</v>
      </c>
      <c r="AI17" s="481"/>
      <c r="AJ17" s="481"/>
      <c r="AK17" s="481"/>
      <c r="AL17" s="482"/>
      <c r="AM17" s="458"/>
      <c r="AN17" s="459"/>
      <c r="AO17" s="459"/>
      <c r="AP17" s="459"/>
      <c r="AQ17" s="459"/>
      <c r="AR17" s="459"/>
      <c r="AS17" s="459"/>
      <c r="AT17" s="460"/>
      <c r="AU17" s="461"/>
      <c r="AV17" s="462"/>
      <c r="AW17" s="462"/>
      <c r="AX17" s="462"/>
      <c r="AY17" s="463" t="s">
        <v>156</v>
      </c>
      <c r="AZ17" s="464"/>
      <c r="BA17" s="464"/>
      <c r="BB17" s="464"/>
      <c r="BC17" s="464"/>
      <c r="BD17" s="464"/>
      <c r="BE17" s="464"/>
      <c r="BF17" s="464"/>
      <c r="BG17" s="464"/>
      <c r="BH17" s="464"/>
      <c r="BI17" s="464"/>
      <c r="BJ17" s="464"/>
      <c r="BK17" s="464"/>
      <c r="BL17" s="464"/>
      <c r="BM17" s="465"/>
      <c r="BN17" s="429">
        <v>8370342</v>
      </c>
      <c r="BO17" s="430"/>
      <c r="BP17" s="430"/>
      <c r="BQ17" s="430"/>
      <c r="BR17" s="430"/>
      <c r="BS17" s="430"/>
      <c r="BT17" s="430"/>
      <c r="BU17" s="431"/>
      <c r="BV17" s="429">
        <v>8393579</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157</v>
      </c>
      <c r="C18" s="472"/>
      <c r="D18" s="472"/>
      <c r="E18" s="544"/>
      <c r="F18" s="544"/>
      <c r="G18" s="544"/>
      <c r="H18" s="544"/>
      <c r="I18" s="544"/>
      <c r="J18" s="544"/>
      <c r="K18" s="544"/>
      <c r="L18" s="545">
        <v>426.31</v>
      </c>
      <c r="M18" s="545"/>
      <c r="N18" s="545"/>
      <c r="O18" s="545"/>
      <c r="P18" s="545"/>
      <c r="Q18" s="545"/>
      <c r="R18" s="546"/>
      <c r="S18" s="546"/>
      <c r="T18" s="546"/>
      <c r="U18" s="546"/>
      <c r="V18" s="547"/>
      <c r="W18" s="447"/>
      <c r="X18" s="448"/>
      <c r="Y18" s="448"/>
      <c r="Z18" s="448"/>
      <c r="AA18" s="448"/>
      <c r="AB18" s="439"/>
      <c r="AC18" s="548">
        <v>52.4</v>
      </c>
      <c r="AD18" s="549"/>
      <c r="AE18" s="549"/>
      <c r="AF18" s="549"/>
      <c r="AG18" s="550"/>
      <c r="AH18" s="548">
        <v>53</v>
      </c>
      <c r="AI18" s="549"/>
      <c r="AJ18" s="549"/>
      <c r="AK18" s="549"/>
      <c r="AL18" s="551"/>
      <c r="AM18" s="458"/>
      <c r="AN18" s="459"/>
      <c r="AO18" s="459"/>
      <c r="AP18" s="459"/>
      <c r="AQ18" s="459"/>
      <c r="AR18" s="459"/>
      <c r="AS18" s="459"/>
      <c r="AT18" s="460"/>
      <c r="AU18" s="461"/>
      <c r="AV18" s="462"/>
      <c r="AW18" s="462"/>
      <c r="AX18" s="462"/>
      <c r="AY18" s="463" t="s">
        <v>158</v>
      </c>
      <c r="AZ18" s="464"/>
      <c r="BA18" s="464"/>
      <c r="BB18" s="464"/>
      <c r="BC18" s="464"/>
      <c r="BD18" s="464"/>
      <c r="BE18" s="464"/>
      <c r="BF18" s="464"/>
      <c r="BG18" s="464"/>
      <c r="BH18" s="464"/>
      <c r="BI18" s="464"/>
      <c r="BJ18" s="464"/>
      <c r="BK18" s="464"/>
      <c r="BL18" s="464"/>
      <c r="BM18" s="465"/>
      <c r="BN18" s="429">
        <v>11926094</v>
      </c>
      <c r="BO18" s="430"/>
      <c r="BP18" s="430"/>
      <c r="BQ18" s="430"/>
      <c r="BR18" s="430"/>
      <c r="BS18" s="430"/>
      <c r="BT18" s="430"/>
      <c r="BU18" s="431"/>
      <c r="BV18" s="429">
        <v>11386189</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159</v>
      </c>
      <c r="C19" s="472"/>
      <c r="D19" s="472"/>
      <c r="E19" s="544"/>
      <c r="F19" s="544"/>
      <c r="G19" s="544"/>
      <c r="H19" s="544"/>
      <c r="I19" s="544"/>
      <c r="J19" s="544"/>
      <c r="K19" s="544"/>
      <c r="L19" s="552">
        <v>96</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160</v>
      </c>
      <c r="AZ19" s="464"/>
      <c r="BA19" s="464"/>
      <c r="BB19" s="464"/>
      <c r="BC19" s="464"/>
      <c r="BD19" s="464"/>
      <c r="BE19" s="464"/>
      <c r="BF19" s="464"/>
      <c r="BG19" s="464"/>
      <c r="BH19" s="464"/>
      <c r="BI19" s="464"/>
      <c r="BJ19" s="464"/>
      <c r="BK19" s="464"/>
      <c r="BL19" s="464"/>
      <c r="BM19" s="465"/>
      <c r="BN19" s="429">
        <v>14908766</v>
      </c>
      <c r="BO19" s="430"/>
      <c r="BP19" s="430"/>
      <c r="BQ19" s="430"/>
      <c r="BR19" s="430"/>
      <c r="BS19" s="430"/>
      <c r="BT19" s="430"/>
      <c r="BU19" s="431"/>
      <c r="BV19" s="429">
        <v>14641434</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161</v>
      </c>
      <c r="C20" s="472"/>
      <c r="D20" s="472"/>
      <c r="E20" s="544"/>
      <c r="F20" s="544"/>
      <c r="G20" s="544"/>
      <c r="H20" s="544"/>
      <c r="I20" s="544"/>
      <c r="J20" s="544"/>
      <c r="K20" s="544"/>
      <c r="L20" s="552">
        <v>14793</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162</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163</v>
      </c>
      <c r="C22" s="567"/>
      <c r="D22" s="568"/>
      <c r="E22" s="441" t="s">
        <v>1</v>
      </c>
      <c r="F22" s="446"/>
      <c r="G22" s="446"/>
      <c r="H22" s="446"/>
      <c r="I22" s="446"/>
      <c r="J22" s="446"/>
      <c r="K22" s="436"/>
      <c r="L22" s="441" t="s">
        <v>164</v>
      </c>
      <c r="M22" s="446"/>
      <c r="N22" s="446"/>
      <c r="O22" s="446"/>
      <c r="P22" s="436"/>
      <c r="Q22" s="575" t="s">
        <v>165</v>
      </c>
      <c r="R22" s="576"/>
      <c r="S22" s="576"/>
      <c r="T22" s="576"/>
      <c r="U22" s="576"/>
      <c r="V22" s="577"/>
      <c r="W22" s="581" t="s">
        <v>166</v>
      </c>
      <c r="X22" s="567"/>
      <c r="Y22" s="568"/>
      <c r="Z22" s="441" t="s">
        <v>1</v>
      </c>
      <c r="AA22" s="446"/>
      <c r="AB22" s="446"/>
      <c r="AC22" s="446"/>
      <c r="AD22" s="446"/>
      <c r="AE22" s="446"/>
      <c r="AF22" s="446"/>
      <c r="AG22" s="436"/>
      <c r="AH22" s="594" t="s">
        <v>167</v>
      </c>
      <c r="AI22" s="446"/>
      <c r="AJ22" s="446"/>
      <c r="AK22" s="446"/>
      <c r="AL22" s="436"/>
      <c r="AM22" s="594" t="s">
        <v>168</v>
      </c>
      <c r="AN22" s="595"/>
      <c r="AO22" s="595"/>
      <c r="AP22" s="595"/>
      <c r="AQ22" s="595"/>
      <c r="AR22" s="596"/>
      <c r="AS22" s="575" t="s">
        <v>165</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169</v>
      </c>
      <c r="AZ23" s="390"/>
      <c r="BA23" s="390"/>
      <c r="BB23" s="390"/>
      <c r="BC23" s="390"/>
      <c r="BD23" s="390"/>
      <c r="BE23" s="390"/>
      <c r="BF23" s="390"/>
      <c r="BG23" s="390"/>
      <c r="BH23" s="390"/>
      <c r="BI23" s="390"/>
      <c r="BJ23" s="390"/>
      <c r="BK23" s="390"/>
      <c r="BL23" s="390"/>
      <c r="BM23" s="391"/>
      <c r="BN23" s="429">
        <v>30513657</v>
      </c>
      <c r="BO23" s="430"/>
      <c r="BP23" s="430"/>
      <c r="BQ23" s="430"/>
      <c r="BR23" s="430"/>
      <c r="BS23" s="430"/>
      <c r="BT23" s="430"/>
      <c r="BU23" s="431"/>
      <c r="BV23" s="429">
        <v>30851792</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170</v>
      </c>
      <c r="F24" s="459"/>
      <c r="G24" s="459"/>
      <c r="H24" s="459"/>
      <c r="I24" s="459"/>
      <c r="J24" s="459"/>
      <c r="K24" s="460"/>
      <c r="L24" s="480">
        <v>1</v>
      </c>
      <c r="M24" s="481"/>
      <c r="N24" s="481"/>
      <c r="O24" s="481"/>
      <c r="P24" s="523"/>
      <c r="Q24" s="480">
        <v>9200</v>
      </c>
      <c r="R24" s="481"/>
      <c r="S24" s="481"/>
      <c r="T24" s="481"/>
      <c r="U24" s="481"/>
      <c r="V24" s="523"/>
      <c r="W24" s="582"/>
      <c r="X24" s="570"/>
      <c r="Y24" s="571"/>
      <c r="Z24" s="479" t="s">
        <v>171</v>
      </c>
      <c r="AA24" s="459"/>
      <c r="AB24" s="459"/>
      <c r="AC24" s="459"/>
      <c r="AD24" s="459"/>
      <c r="AE24" s="459"/>
      <c r="AF24" s="459"/>
      <c r="AG24" s="460"/>
      <c r="AH24" s="480">
        <v>334</v>
      </c>
      <c r="AI24" s="481"/>
      <c r="AJ24" s="481"/>
      <c r="AK24" s="481"/>
      <c r="AL24" s="523"/>
      <c r="AM24" s="480">
        <v>997324</v>
      </c>
      <c r="AN24" s="481"/>
      <c r="AO24" s="481"/>
      <c r="AP24" s="481"/>
      <c r="AQ24" s="481"/>
      <c r="AR24" s="523"/>
      <c r="AS24" s="480">
        <v>2986</v>
      </c>
      <c r="AT24" s="481"/>
      <c r="AU24" s="481"/>
      <c r="AV24" s="481"/>
      <c r="AW24" s="481"/>
      <c r="AX24" s="482"/>
      <c r="AY24" s="602" t="s">
        <v>172</v>
      </c>
      <c r="AZ24" s="603"/>
      <c r="BA24" s="603"/>
      <c r="BB24" s="603"/>
      <c r="BC24" s="603"/>
      <c r="BD24" s="603"/>
      <c r="BE24" s="603"/>
      <c r="BF24" s="603"/>
      <c r="BG24" s="603"/>
      <c r="BH24" s="603"/>
      <c r="BI24" s="603"/>
      <c r="BJ24" s="603"/>
      <c r="BK24" s="603"/>
      <c r="BL24" s="603"/>
      <c r="BM24" s="604"/>
      <c r="BN24" s="429">
        <v>10426646</v>
      </c>
      <c r="BO24" s="430"/>
      <c r="BP24" s="430"/>
      <c r="BQ24" s="430"/>
      <c r="BR24" s="430"/>
      <c r="BS24" s="430"/>
      <c r="BT24" s="430"/>
      <c r="BU24" s="431"/>
      <c r="BV24" s="429">
        <v>10865055</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173</v>
      </c>
      <c r="F25" s="459"/>
      <c r="G25" s="459"/>
      <c r="H25" s="459"/>
      <c r="I25" s="459"/>
      <c r="J25" s="459"/>
      <c r="K25" s="460"/>
      <c r="L25" s="480">
        <v>1</v>
      </c>
      <c r="M25" s="481"/>
      <c r="N25" s="481"/>
      <c r="O25" s="481"/>
      <c r="P25" s="523"/>
      <c r="Q25" s="480">
        <v>7340</v>
      </c>
      <c r="R25" s="481"/>
      <c r="S25" s="481"/>
      <c r="T25" s="481"/>
      <c r="U25" s="481"/>
      <c r="V25" s="523"/>
      <c r="W25" s="582"/>
      <c r="X25" s="570"/>
      <c r="Y25" s="571"/>
      <c r="Z25" s="479" t="s">
        <v>174</v>
      </c>
      <c r="AA25" s="459"/>
      <c r="AB25" s="459"/>
      <c r="AC25" s="459"/>
      <c r="AD25" s="459"/>
      <c r="AE25" s="459"/>
      <c r="AF25" s="459"/>
      <c r="AG25" s="460"/>
      <c r="AH25" s="480" t="s">
        <v>138</v>
      </c>
      <c r="AI25" s="481"/>
      <c r="AJ25" s="481"/>
      <c r="AK25" s="481"/>
      <c r="AL25" s="523"/>
      <c r="AM25" s="480" t="s">
        <v>138</v>
      </c>
      <c r="AN25" s="481"/>
      <c r="AO25" s="481"/>
      <c r="AP25" s="481"/>
      <c r="AQ25" s="481"/>
      <c r="AR25" s="523"/>
      <c r="AS25" s="480" t="s">
        <v>175</v>
      </c>
      <c r="AT25" s="481"/>
      <c r="AU25" s="481"/>
      <c r="AV25" s="481"/>
      <c r="AW25" s="481"/>
      <c r="AX25" s="482"/>
      <c r="AY25" s="389" t="s">
        <v>176</v>
      </c>
      <c r="AZ25" s="390"/>
      <c r="BA25" s="390"/>
      <c r="BB25" s="390"/>
      <c r="BC25" s="390"/>
      <c r="BD25" s="390"/>
      <c r="BE25" s="390"/>
      <c r="BF25" s="390"/>
      <c r="BG25" s="390"/>
      <c r="BH25" s="390"/>
      <c r="BI25" s="390"/>
      <c r="BJ25" s="390"/>
      <c r="BK25" s="390"/>
      <c r="BL25" s="390"/>
      <c r="BM25" s="391"/>
      <c r="BN25" s="392">
        <v>982015</v>
      </c>
      <c r="BO25" s="393"/>
      <c r="BP25" s="393"/>
      <c r="BQ25" s="393"/>
      <c r="BR25" s="393"/>
      <c r="BS25" s="393"/>
      <c r="BT25" s="393"/>
      <c r="BU25" s="394"/>
      <c r="BV25" s="392">
        <v>874640</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177</v>
      </c>
      <c r="F26" s="459"/>
      <c r="G26" s="459"/>
      <c r="H26" s="459"/>
      <c r="I26" s="459"/>
      <c r="J26" s="459"/>
      <c r="K26" s="460"/>
      <c r="L26" s="480">
        <v>1</v>
      </c>
      <c r="M26" s="481"/>
      <c r="N26" s="481"/>
      <c r="O26" s="481"/>
      <c r="P26" s="523"/>
      <c r="Q26" s="480">
        <v>6210</v>
      </c>
      <c r="R26" s="481"/>
      <c r="S26" s="481"/>
      <c r="T26" s="481"/>
      <c r="U26" s="481"/>
      <c r="V26" s="523"/>
      <c r="W26" s="582"/>
      <c r="X26" s="570"/>
      <c r="Y26" s="571"/>
      <c r="Z26" s="479" t="s">
        <v>178</v>
      </c>
      <c r="AA26" s="592"/>
      <c r="AB26" s="592"/>
      <c r="AC26" s="592"/>
      <c r="AD26" s="592"/>
      <c r="AE26" s="592"/>
      <c r="AF26" s="592"/>
      <c r="AG26" s="593"/>
      <c r="AH26" s="480">
        <v>28</v>
      </c>
      <c r="AI26" s="481"/>
      <c r="AJ26" s="481"/>
      <c r="AK26" s="481"/>
      <c r="AL26" s="523"/>
      <c r="AM26" s="480">
        <v>82460</v>
      </c>
      <c r="AN26" s="481"/>
      <c r="AO26" s="481"/>
      <c r="AP26" s="481"/>
      <c r="AQ26" s="481"/>
      <c r="AR26" s="523"/>
      <c r="AS26" s="480">
        <v>2945</v>
      </c>
      <c r="AT26" s="481"/>
      <c r="AU26" s="481"/>
      <c r="AV26" s="481"/>
      <c r="AW26" s="481"/>
      <c r="AX26" s="482"/>
      <c r="AY26" s="432" t="s">
        <v>179</v>
      </c>
      <c r="AZ26" s="433"/>
      <c r="BA26" s="433"/>
      <c r="BB26" s="433"/>
      <c r="BC26" s="433"/>
      <c r="BD26" s="433"/>
      <c r="BE26" s="433"/>
      <c r="BF26" s="433"/>
      <c r="BG26" s="433"/>
      <c r="BH26" s="433"/>
      <c r="BI26" s="433"/>
      <c r="BJ26" s="433"/>
      <c r="BK26" s="433"/>
      <c r="BL26" s="433"/>
      <c r="BM26" s="434"/>
      <c r="BN26" s="429" t="s">
        <v>128</v>
      </c>
      <c r="BO26" s="430"/>
      <c r="BP26" s="430"/>
      <c r="BQ26" s="430"/>
      <c r="BR26" s="430"/>
      <c r="BS26" s="430"/>
      <c r="BT26" s="430"/>
      <c r="BU26" s="431"/>
      <c r="BV26" s="429" t="s">
        <v>138</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180</v>
      </c>
      <c r="F27" s="459"/>
      <c r="G27" s="459"/>
      <c r="H27" s="459"/>
      <c r="I27" s="459"/>
      <c r="J27" s="459"/>
      <c r="K27" s="460"/>
      <c r="L27" s="480">
        <v>1</v>
      </c>
      <c r="M27" s="481"/>
      <c r="N27" s="481"/>
      <c r="O27" s="481"/>
      <c r="P27" s="523"/>
      <c r="Q27" s="480">
        <v>4540</v>
      </c>
      <c r="R27" s="481"/>
      <c r="S27" s="481"/>
      <c r="T27" s="481"/>
      <c r="U27" s="481"/>
      <c r="V27" s="523"/>
      <c r="W27" s="582"/>
      <c r="X27" s="570"/>
      <c r="Y27" s="571"/>
      <c r="Z27" s="479" t="s">
        <v>181</v>
      </c>
      <c r="AA27" s="459"/>
      <c r="AB27" s="459"/>
      <c r="AC27" s="459"/>
      <c r="AD27" s="459"/>
      <c r="AE27" s="459"/>
      <c r="AF27" s="459"/>
      <c r="AG27" s="460"/>
      <c r="AH27" s="480">
        <v>4</v>
      </c>
      <c r="AI27" s="481"/>
      <c r="AJ27" s="481"/>
      <c r="AK27" s="481"/>
      <c r="AL27" s="523"/>
      <c r="AM27" s="480">
        <v>12956</v>
      </c>
      <c r="AN27" s="481"/>
      <c r="AO27" s="481"/>
      <c r="AP27" s="481"/>
      <c r="AQ27" s="481"/>
      <c r="AR27" s="523"/>
      <c r="AS27" s="480">
        <v>3239</v>
      </c>
      <c r="AT27" s="481"/>
      <c r="AU27" s="481"/>
      <c r="AV27" s="481"/>
      <c r="AW27" s="481"/>
      <c r="AX27" s="482"/>
      <c r="AY27" s="524" t="s">
        <v>182</v>
      </c>
      <c r="AZ27" s="525"/>
      <c r="BA27" s="525"/>
      <c r="BB27" s="525"/>
      <c r="BC27" s="525"/>
      <c r="BD27" s="525"/>
      <c r="BE27" s="525"/>
      <c r="BF27" s="525"/>
      <c r="BG27" s="525"/>
      <c r="BH27" s="525"/>
      <c r="BI27" s="525"/>
      <c r="BJ27" s="525"/>
      <c r="BK27" s="525"/>
      <c r="BL27" s="525"/>
      <c r="BM27" s="526"/>
      <c r="BN27" s="605" t="s">
        <v>138</v>
      </c>
      <c r="BO27" s="606"/>
      <c r="BP27" s="606"/>
      <c r="BQ27" s="606"/>
      <c r="BR27" s="606"/>
      <c r="BS27" s="606"/>
      <c r="BT27" s="606"/>
      <c r="BU27" s="607"/>
      <c r="BV27" s="605" t="s">
        <v>183</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184</v>
      </c>
      <c r="F28" s="459"/>
      <c r="G28" s="459"/>
      <c r="H28" s="459"/>
      <c r="I28" s="459"/>
      <c r="J28" s="459"/>
      <c r="K28" s="460"/>
      <c r="L28" s="480">
        <v>1</v>
      </c>
      <c r="M28" s="481"/>
      <c r="N28" s="481"/>
      <c r="O28" s="481"/>
      <c r="P28" s="523"/>
      <c r="Q28" s="480">
        <v>4000</v>
      </c>
      <c r="R28" s="481"/>
      <c r="S28" s="481"/>
      <c r="T28" s="481"/>
      <c r="U28" s="481"/>
      <c r="V28" s="523"/>
      <c r="W28" s="582"/>
      <c r="X28" s="570"/>
      <c r="Y28" s="571"/>
      <c r="Z28" s="479" t="s">
        <v>185</v>
      </c>
      <c r="AA28" s="459"/>
      <c r="AB28" s="459"/>
      <c r="AC28" s="459"/>
      <c r="AD28" s="459"/>
      <c r="AE28" s="459"/>
      <c r="AF28" s="459"/>
      <c r="AG28" s="460"/>
      <c r="AH28" s="480" t="s">
        <v>138</v>
      </c>
      <c r="AI28" s="481"/>
      <c r="AJ28" s="481"/>
      <c r="AK28" s="481"/>
      <c r="AL28" s="523"/>
      <c r="AM28" s="480" t="s">
        <v>138</v>
      </c>
      <c r="AN28" s="481"/>
      <c r="AO28" s="481"/>
      <c r="AP28" s="481"/>
      <c r="AQ28" s="481"/>
      <c r="AR28" s="523"/>
      <c r="AS28" s="480" t="s">
        <v>138</v>
      </c>
      <c r="AT28" s="481"/>
      <c r="AU28" s="481"/>
      <c r="AV28" s="481"/>
      <c r="AW28" s="481"/>
      <c r="AX28" s="482"/>
      <c r="AY28" s="608" t="s">
        <v>186</v>
      </c>
      <c r="AZ28" s="609"/>
      <c r="BA28" s="609"/>
      <c r="BB28" s="610"/>
      <c r="BC28" s="389" t="s">
        <v>48</v>
      </c>
      <c r="BD28" s="390"/>
      <c r="BE28" s="390"/>
      <c r="BF28" s="390"/>
      <c r="BG28" s="390"/>
      <c r="BH28" s="390"/>
      <c r="BI28" s="390"/>
      <c r="BJ28" s="390"/>
      <c r="BK28" s="390"/>
      <c r="BL28" s="390"/>
      <c r="BM28" s="391"/>
      <c r="BN28" s="392">
        <v>1546519</v>
      </c>
      <c r="BO28" s="393"/>
      <c r="BP28" s="393"/>
      <c r="BQ28" s="393"/>
      <c r="BR28" s="393"/>
      <c r="BS28" s="393"/>
      <c r="BT28" s="393"/>
      <c r="BU28" s="394"/>
      <c r="BV28" s="392">
        <v>1544922</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187</v>
      </c>
      <c r="F29" s="459"/>
      <c r="G29" s="459"/>
      <c r="H29" s="459"/>
      <c r="I29" s="459"/>
      <c r="J29" s="459"/>
      <c r="K29" s="460"/>
      <c r="L29" s="480">
        <v>16</v>
      </c>
      <c r="M29" s="481"/>
      <c r="N29" s="481"/>
      <c r="O29" s="481"/>
      <c r="P29" s="523"/>
      <c r="Q29" s="480">
        <v>3700</v>
      </c>
      <c r="R29" s="481"/>
      <c r="S29" s="481"/>
      <c r="T29" s="481"/>
      <c r="U29" s="481"/>
      <c r="V29" s="523"/>
      <c r="W29" s="583"/>
      <c r="X29" s="584"/>
      <c r="Y29" s="585"/>
      <c r="Z29" s="479" t="s">
        <v>188</v>
      </c>
      <c r="AA29" s="459"/>
      <c r="AB29" s="459"/>
      <c r="AC29" s="459"/>
      <c r="AD29" s="459"/>
      <c r="AE29" s="459"/>
      <c r="AF29" s="459"/>
      <c r="AG29" s="460"/>
      <c r="AH29" s="480">
        <v>338</v>
      </c>
      <c r="AI29" s="481"/>
      <c r="AJ29" s="481"/>
      <c r="AK29" s="481"/>
      <c r="AL29" s="523"/>
      <c r="AM29" s="480">
        <v>1010280</v>
      </c>
      <c r="AN29" s="481"/>
      <c r="AO29" s="481"/>
      <c r="AP29" s="481"/>
      <c r="AQ29" s="481"/>
      <c r="AR29" s="523"/>
      <c r="AS29" s="480">
        <v>2989</v>
      </c>
      <c r="AT29" s="481"/>
      <c r="AU29" s="481"/>
      <c r="AV29" s="481"/>
      <c r="AW29" s="481"/>
      <c r="AX29" s="482"/>
      <c r="AY29" s="611"/>
      <c r="AZ29" s="612"/>
      <c r="BA29" s="612"/>
      <c r="BB29" s="613"/>
      <c r="BC29" s="463" t="s">
        <v>189</v>
      </c>
      <c r="BD29" s="464"/>
      <c r="BE29" s="464"/>
      <c r="BF29" s="464"/>
      <c r="BG29" s="464"/>
      <c r="BH29" s="464"/>
      <c r="BI29" s="464"/>
      <c r="BJ29" s="464"/>
      <c r="BK29" s="464"/>
      <c r="BL29" s="464"/>
      <c r="BM29" s="465"/>
      <c r="BN29" s="429">
        <v>536976</v>
      </c>
      <c r="BO29" s="430"/>
      <c r="BP29" s="430"/>
      <c r="BQ29" s="430"/>
      <c r="BR29" s="430"/>
      <c r="BS29" s="430"/>
      <c r="BT29" s="430"/>
      <c r="BU29" s="431"/>
      <c r="BV29" s="429">
        <v>536866</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190</v>
      </c>
      <c r="X30" s="590"/>
      <c r="Y30" s="590"/>
      <c r="Z30" s="590"/>
      <c r="AA30" s="590"/>
      <c r="AB30" s="590"/>
      <c r="AC30" s="590"/>
      <c r="AD30" s="590"/>
      <c r="AE30" s="590"/>
      <c r="AF30" s="590"/>
      <c r="AG30" s="591"/>
      <c r="AH30" s="548">
        <v>99.2</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1530881</v>
      </c>
      <c r="BO30" s="606"/>
      <c r="BP30" s="606"/>
      <c r="BQ30" s="606"/>
      <c r="BR30" s="606"/>
      <c r="BS30" s="606"/>
      <c r="BT30" s="606"/>
      <c r="BU30" s="607"/>
      <c r="BV30" s="605">
        <v>1912279</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197</v>
      </c>
      <c r="D33" s="453"/>
      <c r="E33" s="418" t="s">
        <v>198</v>
      </c>
      <c r="F33" s="418"/>
      <c r="G33" s="418"/>
      <c r="H33" s="418"/>
      <c r="I33" s="418"/>
      <c r="J33" s="418"/>
      <c r="K33" s="418"/>
      <c r="L33" s="418"/>
      <c r="M33" s="418"/>
      <c r="N33" s="418"/>
      <c r="O33" s="418"/>
      <c r="P33" s="418"/>
      <c r="Q33" s="418"/>
      <c r="R33" s="418"/>
      <c r="S33" s="418"/>
      <c r="T33" s="216"/>
      <c r="U33" s="453" t="s">
        <v>199</v>
      </c>
      <c r="V33" s="453"/>
      <c r="W33" s="418" t="s">
        <v>198</v>
      </c>
      <c r="X33" s="418"/>
      <c r="Y33" s="418"/>
      <c r="Z33" s="418"/>
      <c r="AA33" s="418"/>
      <c r="AB33" s="418"/>
      <c r="AC33" s="418"/>
      <c r="AD33" s="418"/>
      <c r="AE33" s="418"/>
      <c r="AF33" s="418"/>
      <c r="AG33" s="418"/>
      <c r="AH33" s="418"/>
      <c r="AI33" s="418"/>
      <c r="AJ33" s="418"/>
      <c r="AK33" s="418"/>
      <c r="AL33" s="216"/>
      <c r="AM33" s="453" t="s">
        <v>197</v>
      </c>
      <c r="AN33" s="453"/>
      <c r="AO33" s="418" t="s">
        <v>200</v>
      </c>
      <c r="AP33" s="418"/>
      <c r="AQ33" s="418"/>
      <c r="AR33" s="418"/>
      <c r="AS33" s="418"/>
      <c r="AT33" s="418"/>
      <c r="AU33" s="418"/>
      <c r="AV33" s="418"/>
      <c r="AW33" s="418"/>
      <c r="AX33" s="418"/>
      <c r="AY33" s="418"/>
      <c r="AZ33" s="418"/>
      <c r="BA33" s="418"/>
      <c r="BB33" s="418"/>
      <c r="BC33" s="418"/>
      <c r="BD33" s="217"/>
      <c r="BE33" s="418" t="s">
        <v>201</v>
      </c>
      <c r="BF33" s="418"/>
      <c r="BG33" s="418" t="s">
        <v>202</v>
      </c>
      <c r="BH33" s="418"/>
      <c r="BI33" s="418"/>
      <c r="BJ33" s="418"/>
      <c r="BK33" s="418"/>
      <c r="BL33" s="418"/>
      <c r="BM33" s="418"/>
      <c r="BN33" s="418"/>
      <c r="BO33" s="418"/>
      <c r="BP33" s="418"/>
      <c r="BQ33" s="418"/>
      <c r="BR33" s="418"/>
      <c r="BS33" s="418"/>
      <c r="BT33" s="418"/>
      <c r="BU33" s="418"/>
      <c r="BV33" s="217"/>
      <c r="BW33" s="453" t="s">
        <v>201</v>
      </c>
      <c r="BX33" s="453"/>
      <c r="BY33" s="418" t="s">
        <v>203</v>
      </c>
      <c r="BZ33" s="418"/>
      <c r="CA33" s="418"/>
      <c r="CB33" s="418"/>
      <c r="CC33" s="418"/>
      <c r="CD33" s="418"/>
      <c r="CE33" s="418"/>
      <c r="CF33" s="418"/>
      <c r="CG33" s="418"/>
      <c r="CH33" s="418"/>
      <c r="CI33" s="418"/>
      <c r="CJ33" s="418"/>
      <c r="CK33" s="418"/>
      <c r="CL33" s="418"/>
      <c r="CM33" s="418"/>
      <c r="CN33" s="216"/>
      <c r="CO33" s="453" t="s">
        <v>197</v>
      </c>
      <c r="CP33" s="453"/>
      <c r="CQ33" s="418" t="s">
        <v>204</v>
      </c>
      <c r="CR33" s="418"/>
      <c r="CS33" s="418"/>
      <c r="CT33" s="418"/>
      <c r="CU33" s="418"/>
      <c r="CV33" s="418"/>
      <c r="CW33" s="418"/>
      <c r="CX33" s="418"/>
      <c r="CY33" s="418"/>
      <c r="CZ33" s="418"/>
      <c r="DA33" s="418"/>
      <c r="DB33" s="418"/>
      <c r="DC33" s="418"/>
      <c r="DD33" s="418"/>
      <c r="DE33" s="418"/>
      <c r="DF33" s="216"/>
      <c r="DG33" s="617" t="s">
        <v>205</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国民健康保険事業</v>
      </c>
      <c r="X34" s="619"/>
      <c r="Y34" s="619"/>
      <c r="Z34" s="619"/>
      <c r="AA34" s="619"/>
      <c r="AB34" s="619"/>
      <c r="AC34" s="619"/>
      <c r="AD34" s="619"/>
      <c r="AE34" s="619"/>
      <c r="AF34" s="619"/>
      <c r="AG34" s="619"/>
      <c r="AH34" s="619"/>
      <c r="AI34" s="619"/>
      <c r="AJ34" s="619"/>
      <c r="AK34" s="619"/>
      <c r="AL34" s="214"/>
      <c r="AM34" s="618">
        <f>IF(AO34="","",MAX(C34:D43,U34:V43)+1)</f>
        <v>4</v>
      </c>
      <c r="AN34" s="618"/>
      <c r="AO34" s="619" t="str">
        <f>IF('各会計、関係団体の財政状況及び健全化判断比率'!B30="","",'各会計、関係団体の財政状況及び健全化判断比率'!B30)</f>
        <v>病院事業会計</v>
      </c>
      <c r="AP34" s="619"/>
      <c r="AQ34" s="619"/>
      <c r="AR34" s="619"/>
      <c r="AS34" s="619"/>
      <c r="AT34" s="619"/>
      <c r="AU34" s="619"/>
      <c r="AV34" s="619"/>
      <c r="AW34" s="619"/>
      <c r="AX34" s="619"/>
      <c r="AY34" s="619"/>
      <c r="AZ34" s="619"/>
      <c r="BA34" s="619"/>
      <c r="BB34" s="619"/>
      <c r="BC34" s="619"/>
      <c r="BD34" s="214"/>
      <c r="BE34" s="618">
        <f>IF(BG34="","",MAX(C34:D43,U34:V43,AM34:AN43)+1)</f>
        <v>7</v>
      </c>
      <c r="BF34" s="618"/>
      <c r="BG34" s="619" t="str">
        <f>IF('各会計、関係団体の財政状況及び健全化判断比率'!B33="","",'各会計、関係団体の財政状況及び健全化判断比率'!B33)</f>
        <v>発電事業特別会計</v>
      </c>
      <c r="BH34" s="619"/>
      <c r="BI34" s="619"/>
      <c r="BJ34" s="619"/>
      <c r="BK34" s="619"/>
      <c r="BL34" s="619"/>
      <c r="BM34" s="619"/>
      <c r="BN34" s="619"/>
      <c r="BO34" s="619"/>
      <c r="BP34" s="619"/>
      <c r="BQ34" s="619"/>
      <c r="BR34" s="619"/>
      <c r="BS34" s="619"/>
      <c r="BT34" s="619"/>
      <c r="BU34" s="619"/>
      <c r="BV34" s="214"/>
      <c r="BW34" s="618">
        <f>IF(BY34="","",MAX(C34:D43,U34:V43,AM34:AN43,BE34:BF43)+1)</f>
        <v>12</v>
      </c>
      <c r="BX34" s="618"/>
      <c r="BY34" s="619" t="str">
        <f>IF('各会計、関係団体の財政状況及び健全化判断比率'!B68="","",'各会計、関係団体の財政状況及び健全化判断比率'!B68)</f>
        <v>新川広域圏事務組合</v>
      </c>
      <c r="BZ34" s="619"/>
      <c r="CA34" s="619"/>
      <c r="CB34" s="619"/>
      <c r="CC34" s="619"/>
      <c r="CD34" s="619"/>
      <c r="CE34" s="619"/>
      <c r="CF34" s="619"/>
      <c r="CG34" s="619"/>
      <c r="CH34" s="619"/>
      <c r="CI34" s="619"/>
      <c r="CJ34" s="619"/>
      <c r="CK34" s="619"/>
      <c r="CL34" s="619"/>
      <c r="CM34" s="619"/>
      <c r="CN34" s="214"/>
      <c r="CO34" s="618">
        <f>IF(CQ34="","",MAX(C34:D43,U34:V43,AM34:AN43,BE34:BF43,BW34:BX43)+1)</f>
        <v>22</v>
      </c>
      <c r="CP34" s="618"/>
      <c r="CQ34" s="619" t="str">
        <f>IF('各会計、関係団体の財政状況及び健全化判断比率'!BS7="","",'各会計、関係団体の財政状況及び健全化判断比率'!BS7)</f>
        <v>黒部市体育協会</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後期高齢者医療事業</v>
      </c>
      <c r="X35" s="619"/>
      <c r="Y35" s="619"/>
      <c r="Z35" s="619"/>
      <c r="AA35" s="619"/>
      <c r="AB35" s="619"/>
      <c r="AC35" s="619"/>
      <c r="AD35" s="619"/>
      <c r="AE35" s="619"/>
      <c r="AF35" s="619"/>
      <c r="AG35" s="619"/>
      <c r="AH35" s="619"/>
      <c r="AI35" s="619"/>
      <c r="AJ35" s="619"/>
      <c r="AK35" s="619"/>
      <c r="AL35" s="214"/>
      <c r="AM35" s="618">
        <f t="shared" ref="AM35:AM43" si="0">IF(AO35="","",AM34+1)</f>
        <v>5</v>
      </c>
      <c r="AN35" s="618"/>
      <c r="AO35" s="619" t="str">
        <f>IF('各会計、関係団体の財政状況及び健全化判断比率'!B31="","",'各会計、関係団体の財政状況及び健全化判断比率'!B31)</f>
        <v>水道事業会計</v>
      </c>
      <c r="AP35" s="619"/>
      <c r="AQ35" s="619"/>
      <c r="AR35" s="619"/>
      <c r="AS35" s="619"/>
      <c r="AT35" s="619"/>
      <c r="AU35" s="619"/>
      <c r="AV35" s="619"/>
      <c r="AW35" s="619"/>
      <c r="AX35" s="619"/>
      <c r="AY35" s="619"/>
      <c r="AZ35" s="619"/>
      <c r="BA35" s="619"/>
      <c r="BB35" s="619"/>
      <c r="BC35" s="619"/>
      <c r="BD35" s="214"/>
      <c r="BE35" s="618">
        <f t="shared" ref="BE35:BE43" si="1">IF(BG35="","",BE34+1)</f>
        <v>8</v>
      </c>
      <c r="BF35" s="618"/>
      <c r="BG35" s="619" t="str">
        <f>IF('各会計、関係団体の財政状況及び健全化判断比率'!B34="","",'各会計、関係団体の財政状況及び健全化判断比率'!B34)</f>
        <v>簡易水道事業特別会計</v>
      </c>
      <c r="BH35" s="619"/>
      <c r="BI35" s="619"/>
      <c r="BJ35" s="619"/>
      <c r="BK35" s="619"/>
      <c r="BL35" s="619"/>
      <c r="BM35" s="619"/>
      <c r="BN35" s="619"/>
      <c r="BO35" s="619"/>
      <c r="BP35" s="619"/>
      <c r="BQ35" s="619"/>
      <c r="BR35" s="619"/>
      <c r="BS35" s="619"/>
      <c r="BT35" s="619"/>
      <c r="BU35" s="619"/>
      <c r="BV35" s="214"/>
      <c r="BW35" s="618">
        <f t="shared" ref="BW35:BW43" si="2">IF(BY35="","",BW34+1)</f>
        <v>13</v>
      </c>
      <c r="BX35" s="618"/>
      <c r="BY35" s="619" t="str">
        <f>IF('各会計、関係団体の財政状況及び健全化判断比率'!B69="","",'各会計、関係団体の財政状況及び健全化判断比率'!B69)</f>
        <v>新川地域消防組合</v>
      </c>
      <c r="BZ35" s="619"/>
      <c r="CA35" s="619"/>
      <c r="CB35" s="619"/>
      <c r="CC35" s="619"/>
      <c r="CD35" s="619"/>
      <c r="CE35" s="619"/>
      <c r="CF35" s="619"/>
      <c r="CG35" s="619"/>
      <c r="CH35" s="619"/>
      <c r="CI35" s="619"/>
      <c r="CJ35" s="619"/>
      <c r="CK35" s="619"/>
      <c r="CL35" s="619"/>
      <c r="CM35" s="619"/>
      <c r="CN35" s="214"/>
      <c r="CO35" s="618">
        <f t="shared" ref="CO35:CO43" si="3">IF(CQ35="","",CO34+1)</f>
        <v>23</v>
      </c>
      <c r="CP35" s="618"/>
      <c r="CQ35" s="619" t="str">
        <f>IF('各会計、関係団体の財政状況及び健全化判断比率'!BS8="","",'各会計、関係団体の財政状況及び健全化判断比率'!BS8)</f>
        <v>黒部市国際文化センター</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t="str">
        <f t="shared" ref="U36:U43" si="4">IF(W36="","",U35+1)</f>
        <v/>
      </c>
      <c r="V36" s="618"/>
      <c r="W36" s="619"/>
      <c r="X36" s="619"/>
      <c r="Y36" s="619"/>
      <c r="Z36" s="619"/>
      <c r="AA36" s="619"/>
      <c r="AB36" s="619"/>
      <c r="AC36" s="619"/>
      <c r="AD36" s="619"/>
      <c r="AE36" s="619"/>
      <c r="AF36" s="619"/>
      <c r="AG36" s="619"/>
      <c r="AH36" s="619"/>
      <c r="AI36" s="619"/>
      <c r="AJ36" s="619"/>
      <c r="AK36" s="619"/>
      <c r="AL36" s="214"/>
      <c r="AM36" s="618">
        <f t="shared" si="0"/>
        <v>6</v>
      </c>
      <c r="AN36" s="618"/>
      <c r="AO36" s="619" t="str">
        <f>IF('各会計、関係団体の財政状況及び健全化判断比率'!B32="","",'各会計、関係団体の財政状況及び健全化判断比率'!B32)</f>
        <v>下水道事業会計</v>
      </c>
      <c r="AP36" s="619"/>
      <c r="AQ36" s="619"/>
      <c r="AR36" s="619"/>
      <c r="AS36" s="619"/>
      <c r="AT36" s="619"/>
      <c r="AU36" s="619"/>
      <c r="AV36" s="619"/>
      <c r="AW36" s="619"/>
      <c r="AX36" s="619"/>
      <c r="AY36" s="619"/>
      <c r="AZ36" s="619"/>
      <c r="BA36" s="619"/>
      <c r="BB36" s="619"/>
      <c r="BC36" s="619"/>
      <c r="BD36" s="214"/>
      <c r="BE36" s="618">
        <f t="shared" si="1"/>
        <v>9</v>
      </c>
      <c r="BF36" s="618"/>
      <c r="BG36" s="619" t="str">
        <f>IF('各会計、関係団体の財政状況及び健全化判断比率'!B35="","",'各会計、関係団体の財政状況及び健全化判断比率'!B35)</f>
        <v>牧場事業特別会計</v>
      </c>
      <c r="BH36" s="619"/>
      <c r="BI36" s="619"/>
      <c r="BJ36" s="619"/>
      <c r="BK36" s="619"/>
      <c r="BL36" s="619"/>
      <c r="BM36" s="619"/>
      <c r="BN36" s="619"/>
      <c r="BO36" s="619"/>
      <c r="BP36" s="619"/>
      <c r="BQ36" s="619"/>
      <c r="BR36" s="619"/>
      <c r="BS36" s="619"/>
      <c r="BT36" s="619"/>
      <c r="BU36" s="619"/>
      <c r="BV36" s="214"/>
      <c r="BW36" s="618">
        <f t="shared" si="2"/>
        <v>14</v>
      </c>
      <c r="BX36" s="618"/>
      <c r="BY36" s="619" t="str">
        <f>IF('各会計、関係団体の財政状況及び健全化判断比率'!B70="","",'各会計、関係団体の財政状況及び健全化判断比率'!B70)</f>
        <v>新川地域介護保険・ケーブルテレビ事業組合</v>
      </c>
      <c r="BZ36" s="619"/>
      <c r="CA36" s="619"/>
      <c r="CB36" s="619"/>
      <c r="CC36" s="619"/>
      <c r="CD36" s="619"/>
      <c r="CE36" s="619"/>
      <c r="CF36" s="619"/>
      <c r="CG36" s="619"/>
      <c r="CH36" s="619"/>
      <c r="CI36" s="619"/>
      <c r="CJ36" s="619"/>
      <c r="CK36" s="619"/>
      <c r="CL36" s="619"/>
      <c r="CM36" s="619"/>
      <c r="CN36" s="214"/>
      <c r="CO36" s="618">
        <f t="shared" si="3"/>
        <v>24</v>
      </c>
      <c r="CP36" s="618"/>
      <c r="CQ36" s="619" t="str">
        <f>IF('各会計、関係団体の財政状況及び健全化判断比率'!BS9="","",'各会計、関係団体の財政状況及び健全化判断比率'!BS9)</f>
        <v>黒部市吉田科学館振興協会</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f t="shared" si="1"/>
        <v>10</v>
      </c>
      <c r="BF37" s="618"/>
      <c r="BG37" s="619" t="str">
        <f>IF('各会計、関係団体の財政状況及び健全化判断比率'!B36="","",'各会計、関係団体の財政状況及び健全化判断比率'!B36)</f>
        <v>フィッシャリーナ事業特別会計</v>
      </c>
      <c r="BH37" s="619"/>
      <c r="BI37" s="619"/>
      <c r="BJ37" s="619"/>
      <c r="BK37" s="619"/>
      <c r="BL37" s="619"/>
      <c r="BM37" s="619"/>
      <c r="BN37" s="619"/>
      <c r="BO37" s="619"/>
      <c r="BP37" s="619"/>
      <c r="BQ37" s="619"/>
      <c r="BR37" s="619"/>
      <c r="BS37" s="619"/>
      <c r="BT37" s="619"/>
      <c r="BU37" s="619"/>
      <c r="BV37" s="214"/>
      <c r="BW37" s="618">
        <f t="shared" si="2"/>
        <v>15</v>
      </c>
      <c r="BX37" s="618"/>
      <c r="BY37" s="619" t="str">
        <f>IF('各会計、関係団体の財政状況及び健全化判断比率'!B71="","",'各会計、関係団体の財政状況及び健全化判断比率'!B71)</f>
        <v>　　一般会計分</v>
      </c>
      <c r="BZ37" s="619"/>
      <c r="CA37" s="619"/>
      <c r="CB37" s="619"/>
      <c r="CC37" s="619"/>
      <c r="CD37" s="619"/>
      <c r="CE37" s="619"/>
      <c r="CF37" s="619"/>
      <c r="CG37" s="619"/>
      <c r="CH37" s="619"/>
      <c r="CI37" s="619"/>
      <c r="CJ37" s="619"/>
      <c r="CK37" s="619"/>
      <c r="CL37" s="619"/>
      <c r="CM37" s="619"/>
      <c r="CN37" s="214"/>
      <c r="CO37" s="618">
        <f t="shared" si="3"/>
        <v>25</v>
      </c>
      <c r="CP37" s="618"/>
      <c r="CQ37" s="619" t="str">
        <f>IF('各会計、関係団体の財政状況及び健全化判断比率'!BS10="","",'各会計、関係団体の財政状況及び健全化判断比率'!BS10)</f>
        <v>黒部市施設管理公社</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f t="shared" si="1"/>
        <v>11</v>
      </c>
      <c r="BF38" s="618"/>
      <c r="BG38" s="619" t="str">
        <f>IF('各会計、関係団体の財政状況及び健全化判断比率'!B37="","",'各会計、関係団体の財政状況及び健全化判断比率'!B37)</f>
        <v>地域開発事業特別会計</v>
      </c>
      <c r="BH38" s="619"/>
      <c r="BI38" s="619"/>
      <c r="BJ38" s="619"/>
      <c r="BK38" s="619"/>
      <c r="BL38" s="619"/>
      <c r="BM38" s="619"/>
      <c r="BN38" s="619"/>
      <c r="BO38" s="619"/>
      <c r="BP38" s="619"/>
      <c r="BQ38" s="619"/>
      <c r="BR38" s="619"/>
      <c r="BS38" s="619"/>
      <c r="BT38" s="619"/>
      <c r="BU38" s="619"/>
      <c r="BV38" s="214"/>
      <c r="BW38" s="618">
        <f t="shared" si="2"/>
        <v>16</v>
      </c>
      <c r="BX38" s="618"/>
      <c r="BY38" s="619" t="str">
        <f>IF('各会計、関係団体の財政状況及び健全化判断比率'!B72="","",'各会計、関係団体の財政状況及び健全化判断比率'!B72)</f>
        <v>　　介護保険事業特別会計</v>
      </c>
      <c r="BZ38" s="619"/>
      <c r="CA38" s="619"/>
      <c r="CB38" s="619"/>
      <c r="CC38" s="619"/>
      <c r="CD38" s="619"/>
      <c r="CE38" s="619"/>
      <c r="CF38" s="619"/>
      <c r="CG38" s="619"/>
      <c r="CH38" s="619"/>
      <c r="CI38" s="619"/>
      <c r="CJ38" s="619"/>
      <c r="CK38" s="619"/>
      <c r="CL38" s="619"/>
      <c r="CM38" s="619"/>
      <c r="CN38" s="214"/>
      <c r="CO38" s="618">
        <f t="shared" si="3"/>
        <v>26</v>
      </c>
      <c r="CP38" s="618"/>
      <c r="CQ38" s="619" t="str">
        <f>IF('各会計、関係団体の財政状況及び健全化判断比率'!BS11="","",'各会計、関係団体の財政状況及び健全化判断比率'!BS11)</f>
        <v>新川コミュニティ放送</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17</v>
      </c>
      <c r="BX39" s="618"/>
      <c r="BY39" s="619" t="str">
        <f>IF('各会計、関係団体の財政状況及び健全化判断比率'!B73="","",'各会計、関係団体の財政状況及び健全化判断比率'!B73)</f>
        <v>　　CATV事業特別会計</v>
      </c>
      <c r="BZ39" s="619"/>
      <c r="CA39" s="619"/>
      <c r="CB39" s="619"/>
      <c r="CC39" s="619"/>
      <c r="CD39" s="619"/>
      <c r="CE39" s="619"/>
      <c r="CF39" s="619"/>
      <c r="CG39" s="619"/>
      <c r="CH39" s="619"/>
      <c r="CI39" s="619"/>
      <c r="CJ39" s="619"/>
      <c r="CK39" s="619"/>
      <c r="CL39" s="619"/>
      <c r="CM39" s="619"/>
      <c r="CN39" s="214"/>
      <c r="CO39" s="618">
        <f t="shared" si="3"/>
        <v>27</v>
      </c>
      <c r="CP39" s="618"/>
      <c r="CQ39" s="619" t="str">
        <f>IF('各会計、関係団体の財政状況及び健全化判断比率'!BS12="","",'各会計、関係団体の財政状況及び健全化判断比率'!BS12)</f>
        <v>宇奈月ビール</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〇</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18</v>
      </c>
      <c r="BX40" s="618"/>
      <c r="BY40" s="619" t="str">
        <f>IF('各会計、関係団体の財政状況及び健全化判断比率'!B74="","",'各会計、関係団体の財政状況及び健全化判断比率'!B74)</f>
        <v>富山県市町村総合事務組合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19</v>
      </c>
      <c r="BX41" s="618"/>
      <c r="BY41" s="619" t="str">
        <f>IF('各会計、関係団体の財政状況及び健全化判断比率'!B75="","",'各会計、関係団体の財政状況及び健全化判断比率'!B75)</f>
        <v>富山県市町村管理組合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20</v>
      </c>
      <c r="BX42" s="618"/>
      <c r="BY42" s="619" t="str">
        <f>IF('各会計、関係団体の財政状況及び健全化判断比率'!B76="","",'各会計、関係団体の財政状況及び健全化判断比率'!B76)</f>
        <v>富山県後期高齢者医療広域連合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21</v>
      </c>
      <c r="BX43" s="618"/>
      <c r="BY43" s="619" t="str">
        <f>IF('各会計、関係団体の財政状況及び健全化判断比率'!B77="","",'各会計、関係団体の財政状況及び健全化判断比率'!B77)</f>
        <v>　　一般会計分</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Gbg8EpIf8MHW4ebx2eZFPTTTm01DC0S1Mmr0mi+Mpw0ak9POHs/F/WQ6g66eG9vc1n/cKZZzYyyGrYRLzpSZfQ==" saltValue="/1wGdyJaMpwkICnfpG0Iy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576</v>
      </c>
      <c r="G33" s="29" t="s">
        <v>577</v>
      </c>
      <c r="H33" s="29" t="s">
        <v>578</v>
      </c>
      <c r="I33" s="29" t="s">
        <v>579</v>
      </c>
      <c r="J33" s="30" t="s">
        <v>580</v>
      </c>
      <c r="K33" s="22"/>
      <c r="L33" s="22"/>
      <c r="M33" s="22"/>
      <c r="N33" s="22"/>
      <c r="O33" s="22"/>
      <c r="P33" s="22"/>
    </row>
    <row r="34" spans="1:16" ht="39" customHeight="1" x14ac:dyDescent="0.15">
      <c r="A34" s="22"/>
      <c r="B34" s="31"/>
      <c r="C34" s="1210" t="s">
        <v>583</v>
      </c>
      <c r="D34" s="1210"/>
      <c r="E34" s="1211"/>
      <c r="F34" s="32">
        <v>26.58</v>
      </c>
      <c r="G34" s="33">
        <v>21.6</v>
      </c>
      <c r="H34" s="33">
        <v>17.78</v>
      </c>
      <c r="I34" s="33">
        <v>17.32</v>
      </c>
      <c r="J34" s="34">
        <v>18.28</v>
      </c>
      <c r="K34" s="22"/>
      <c r="L34" s="22"/>
      <c r="M34" s="22"/>
      <c r="N34" s="22"/>
      <c r="O34" s="22"/>
      <c r="P34" s="22"/>
    </row>
    <row r="35" spans="1:16" ht="39" customHeight="1" x14ac:dyDescent="0.15">
      <c r="A35" s="22"/>
      <c r="B35" s="35"/>
      <c r="C35" s="1204" t="s">
        <v>584</v>
      </c>
      <c r="D35" s="1205"/>
      <c r="E35" s="1206"/>
      <c r="F35" s="36">
        <v>4.42</v>
      </c>
      <c r="G35" s="37">
        <v>4.1900000000000004</v>
      </c>
      <c r="H35" s="37">
        <v>4.47</v>
      </c>
      <c r="I35" s="37">
        <v>5.0199999999999996</v>
      </c>
      <c r="J35" s="38">
        <v>4.5999999999999996</v>
      </c>
      <c r="K35" s="22"/>
      <c r="L35" s="22"/>
      <c r="M35" s="22"/>
      <c r="N35" s="22"/>
      <c r="O35" s="22"/>
      <c r="P35" s="22"/>
    </row>
    <row r="36" spans="1:16" ht="39" customHeight="1" x14ac:dyDescent="0.15">
      <c r="A36" s="22"/>
      <c r="B36" s="35"/>
      <c r="C36" s="1204" t="s">
        <v>585</v>
      </c>
      <c r="D36" s="1205"/>
      <c r="E36" s="1206"/>
      <c r="F36" s="36">
        <v>1.6</v>
      </c>
      <c r="G36" s="37">
        <v>1.75</v>
      </c>
      <c r="H36" s="37">
        <v>2.15</v>
      </c>
      <c r="I36" s="37">
        <v>2.38</v>
      </c>
      <c r="J36" s="38">
        <v>2.61</v>
      </c>
      <c r="K36" s="22"/>
      <c r="L36" s="22"/>
      <c r="M36" s="22"/>
      <c r="N36" s="22"/>
      <c r="O36" s="22"/>
      <c r="P36" s="22"/>
    </row>
    <row r="37" spans="1:16" ht="39" customHeight="1" x14ac:dyDescent="0.15">
      <c r="A37" s="22"/>
      <c r="B37" s="35"/>
      <c r="C37" s="1204" t="s">
        <v>586</v>
      </c>
      <c r="D37" s="1205"/>
      <c r="E37" s="1206"/>
      <c r="F37" s="36">
        <v>2.71</v>
      </c>
      <c r="G37" s="37">
        <v>2.48</v>
      </c>
      <c r="H37" s="37">
        <v>2.5499999999999998</v>
      </c>
      <c r="I37" s="37">
        <v>2.1800000000000002</v>
      </c>
      <c r="J37" s="38">
        <v>2.34</v>
      </c>
      <c r="K37" s="22"/>
      <c r="L37" s="22"/>
      <c r="M37" s="22"/>
      <c r="N37" s="22"/>
      <c r="O37" s="22"/>
      <c r="P37" s="22"/>
    </row>
    <row r="38" spans="1:16" ht="39" customHeight="1" x14ac:dyDescent="0.15">
      <c r="A38" s="22"/>
      <c r="B38" s="35"/>
      <c r="C38" s="1204" t="s">
        <v>587</v>
      </c>
      <c r="D38" s="1205"/>
      <c r="E38" s="1206"/>
      <c r="F38" s="36">
        <v>2.02</v>
      </c>
      <c r="G38" s="37">
        <v>2.36</v>
      </c>
      <c r="H38" s="37">
        <v>1.08</v>
      </c>
      <c r="I38" s="37">
        <v>0.95</v>
      </c>
      <c r="J38" s="38">
        <v>0.76</v>
      </c>
      <c r="K38" s="22"/>
      <c r="L38" s="22"/>
      <c r="M38" s="22"/>
      <c r="N38" s="22"/>
      <c r="O38" s="22"/>
      <c r="P38" s="22"/>
    </row>
    <row r="39" spans="1:16" ht="39" customHeight="1" x14ac:dyDescent="0.15">
      <c r="A39" s="22"/>
      <c r="B39" s="35"/>
      <c r="C39" s="1204" t="s">
        <v>588</v>
      </c>
      <c r="D39" s="1205"/>
      <c r="E39" s="1206"/>
      <c r="F39" s="36">
        <v>0</v>
      </c>
      <c r="G39" s="37">
        <v>0</v>
      </c>
      <c r="H39" s="37">
        <v>0</v>
      </c>
      <c r="I39" s="37">
        <v>0</v>
      </c>
      <c r="J39" s="38">
        <v>0.12</v>
      </c>
      <c r="K39" s="22"/>
      <c r="L39" s="22"/>
      <c r="M39" s="22"/>
      <c r="N39" s="22"/>
      <c r="O39" s="22"/>
      <c r="P39" s="22"/>
    </row>
    <row r="40" spans="1:16" ht="39" customHeight="1" x14ac:dyDescent="0.15">
      <c r="A40" s="22"/>
      <c r="B40" s="35"/>
      <c r="C40" s="1204" t="s">
        <v>589</v>
      </c>
      <c r="D40" s="1205"/>
      <c r="E40" s="1206"/>
      <c r="F40" s="36">
        <v>0</v>
      </c>
      <c r="G40" s="37">
        <v>0</v>
      </c>
      <c r="H40" s="37">
        <v>0</v>
      </c>
      <c r="I40" s="37">
        <v>0</v>
      </c>
      <c r="J40" s="38">
        <v>0</v>
      </c>
      <c r="K40" s="22"/>
      <c r="L40" s="22"/>
      <c r="M40" s="22"/>
      <c r="N40" s="22"/>
      <c r="O40" s="22"/>
      <c r="P40" s="22"/>
    </row>
    <row r="41" spans="1:16" ht="39" customHeight="1" x14ac:dyDescent="0.15">
      <c r="A41" s="22"/>
      <c r="B41" s="35"/>
      <c r="C41" s="1204" t="s">
        <v>590</v>
      </c>
      <c r="D41" s="1205"/>
      <c r="E41" s="1206"/>
      <c r="F41" s="36">
        <v>0</v>
      </c>
      <c r="G41" s="37">
        <v>0</v>
      </c>
      <c r="H41" s="37">
        <v>0.01</v>
      </c>
      <c r="I41" s="37">
        <v>0.05</v>
      </c>
      <c r="J41" s="38">
        <v>0</v>
      </c>
      <c r="K41" s="22"/>
      <c r="L41" s="22"/>
      <c r="M41" s="22"/>
      <c r="N41" s="22"/>
      <c r="O41" s="22"/>
      <c r="P41" s="22"/>
    </row>
    <row r="42" spans="1:16" ht="39" customHeight="1" x14ac:dyDescent="0.15">
      <c r="A42" s="22"/>
      <c r="B42" s="39"/>
      <c r="C42" s="1204" t="s">
        <v>591</v>
      </c>
      <c r="D42" s="1205"/>
      <c r="E42" s="1206"/>
      <c r="F42" s="36" t="s">
        <v>549</v>
      </c>
      <c r="G42" s="37" t="s">
        <v>549</v>
      </c>
      <c r="H42" s="37" t="s">
        <v>549</v>
      </c>
      <c r="I42" s="37" t="s">
        <v>549</v>
      </c>
      <c r="J42" s="38" t="s">
        <v>549</v>
      </c>
      <c r="K42" s="22"/>
      <c r="L42" s="22"/>
      <c r="M42" s="22"/>
      <c r="N42" s="22"/>
      <c r="O42" s="22"/>
      <c r="P42" s="22"/>
    </row>
    <row r="43" spans="1:16" ht="39" customHeight="1" thickBot="1" x14ac:dyDescent="0.2">
      <c r="A43" s="22"/>
      <c r="B43" s="40"/>
      <c r="C43" s="1207" t="s">
        <v>592</v>
      </c>
      <c r="D43" s="1208"/>
      <c r="E43" s="1209"/>
      <c r="F43" s="41">
        <v>0</v>
      </c>
      <c r="G43" s="42">
        <v>0.06</v>
      </c>
      <c r="H43" s="42">
        <v>0.03</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siD0L6a4enWGWmqc7BFkUOo+XuSmg9omBqY0yFoMWMjHW8j3ub+hamw82TZtHFI/o0NQ9GQKe3y4LQEnAhqPw==" saltValue="GG7ANTOHmWnj7oBzXf046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2428</v>
      </c>
      <c r="L45" s="60">
        <v>2256</v>
      </c>
      <c r="M45" s="60">
        <v>2283</v>
      </c>
      <c r="N45" s="60">
        <v>2289</v>
      </c>
      <c r="O45" s="61">
        <v>2379</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549</v>
      </c>
      <c r="L46" s="64" t="s">
        <v>549</v>
      </c>
      <c r="M46" s="64" t="s">
        <v>549</v>
      </c>
      <c r="N46" s="64" t="s">
        <v>549</v>
      </c>
      <c r="O46" s="65" t="s">
        <v>549</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549</v>
      </c>
      <c r="L47" s="64" t="s">
        <v>549</v>
      </c>
      <c r="M47" s="64" t="s">
        <v>549</v>
      </c>
      <c r="N47" s="64" t="s">
        <v>549</v>
      </c>
      <c r="O47" s="65" t="s">
        <v>549</v>
      </c>
      <c r="P47" s="48"/>
      <c r="Q47" s="48"/>
      <c r="R47" s="48"/>
      <c r="S47" s="48"/>
      <c r="T47" s="48"/>
      <c r="U47" s="48"/>
    </row>
    <row r="48" spans="1:21" ht="30.75" customHeight="1" x14ac:dyDescent="0.15">
      <c r="A48" s="48"/>
      <c r="B48" s="1214"/>
      <c r="C48" s="1215"/>
      <c r="D48" s="62"/>
      <c r="E48" s="1220" t="s">
        <v>15</v>
      </c>
      <c r="F48" s="1220"/>
      <c r="G48" s="1220"/>
      <c r="H48" s="1220"/>
      <c r="I48" s="1220"/>
      <c r="J48" s="1221"/>
      <c r="K48" s="63">
        <v>1022</v>
      </c>
      <c r="L48" s="64">
        <v>1065</v>
      </c>
      <c r="M48" s="64">
        <v>1022</v>
      </c>
      <c r="N48" s="64">
        <v>1007</v>
      </c>
      <c r="O48" s="65">
        <v>1099</v>
      </c>
      <c r="P48" s="48"/>
      <c r="Q48" s="48"/>
      <c r="R48" s="48"/>
      <c r="S48" s="48"/>
      <c r="T48" s="48"/>
      <c r="U48" s="48"/>
    </row>
    <row r="49" spans="1:21" ht="30.75" customHeight="1" x14ac:dyDescent="0.15">
      <c r="A49" s="48"/>
      <c r="B49" s="1214"/>
      <c r="C49" s="1215"/>
      <c r="D49" s="62"/>
      <c r="E49" s="1220" t="s">
        <v>16</v>
      </c>
      <c r="F49" s="1220"/>
      <c r="G49" s="1220"/>
      <c r="H49" s="1220"/>
      <c r="I49" s="1220"/>
      <c r="J49" s="1221"/>
      <c r="K49" s="63">
        <v>44</v>
      </c>
      <c r="L49" s="64">
        <v>91</v>
      </c>
      <c r="M49" s="64">
        <v>132</v>
      </c>
      <c r="N49" s="64">
        <v>164</v>
      </c>
      <c r="O49" s="65">
        <v>151</v>
      </c>
      <c r="P49" s="48"/>
      <c r="Q49" s="48"/>
      <c r="R49" s="48"/>
      <c r="S49" s="48"/>
      <c r="T49" s="48"/>
      <c r="U49" s="48"/>
    </row>
    <row r="50" spans="1:21" ht="30.75" customHeight="1" x14ac:dyDescent="0.15">
      <c r="A50" s="48"/>
      <c r="B50" s="1214"/>
      <c r="C50" s="1215"/>
      <c r="D50" s="62"/>
      <c r="E50" s="1220" t="s">
        <v>17</v>
      </c>
      <c r="F50" s="1220"/>
      <c r="G50" s="1220"/>
      <c r="H50" s="1220"/>
      <c r="I50" s="1220"/>
      <c r="J50" s="1221"/>
      <c r="K50" s="63">
        <v>117</v>
      </c>
      <c r="L50" s="64">
        <v>99</v>
      </c>
      <c r="M50" s="64">
        <v>98</v>
      </c>
      <c r="N50" s="64">
        <v>96</v>
      </c>
      <c r="O50" s="65">
        <v>88</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549</v>
      </c>
      <c r="L51" s="64" t="s">
        <v>549</v>
      </c>
      <c r="M51" s="64" t="s">
        <v>549</v>
      </c>
      <c r="N51" s="64" t="s">
        <v>549</v>
      </c>
      <c r="O51" s="65" t="s">
        <v>549</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2276</v>
      </c>
      <c r="L52" s="64">
        <v>2306</v>
      </c>
      <c r="M52" s="64">
        <v>2416</v>
      </c>
      <c r="N52" s="64">
        <v>2455</v>
      </c>
      <c r="O52" s="65">
        <v>2470</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1335</v>
      </c>
      <c r="L53" s="69">
        <v>1205</v>
      </c>
      <c r="M53" s="69">
        <v>1119</v>
      </c>
      <c r="N53" s="69">
        <v>1101</v>
      </c>
      <c r="O53" s="70">
        <v>1247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593</v>
      </c>
      <c r="P55" s="48"/>
      <c r="Q55" s="48"/>
      <c r="R55" s="48"/>
      <c r="S55" s="48"/>
      <c r="T55" s="48"/>
      <c r="U55" s="48"/>
    </row>
    <row r="56" spans="1:21" ht="31.5" customHeight="1" thickBot="1" x14ac:dyDescent="0.2">
      <c r="A56" s="48"/>
      <c r="B56" s="76"/>
      <c r="C56" s="77"/>
      <c r="D56" s="77"/>
      <c r="E56" s="78"/>
      <c r="F56" s="78"/>
      <c r="G56" s="78"/>
      <c r="H56" s="78"/>
      <c r="I56" s="78"/>
      <c r="J56" s="79" t="s">
        <v>2</v>
      </c>
      <c r="K56" s="80" t="s">
        <v>594</v>
      </c>
      <c r="L56" s="81" t="s">
        <v>595</v>
      </c>
      <c r="M56" s="81" t="s">
        <v>596</v>
      </c>
      <c r="N56" s="81" t="s">
        <v>597</v>
      </c>
      <c r="O56" s="82" t="s">
        <v>598</v>
      </c>
      <c r="P56" s="48"/>
      <c r="Q56" s="48"/>
      <c r="R56" s="48"/>
      <c r="S56" s="48"/>
      <c r="T56" s="48"/>
      <c r="U56" s="48"/>
    </row>
    <row r="57" spans="1:21" ht="31.5" customHeight="1" x14ac:dyDescent="0.15">
      <c r="B57" s="1228" t="s">
        <v>25</v>
      </c>
      <c r="C57" s="1229"/>
      <c r="D57" s="1232" t="s">
        <v>26</v>
      </c>
      <c r="E57" s="1233"/>
      <c r="F57" s="1233"/>
      <c r="G57" s="1233"/>
      <c r="H57" s="1233"/>
      <c r="I57" s="1233"/>
      <c r="J57" s="1234"/>
      <c r="K57" s="83"/>
      <c r="L57" s="84"/>
      <c r="M57" s="84"/>
      <c r="N57" s="84"/>
      <c r="O57" s="85"/>
    </row>
    <row r="58" spans="1:21" ht="31.5" customHeight="1" thickBot="1" x14ac:dyDescent="0.2">
      <c r="B58" s="1230"/>
      <c r="C58" s="1231"/>
      <c r="D58" s="1235" t="s">
        <v>27</v>
      </c>
      <c r="E58" s="1236"/>
      <c r="F58" s="1236"/>
      <c r="G58" s="1236"/>
      <c r="H58" s="1236"/>
      <c r="I58" s="1236"/>
      <c r="J58" s="123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qnNFXPf0YgPbMLOL2iwH4qM8bHutf2aqBf+zE7d/Kumjx/CcG85Nuu1jLp6sqlAtB4daaSWVER9FhZpXp8NSQ==" saltValue="jViEM86h1vxGWzFlhGgXC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576</v>
      </c>
      <c r="J40" s="100" t="s">
        <v>577</v>
      </c>
      <c r="K40" s="100" t="s">
        <v>578</v>
      </c>
      <c r="L40" s="100" t="s">
        <v>579</v>
      </c>
      <c r="M40" s="101" t="s">
        <v>580</v>
      </c>
    </row>
    <row r="41" spans="2:13" ht="27.75" customHeight="1" x14ac:dyDescent="0.15">
      <c r="B41" s="1238" t="s">
        <v>30</v>
      </c>
      <c r="C41" s="1239"/>
      <c r="D41" s="102"/>
      <c r="E41" s="1244" t="s">
        <v>31</v>
      </c>
      <c r="F41" s="1244"/>
      <c r="G41" s="1244"/>
      <c r="H41" s="1245"/>
      <c r="I41" s="103">
        <v>30629</v>
      </c>
      <c r="J41" s="104">
        <v>30233</v>
      </c>
      <c r="K41" s="104">
        <v>30438</v>
      </c>
      <c r="L41" s="104">
        <v>30852</v>
      </c>
      <c r="M41" s="105">
        <v>30514</v>
      </c>
    </row>
    <row r="42" spans="2:13" ht="27.75" customHeight="1" x14ac:dyDescent="0.15">
      <c r="B42" s="1240"/>
      <c r="C42" s="1241"/>
      <c r="D42" s="106"/>
      <c r="E42" s="1246" t="s">
        <v>32</v>
      </c>
      <c r="F42" s="1246"/>
      <c r="G42" s="1246"/>
      <c r="H42" s="1247"/>
      <c r="I42" s="107">
        <v>668</v>
      </c>
      <c r="J42" s="108">
        <v>713</v>
      </c>
      <c r="K42" s="108">
        <v>826</v>
      </c>
      <c r="L42" s="108">
        <v>659</v>
      </c>
      <c r="M42" s="109">
        <v>774</v>
      </c>
    </row>
    <row r="43" spans="2:13" ht="27.75" customHeight="1" x14ac:dyDescent="0.15">
      <c r="B43" s="1240"/>
      <c r="C43" s="1241"/>
      <c r="D43" s="106"/>
      <c r="E43" s="1246" t="s">
        <v>33</v>
      </c>
      <c r="F43" s="1246"/>
      <c r="G43" s="1246"/>
      <c r="H43" s="1247"/>
      <c r="I43" s="107">
        <v>14694</v>
      </c>
      <c r="J43" s="108">
        <v>14651</v>
      </c>
      <c r="K43" s="108">
        <v>13875</v>
      </c>
      <c r="L43" s="108">
        <v>12700</v>
      </c>
      <c r="M43" s="109">
        <v>12138</v>
      </c>
    </row>
    <row r="44" spans="2:13" ht="27.75" customHeight="1" x14ac:dyDescent="0.15">
      <c r="B44" s="1240"/>
      <c r="C44" s="1241"/>
      <c r="D44" s="106"/>
      <c r="E44" s="1246" t="s">
        <v>34</v>
      </c>
      <c r="F44" s="1246"/>
      <c r="G44" s="1246"/>
      <c r="H44" s="1247"/>
      <c r="I44" s="107">
        <v>1198</v>
      </c>
      <c r="J44" s="108">
        <v>1159</v>
      </c>
      <c r="K44" s="108">
        <v>1222</v>
      </c>
      <c r="L44" s="108">
        <v>1160</v>
      </c>
      <c r="M44" s="109">
        <v>1017</v>
      </c>
    </row>
    <row r="45" spans="2:13" ht="27.75" customHeight="1" x14ac:dyDescent="0.15">
      <c r="B45" s="1240"/>
      <c r="C45" s="1241"/>
      <c r="D45" s="106"/>
      <c r="E45" s="1246" t="s">
        <v>35</v>
      </c>
      <c r="F45" s="1246"/>
      <c r="G45" s="1246"/>
      <c r="H45" s="1247"/>
      <c r="I45" s="107">
        <v>920</v>
      </c>
      <c r="J45" s="108">
        <v>851</v>
      </c>
      <c r="K45" s="108">
        <v>638</v>
      </c>
      <c r="L45" s="108">
        <v>648</v>
      </c>
      <c r="M45" s="109">
        <v>660</v>
      </c>
    </row>
    <row r="46" spans="2:13" ht="27.75" customHeight="1" x14ac:dyDescent="0.15">
      <c r="B46" s="1240"/>
      <c r="C46" s="1241"/>
      <c r="D46" s="110"/>
      <c r="E46" s="1246" t="s">
        <v>36</v>
      </c>
      <c r="F46" s="1246"/>
      <c r="G46" s="1246"/>
      <c r="H46" s="1247"/>
      <c r="I46" s="107" t="s">
        <v>549</v>
      </c>
      <c r="J46" s="108">
        <v>28</v>
      </c>
      <c r="K46" s="108">
        <v>28</v>
      </c>
      <c r="L46" s="108">
        <v>27</v>
      </c>
      <c r="M46" s="109">
        <v>27</v>
      </c>
    </row>
    <row r="47" spans="2:13" ht="27.75" customHeight="1" x14ac:dyDescent="0.15">
      <c r="B47" s="1240"/>
      <c r="C47" s="1241"/>
      <c r="D47" s="111"/>
      <c r="E47" s="1248" t="s">
        <v>37</v>
      </c>
      <c r="F47" s="1249"/>
      <c r="G47" s="1249"/>
      <c r="H47" s="1250"/>
      <c r="I47" s="107" t="s">
        <v>549</v>
      </c>
      <c r="J47" s="108" t="s">
        <v>549</v>
      </c>
      <c r="K47" s="108" t="s">
        <v>549</v>
      </c>
      <c r="L47" s="108" t="s">
        <v>549</v>
      </c>
      <c r="M47" s="109" t="s">
        <v>549</v>
      </c>
    </row>
    <row r="48" spans="2:13" ht="27.75" customHeight="1" x14ac:dyDescent="0.15">
      <c r="B48" s="1240"/>
      <c r="C48" s="1241"/>
      <c r="D48" s="106"/>
      <c r="E48" s="1246" t="s">
        <v>38</v>
      </c>
      <c r="F48" s="1246"/>
      <c r="G48" s="1246"/>
      <c r="H48" s="1247"/>
      <c r="I48" s="107" t="s">
        <v>549</v>
      </c>
      <c r="J48" s="108" t="s">
        <v>549</v>
      </c>
      <c r="K48" s="108" t="s">
        <v>549</v>
      </c>
      <c r="L48" s="108" t="s">
        <v>549</v>
      </c>
      <c r="M48" s="109" t="s">
        <v>549</v>
      </c>
    </row>
    <row r="49" spans="2:13" ht="27.75" customHeight="1" x14ac:dyDescent="0.15">
      <c r="B49" s="1242"/>
      <c r="C49" s="1243"/>
      <c r="D49" s="106"/>
      <c r="E49" s="1246" t="s">
        <v>39</v>
      </c>
      <c r="F49" s="1246"/>
      <c r="G49" s="1246"/>
      <c r="H49" s="1247"/>
      <c r="I49" s="107" t="s">
        <v>549</v>
      </c>
      <c r="J49" s="108" t="s">
        <v>549</v>
      </c>
      <c r="K49" s="108" t="s">
        <v>549</v>
      </c>
      <c r="L49" s="108" t="s">
        <v>549</v>
      </c>
      <c r="M49" s="109" t="s">
        <v>549</v>
      </c>
    </row>
    <row r="50" spans="2:13" ht="27.75" customHeight="1" x14ac:dyDescent="0.15">
      <c r="B50" s="1251" t="s">
        <v>40</v>
      </c>
      <c r="C50" s="1252"/>
      <c r="D50" s="112"/>
      <c r="E50" s="1246" t="s">
        <v>41</v>
      </c>
      <c r="F50" s="1246"/>
      <c r="G50" s="1246"/>
      <c r="H50" s="1247"/>
      <c r="I50" s="107">
        <v>3716</v>
      </c>
      <c r="J50" s="108">
        <v>3720</v>
      </c>
      <c r="K50" s="108">
        <v>3272</v>
      </c>
      <c r="L50" s="108">
        <v>2985</v>
      </c>
      <c r="M50" s="109">
        <v>2808</v>
      </c>
    </row>
    <row r="51" spans="2:13" ht="27.75" customHeight="1" x14ac:dyDescent="0.15">
      <c r="B51" s="1240"/>
      <c r="C51" s="1241"/>
      <c r="D51" s="106"/>
      <c r="E51" s="1246" t="s">
        <v>42</v>
      </c>
      <c r="F51" s="1246"/>
      <c r="G51" s="1246"/>
      <c r="H51" s="1247"/>
      <c r="I51" s="107">
        <v>290</v>
      </c>
      <c r="J51" s="108">
        <v>248</v>
      </c>
      <c r="K51" s="108">
        <v>216</v>
      </c>
      <c r="L51" s="108">
        <v>194</v>
      </c>
      <c r="M51" s="109">
        <v>180</v>
      </c>
    </row>
    <row r="52" spans="2:13" ht="27.75" customHeight="1" x14ac:dyDescent="0.15">
      <c r="B52" s="1242"/>
      <c r="C52" s="1243"/>
      <c r="D52" s="106"/>
      <c r="E52" s="1246" t="s">
        <v>43</v>
      </c>
      <c r="F52" s="1246"/>
      <c r="G52" s="1246"/>
      <c r="H52" s="1247"/>
      <c r="I52" s="107">
        <v>31620</v>
      </c>
      <c r="J52" s="108">
        <v>32565</v>
      </c>
      <c r="K52" s="108">
        <v>32258</v>
      </c>
      <c r="L52" s="108">
        <v>31723</v>
      </c>
      <c r="M52" s="109">
        <v>30613</v>
      </c>
    </row>
    <row r="53" spans="2:13" ht="27.75" customHeight="1" thickBot="1" x14ac:dyDescent="0.2">
      <c r="B53" s="1253" t="s">
        <v>44</v>
      </c>
      <c r="C53" s="1254"/>
      <c r="D53" s="113"/>
      <c r="E53" s="1255" t="s">
        <v>45</v>
      </c>
      <c r="F53" s="1255"/>
      <c r="G53" s="1255"/>
      <c r="H53" s="1256"/>
      <c r="I53" s="114">
        <v>12483</v>
      </c>
      <c r="J53" s="115">
        <v>11102</v>
      </c>
      <c r="K53" s="115">
        <v>11282</v>
      </c>
      <c r="L53" s="115">
        <v>11143</v>
      </c>
      <c r="M53" s="116">
        <v>11528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AcWa+JVtoo+WOkGLOCMglDgSdhOn9BQqyOx7O6lS0ssCgtNMy0zD/uEi1qQ/yOclbfg0AePdYpRj8WIsOtTFg==" saltValue="KQidvntIlzcpxf2mH5yHz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578</v>
      </c>
      <c r="G54" s="125" t="s">
        <v>579</v>
      </c>
      <c r="H54" s="126" t="s">
        <v>580</v>
      </c>
    </row>
    <row r="55" spans="2:8" ht="52.5" customHeight="1" x14ac:dyDescent="0.15">
      <c r="B55" s="127"/>
      <c r="C55" s="1265" t="s">
        <v>48</v>
      </c>
      <c r="D55" s="1265"/>
      <c r="E55" s="1266"/>
      <c r="F55" s="128">
        <v>1543</v>
      </c>
      <c r="G55" s="128">
        <v>1545</v>
      </c>
      <c r="H55" s="129">
        <v>1547</v>
      </c>
    </row>
    <row r="56" spans="2:8" ht="52.5" customHeight="1" x14ac:dyDescent="0.15">
      <c r="B56" s="130"/>
      <c r="C56" s="1267" t="s">
        <v>49</v>
      </c>
      <c r="D56" s="1267"/>
      <c r="E56" s="1268"/>
      <c r="F56" s="131">
        <v>537</v>
      </c>
      <c r="G56" s="131">
        <v>537</v>
      </c>
      <c r="H56" s="132">
        <v>537</v>
      </c>
    </row>
    <row r="57" spans="2:8" ht="53.25" customHeight="1" x14ac:dyDescent="0.15">
      <c r="B57" s="130"/>
      <c r="C57" s="1269" t="s">
        <v>50</v>
      </c>
      <c r="D57" s="1269"/>
      <c r="E57" s="1270"/>
      <c r="F57" s="133">
        <v>2384</v>
      </c>
      <c r="G57" s="133">
        <v>1912</v>
      </c>
      <c r="H57" s="134">
        <v>1531</v>
      </c>
    </row>
    <row r="58" spans="2:8" ht="45.75" customHeight="1" x14ac:dyDescent="0.15">
      <c r="B58" s="135"/>
      <c r="C58" s="1257" t="s">
        <v>599</v>
      </c>
      <c r="D58" s="1258"/>
      <c r="E58" s="1259"/>
      <c r="F58" s="136">
        <v>964</v>
      </c>
      <c r="G58" s="136">
        <v>805</v>
      </c>
      <c r="H58" s="137">
        <v>663</v>
      </c>
    </row>
    <row r="59" spans="2:8" ht="45.75" customHeight="1" x14ac:dyDescent="0.15">
      <c r="B59" s="135"/>
      <c r="C59" s="1257" t="s">
        <v>600</v>
      </c>
      <c r="D59" s="1258"/>
      <c r="E59" s="1259"/>
      <c r="F59" s="136">
        <v>368</v>
      </c>
      <c r="G59" s="136">
        <v>354</v>
      </c>
      <c r="H59" s="137">
        <v>347</v>
      </c>
    </row>
    <row r="60" spans="2:8" ht="45.75" customHeight="1" x14ac:dyDescent="0.15">
      <c r="B60" s="135"/>
      <c r="C60" s="1257" t="s">
        <v>601</v>
      </c>
      <c r="D60" s="1258"/>
      <c r="E60" s="1259"/>
      <c r="F60" s="136">
        <v>506</v>
      </c>
      <c r="G60" s="136">
        <v>450</v>
      </c>
      <c r="H60" s="137">
        <v>307</v>
      </c>
    </row>
    <row r="61" spans="2:8" ht="45.75" customHeight="1" x14ac:dyDescent="0.15">
      <c r="B61" s="135"/>
      <c r="C61" s="1257" t="s">
        <v>602</v>
      </c>
      <c r="D61" s="1258"/>
      <c r="E61" s="1259"/>
      <c r="F61" s="136">
        <v>71</v>
      </c>
      <c r="G61" s="136">
        <v>68</v>
      </c>
      <c r="H61" s="137">
        <v>72</v>
      </c>
    </row>
    <row r="62" spans="2:8" ht="45.75" customHeight="1" thickBot="1" x14ac:dyDescent="0.2">
      <c r="B62" s="138"/>
      <c r="C62" s="1260" t="s">
        <v>603</v>
      </c>
      <c r="D62" s="1261"/>
      <c r="E62" s="1262"/>
      <c r="F62" s="139">
        <v>38</v>
      </c>
      <c r="G62" s="139">
        <v>35</v>
      </c>
      <c r="H62" s="140">
        <v>35</v>
      </c>
    </row>
    <row r="63" spans="2:8" ht="52.5" customHeight="1" thickBot="1" x14ac:dyDescent="0.2">
      <c r="B63" s="141"/>
      <c r="C63" s="1263" t="s">
        <v>51</v>
      </c>
      <c r="D63" s="1263"/>
      <c r="E63" s="1264"/>
      <c r="F63" s="142">
        <v>4464</v>
      </c>
      <c r="G63" s="142">
        <v>3994</v>
      </c>
      <c r="H63" s="143">
        <v>3614</v>
      </c>
    </row>
    <row r="64" spans="2:8" ht="15" customHeight="1" x14ac:dyDescent="0.15"/>
  </sheetData>
  <sheetProtection algorithmName="SHA-512" hashValue="Q999yBVeUijK7LteL6mV6ISZa3sSW1KYJaeU1jn/eTGN7xFEVASnmpQSdAuCSQaoP/Y4/jQAdllSeGqSZlechg==" saltValue="w/VVn88C2dgm5nGRMig6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CQ13" sqref="CQ13"/>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625</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625</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626</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627</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628</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629</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576</v>
      </c>
      <c r="BQ50" s="1305"/>
      <c r="BR50" s="1305"/>
      <c r="BS50" s="1305"/>
      <c r="BT50" s="1305"/>
      <c r="BU50" s="1305"/>
      <c r="BV50" s="1305"/>
      <c r="BW50" s="1305"/>
      <c r="BX50" s="1305" t="s">
        <v>577</v>
      </c>
      <c r="BY50" s="1305"/>
      <c r="BZ50" s="1305"/>
      <c r="CA50" s="1305"/>
      <c r="CB50" s="1305"/>
      <c r="CC50" s="1305"/>
      <c r="CD50" s="1305"/>
      <c r="CE50" s="1305"/>
      <c r="CF50" s="1305" t="s">
        <v>578</v>
      </c>
      <c r="CG50" s="1305"/>
      <c r="CH50" s="1305"/>
      <c r="CI50" s="1305"/>
      <c r="CJ50" s="1305"/>
      <c r="CK50" s="1305"/>
      <c r="CL50" s="1305"/>
      <c r="CM50" s="1305"/>
      <c r="CN50" s="1305" t="s">
        <v>579</v>
      </c>
      <c r="CO50" s="1305"/>
      <c r="CP50" s="1305"/>
      <c r="CQ50" s="1305"/>
      <c r="CR50" s="1305"/>
      <c r="CS50" s="1305"/>
      <c r="CT50" s="1305"/>
      <c r="CU50" s="1305"/>
      <c r="CV50" s="1305" t="s">
        <v>580</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630</v>
      </c>
      <c r="AO51" s="1309"/>
      <c r="AP51" s="1309"/>
      <c r="AQ51" s="1309"/>
      <c r="AR51" s="1309"/>
      <c r="AS51" s="1309"/>
      <c r="AT51" s="1309"/>
      <c r="AU51" s="1309"/>
      <c r="AV51" s="1309"/>
      <c r="AW51" s="1309"/>
      <c r="AX51" s="1309"/>
      <c r="AY51" s="1309"/>
      <c r="AZ51" s="1309"/>
      <c r="BA51" s="1309"/>
      <c r="BB51" s="1309" t="s">
        <v>631</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1">
        <v>110.3</v>
      </c>
      <c r="BY51" s="1311"/>
      <c r="BZ51" s="1311"/>
      <c r="CA51" s="1311"/>
      <c r="CB51" s="1311"/>
      <c r="CC51" s="1311"/>
      <c r="CD51" s="1311"/>
      <c r="CE51" s="1311"/>
      <c r="CF51" s="1311">
        <v>111.6</v>
      </c>
      <c r="CG51" s="1311"/>
      <c r="CH51" s="1311"/>
      <c r="CI51" s="1311"/>
      <c r="CJ51" s="1311"/>
      <c r="CK51" s="1311"/>
      <c r="CL51" s="1311"/>
      <c r="CM51" s="1311"/>
      <c r="CN51" s="1311">
        <v>111.4</v>
      </c>
      <c r="CO51" s="1311"/>
      <c r="CP51" s="1311"/>
      <c r="CQ51" s="1311"/>
      <c r="CR51" s="1311"/>
      <c r="CS51" s="1311"/>
      <c r="CT51" s="1311"/>
      <c r="CU51" s="1311"/>
      <c r="CV51" s="1311">
        <v>115</v>
      </c>
      <c r="CW51" s="1311"/>
      <c r="CX51" s="1311"/>
      <c r="CY51" s="1311"/>
      <c r="CZ51" s="1311"/>
      <c r="DA51" s="1311"/>
      <c r="DB51" s="1311"/>
      <c r="DC51" s="1311"/>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632</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1">
        <v>55.6</v>
      </c>
      <c r="BY53" s="1311"/>
      <c r="BZ53" s="1311"/>
      <c r="CA53" s="1311"/>
      <c r="CB53" s="1311"/>
      <c r="CC53" s="1311"/>
      <c r="CD53" s="1311"/>
      <c r="CE53" s="1311"/>
      <c r="CF53" s="1311">
        <v>55.7</v>
      </c>
      <c r="CG53" s="1311"/>
      <c r="CH53" s="1311"/>
      <c r="CI53" s="1311"/>
      <c r="CJ53" s="1311"/>
      <c r="CK53" s="1311"/>
      <c r="CL53" s="1311"/>
      <c r="CM53" s="1311"/>
      <c r="CN53" s="1311">
        <v>57.7</v>
      </c>
      <c r="CO53" s="1311"/>
      <c r="CP53" s="1311"/>
      <c r="CQ53" s="1311"/>
      <c r="CR53" s="1311"/>
      <c r="CS53" s="1311"/>
      <c r="CT53" s="1311"/>
      <c r="CU53" s="1311"/>
      <c r="CV53" s="1311">
        <v>59.3</v>
      </c>
      <c r="CW53" s="1311"/>
      <c r="CX53" s="1311"/>
      <c r="CY53" s="1311"/>
      <c r="CZ53" s="1311"/>
      <c r="DA53" s="1311"/>
      <c r="DB53" s="1311"/>
      <c r="DC53" s="1311"/>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8"/>
      <c r="B55" s="1280"/>
      <c r="G55" s="1299"/>
      <c r="H55" s="1299"/>
      <c r="I55" s="1299"/>
      <c r="J55" s="1299"/>
      <c r="K55" s="1308"/>
      <c r="L55" s="1308"/>
      <c r="M55" s="1308"/>
      <c r="N55" s="1308"/>
      <c r="AN55" s="1305" t="s">
        <v>633</v>
      </c>
      <c r="AO55" s="1305"/>
      <c r="AP55" s="1305"/>
      <c r="AQ55" s="1305"/>
      <c r="AR55" s="1305"/>
      <c r="AS55" s="1305"/>
      <c r="AT55" s="1305"/>
      <c r="AU55" s="1305"/>
      <c r="AV55" s="1305"/>
      <c r="AW55" s="1305"/>
      <c r="AX55" s="1305"/>
      <c r="AY55" s="1305"/>
      <c r="AZ55" s="1305"/>
      <c r="BA55" s="1305"/>
      <c r="BB55" s="1309" t="s">
        <v>631</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1">
        <v>52.3</v>
      </c>
      <c r="BY55" s="1311"/>
      <c r="BZ55" s="1311"/>
      <c r="CA55" s="1311"/>
      <c r="CB55" s="1311"/>
      <c r="CC55" s="1311"/>
      <c r="CD55" s="1311"/>
      <c r="CE55" s="1311"/>
      <c r="CF55" s="1311">
        <v>55.4</v>
      </c>
      <c r="CG55" s="1311"/>
      <c r="CH55" s="1311"/>
      <c r="CI55" s="1311"/>
      <c r="CJ55" s="1311"/>
      <c r="CK55" s="1311"/>
      <c r="CL55" s="1311"/>
      <c r="CM55" s="1311"/>
      <c r="CN55" s="1311">
        <v>52.7</v>
      </c>
      <c r="CO55" s="1311"/>
      <c r="CP55" s="1311"/>
      <c r="CQ55" s="1311"/>
      <c r="CR55" s="1311"/>
      <c r="CS55" s="1311"/>
      <c r="CT55" s="1311"/>
      <c r="CU55" s="1311"/>
      <c r="CV55" s="1311">
        <v>49.7</v>
      </c>
      <c r="CW55" s="1311"/>
      <c r="CX55" s="1311"/>
      <c r="CY55" s="1311"/>
      <c r="CZ55" s="1311"/>
      <c r="DA55" s="1311"/>
      <c r="DB55" s="1311"/>
      <c r="DC55" s="1311"/>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632</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1">
        <v>57.1</v>
      </c>
      <c r="BY57" s="1311"/>
      <c r="BZ57" s="1311"/>
      <c r="CA57" s="1311"/>
      <c r="CB57" s="1311"/>
      <c r="CC57" s="1311"/>
      <c r="CD57" s="1311"/>
      <c r="CE57" s="1311"/>
      <c r="CF57" s="1311">
        <v>58.7</v>
      </c>
      <c r="CG57" s="1311"/>
      <c r="CH57" s="1311"/>
      <c r="CI57" s="1311"/>
      <c r="CJ57" s="1311"/>
      <c r="CK57" s="1311"/>
      <c r="CL57" s="1311"/>
      <c r="CM57" s="1311"/>
      <c r="CN57" s="1311">
        <v>59.9</v>
      </c>
      <c r="CO57" s="1311"/>
      <c r="CP57" s="1311"/>
      <c r="CQ57" s="1311"/>
      <c r="CR57" s="1311"/>
      <c r="CS57" s="1311"/>
      <c r="CT57" s="1311"/>
      <c r="CU57" s="1311"/>
      <c r="CV57" s="1311">
        <v>60.6</v>
      </c>
      <c r="CW57" s="1311"/>
      <c r="CX57" s="1311"/>
      <c r="CY57" s="1311"/>
      <c r="CZ57" s="1311"/>
      <c r="DA57" s="1311"/>
      <c r="DB57" s="1311"/>
      <c r="DC57" s="1311"/>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634</v>
      </c>
    </row>
    <row r="64" spans="1:109" x14ac:dyDescent="0.15">
      <c r="B64" s="1280"/>
      <c r="G64" s="1287"/>
      <c r="I64" s="1321"/>
      <c r="J64" s="1321"/>
      <c r="K64" s="1321"/>
      <c r="L64" s="1321"/>
      <c r="M64" s="1321"/>
      <c r="N64" s="1322"/>
      <c r="AM64" s="1287"/>
      <c r="AN64" s="1287" t="s">
        <v>627</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635</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629</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576</v>
      </c>
      <c r="BQ72" s="1305"/>
      <c r="BR72" s="1305"/>
      <c r="BS72" s="1305"/>
      <c r="BT72" s="1305"/>
      <c r="BU72" s="1305"/>
      <c r="BV72" s="1305"/>
      <c r="BW72" s="1305"/>
      <c r="BX72" s="1305" t="s">
        <v>577</v>
      </c>
      <c r="BY72" s="1305"/>
      <c r="BZ72" s="1305"/>
      <c r="CA72" s="1305"/>
      <c r="CB72" s="1305"/>
      <c r="CC72" s="1305"/>
      <c r="CD72" s="1305"/>
      <c r="CE72" s="1305"/>
      <c r="CF72" s="1305" t="s">
        <v>578</v>
      </c>
      <c r="CG72" s="1305"/>
      <c r="CH72" s="1305"/>
      <c r="CI72" s="1305"/>
      <c r="CJ72" s="1305"/>
      <c r="CK72" s="1305"/>
      <c r="CL72" s="1305"/>
      <c r="CM72" s="1305"/>
      <c r="CN72" s="1305" t="s">
        <v>579</v>
      </c>
      <c r="CO72" s="1305"/>
      <c r="CP72" s="1305"/>
      <c r="CQ72" s="1305"/>
      <c r="CR72" s="1305"/>
      <c r="CS72" s="1305"/>
      <c r="CT72" s="1305"/>
      <c r="CU72" s="1305"/>
      <c r="CV72" s="1305" t="s">
        <v>580</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630</v>
      </c>
      <c r="AO73" s="1309"/>
      <c r="AP73" s="1309"/>
      <c r="AQ73" s="1309"/>
      <c r="AR73" s="1309"/>
      <c r="AS73" s="1309"/>
      <c r="AT73" s="1309"/>
      <c r="AU73" s="1309"/>
      <c r="AV73" s="1309"/>
      <c r="AW73" s="1309"/>
      <c r="AX73" s="1309"/>
      <c r="AY73" s="1309"/>
      <c r="AZ73" s="1309"/>
      <c r="BA73" s="1309"/>
      <c r="BB73" s="1309" t="s">
        <v>631</v>
      </c>
      <c r="BC73" s="1309"/>
      <c r="BD73" s="1309"/>
      <c r="BE73" s="1309"/>
      <c r="BF73" s="1309"/>
      <c r="BG73" s="1309"/>
      <c r="BH73" s="1309"/>
      <c r="BI73" s="1309"/>
      <c r="BJ73" s="1309"/>
      <c r="BK73" s="1309"/>
      <c r="BL73" s="1309"/>
      <c r="BM73" s="1309"/>
      <c r="BN73" s="1309"/>
      <c r="BO73" s="1309"/>
      <c r="BP73" s="1311">
        <v>122.1</v>
      </c>
      <c r="BQ73" s="1311"/>
      <c r="BR73" s="1311"/>
      <c r="BS73" s="1311"/>
      <c r="BT73" s="1311"/>
      <c r="BU73" s="1311"/>
      <c r="BV73" s="1311"/>
      <c r="BW73" s="1311"/>
      <c r="BX73" s="1311">
        <v>110.3</v>
      </c>
      <c r="BY73" s="1311"/>
      <c r="BZ73" s="1311"/>
      <c r="CA73" s="1311"/>
      <c r="CB73" s="1311"/>
      <c r="CC73" s="1311"/>
      <c r="CD73" s="1311"/>
      <c r="CE73" s="1311"/>
      <c r="CF73" s="1311">
        <v>111.6</v>
      </c>
      <c r="CG73" s="1311"/>
      <c r="CH73" s="1311"/>
      <c r="CI73" s="1311"/>
      <c r="CJ73" s="1311"/>
      <c r="CK73" s="1311"/>
      <c r="CL73" s="1311"/>
      <c r="CM73" s="1311"/>
      <c r="CN73" s="1311">
        <v>111.4</v>
      </c>
      <c r="CO73" s="1311"/>
      <c r="CP73" s="1311"/>
      <c r="CQ73" s="1311"/>
      <c r="CR73" s="1311"/>
      <c r="CS73" s="1311"/>
      <c r="CT73" s="1311"/>
      <c r="CU73" s="1311"/>
      <c r="CV73" s="1311">
        <v>115</v>
      </c>
      <c r="CW73" s="1311"/>
      <c r="CX73" s="1311"/>
      <c r="CY73" s="1311"/>
      <c r="CZ73" s="1311"/>
      <c r="DA73" s="1311"/>
      <c r="DB73" s="1311"/>
      <c r="DC73" s="1311"/>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636</v>
      </c>
      <c r="BC75" s="1309"/>
      <c r="BD75" s="1309"/>
      <c r="BE75" s="1309"/>
      <c r="BF75" s="1309"/>
      <c r="BG75" s="1309"/>
      <c r="BH75" s="1309"/>
      <c r="BI75" s="1309"/>
      <c r="BJ75" s="1309"/>
      <c r="BK75" s="1309"/>
      <c r="BL75" s="1309"/>
      <c r="BM75" s="1309"/>
      <c r="BN75" s="1309"/>
      <c r="BO75" s="1309"/>
      <c r="BP75" s="1311">
        <v>14.8</v>
      </c>
      <c r="BQ75" s="1311"/>
      <c r="BR75" s="1311"/>
      <c r="BS75" s="1311"/>
      <c r="BT75" s="1311"/>
      <c r="BU75" s="1311"/>
      <c r="BV75" s="1311"/>
      <c r="BW75" s="1311"/>
      <c r="BX75" s="1311">
        <v>13.4</v>
      </c>
      <c r="BY75" s="1311"/>
      <c r="BZ75" s="1311"/>
      <c r="CA75" s="1311"/>
      <c r="CB75" s="1311"/>
      <c r="CC75" s="1311"/>
      <c r="CD75" s="1311"/>
      <c r="CE75" s="1311"/>
      <c r="CF75" s="1311">
        <v>12</v>
      </c>
      <c r="CG75" s="1311"/>
      <c r="CH75" s="1311"/>
      <c r="CI75" s="1311"/>
      <c r="CJ75" s="1311"/>
      <c r="CK75" s="1311"/>
      <c r="CL75" s="1311"/>
      <c r="CM75" s="1311"/>
      <c r="CN75" s="1311">
        <v>11.3</v>
      </c>
      <c r="CO75" s="1311"/>
      <c r="CP75" s="1311"/>
      <c r="CQ75" s="1311"/>
      <c r="CR75" s="1311"/>
      <c r="CS75" s="1311"/>
      <c r="CT75" s="1311"/>
      <c r="CU75" s="1311"/>
      <c r="CV75" s="1311">
        <v>11.5</v>
      </c>
      <c r="CW75" s="1311"/>
      <c r="CX75" s="1311"/>
      <c r="CY75" s="1311"/>
      <c r="CZ75" s="1311"/>
      <c r="DA75" s="1311"/>
      <c r="DB75" s="1311"/>
      <c r="DC75" s="1311"/>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0"/>
      <c r="G77" s="1299"/>
      <c r="H77" s="1299"/>
      <c r="I77" s="1299"/>
      <c r="J77" s="1299"/>
      <c r="K77" s="1328"/>
      <c r="L77" s="1328"/>
      <c r="M77" s="1328"/>
      <c r="N77" s="1328"/>
      <c r="AN77" s="1305" t="s">
        <v>633</v>
      </c>
      <c r="AO77" s="1305"/>
      <c r="AP77" s="1305"/>
      <c r="AQ77" s="1305"/>
      <c r="AR77" s="1305"/>
      <c r="AS77" s="1305"/>
      <c r="AT77" s="1305"/>
      <c r="AU77" s="1305"/>
      <c r="AV77" s="1305"/>
      <c r="AW77" s="1305"/>
      <c r="AX77" s="1305"/>
      <c r="AY77" s="1305"/>
      <c r="AZ77" s="1305"/>
      <c r="BA77" s="1305"/>
      <c r="BB77" s="1309" t="s">
        <v>631</v>
      </c>
      <c r="BC77" s="1309"/>
      <c r="BD77" s="1309"/>
      <c r="BE77" s="1309"/>
      <c r="BF77" s="1309"/>
      <c r="BG77" s="1309"/>
      <c r="BH77" s="1309"/>
      <c r="BI77" s="1309"/>
      <c r="BJ77" s="1309"/>
      <c r="BK77" s="1309"/>
      <c r="BL77" s="1309"/>
      <c r="BM77" s="1309"/>
      <c r="BN77" s="1309"/>
      <c r="BO77" s="1309"/>
      <c r="BP77" s="1311">
        <v>56.8</v>
      </c>
      <c r="BQ77" s="1311"/>
      <c r="BR77" s="1311"/>
      <c r="BS77" s="1311"/>
      <c r="BT77" s="1311"/>
      <c r="BU77" s="1311"/>
      <c r="BV77" s="1311"/>
      <c r="BW77" s="1311"/>
      <c r="BX77" s="1311">
        <v>52.3</v>
      </c>
      <c r="BY77" s="1311"/>
      <c r="BZ77" s="1311"/>
      <c r="CA77" s="1311"/>
      <c r="CB77" s="1311"/>
      <c r="CC77" s="1311"/>
      <c r="CD77" s="1311"/>
      <c r="CE77" s="1311"/>
      <c r="CF77" s="1311">
        <v>55.4</v>
      </c>
      <c r="CG77" s="1311"/>
      <c r="CH77" s="1311"/>
      <c r="CI77" s="1311"/>
      <c r="CJ77" s="1311"/>
      <c r="CK77" s="1311"/>
      <c r="CL77" s="1311"/>
      <c r="CM77" s="1311"/>
      <c r="CN77" s="1311">
        <v>52.7</v>
      </c>
      <c r="CO77" s="1311"/>
      <c r="CP77" s="1311"/>
      <c r="CQ77" s="1311"/>
      <c r="CR77" s="1311"/>
      <c r="CS77" s="1311"/>
      <c r="CT77" s="1311"/>
      <c r="CU77" s="1311"/>
      <c r="CV77" s="1311">
        <v>49.7</v>
      </c>
      <c r="CW77" s="1311"/>
      <c r="CX77" s="1311"/>
      <c r="CY77" s="1311"/>
      <c r="CZ77" s="1311"/>
      <c r="DA77" s="1311"/>
      <c r="DB77" s="1311"/>
      <c r="DC77" s="1311"/>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636</v>
      </c>
      <c r="BC79" s="1309"/>
      <c r="BD79" s="1309"/>
      <c r="BE79" s="1309"/>
      <c r="BF79" s="1309"/>
      <c r="BG79" s="1309"/>
      <c r="BH79" s="1309"/>
      <c r="BI79" s="1309"/>
      <c r="BJ79" s="1309"/>
      <c r="BK79" s="1309"/>
      <c r="BL79" s="1309"/>
      <c r="BM79" s="1309"/>
      <c r="BN79" s="1309"/>
      <c r="BO79" s="1309"/>
      <c r="BP79" s="1311">
        <v>10.199999999999999</v>
      </c>
      <c r="BQ79" s="1311"/>
      <c r="BR79" s="1311"/>
      <c r="BS79" s="1311"/>
      <c r="BT79" s="1311"/>
      <c r="BU79" s="1311"/>
      <c r="BV79" s="1311"/>
      <c r="BW79" s="1311"/>
      <c r="BX79" s="1311">
        <v>10</v>
      </c>
      <c r="BY79" s="1311"/>
      <c r="BZ79" s="1311"/>
      <c r="CA79" s="1311"/>
      <c r="CB79" s="1311"/>
      <c r="CC79" s="1311"/>
      <c r="CD79" s="1311"/>
      <c r="CE79" s="1311"/>
      <c r="CF79" s="1311">
        <v>9.6999999999999993</v>
      </c>
      <c r="CG79" s="1311"/>
      <c r="CH79" s="1311"/>
      <c r="CI79" s="1311"/>
      <c r="CJ79" s="1311"/>
      <c r="CK79" s="1311"/>
      <c r="CL79" s="1311"/>
      <c r="CM79" s="1311"/>
      <c r="CN79" s="1311">
        <v>9.5</v>
      </c>
      <c r="CO79" s="1311"/>
      <c r="CP79" s="1311"/>
      <c r="CQ79" s="1311"/>
      <c r="CR79" s="1311"/>
      <c r="CS79" s="1311"/>
      <c r="CT79" s="1311"/>
      <c r="CU79" s="1311"/>
      <c r="CV79" s="1311">
        <v>9.1999999999999993</v>
      </c>
      <c r="CW79" s="1311"/>
      <c r="CX79" s="1311"/>
      <c r="CY79" s="1311"/>
      <c r="CZ79" s="1311"/>
      <c r="DA79" s="1311"/>
      <c r="DB79" s="1311"/>
      <c r="DC79" s="1311"/>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9Qj4LQvE9gSotVVut/HjLNqx/6LjgpPQsXe4RdvhSO2KYFUirCfOSV3VTp/lKslAN0A5QkdlVRFyDd5B732wbA==" saltValue="+oS/c3NNU0B9fAByOzYSD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CQ13" sqref="CQ1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522</v>
      </c>
    </row>
  </sheetData>
  <sheetProtection algorithmName="SHA-512" hashValue="tH6+ejseCMVyjDwn7COuC/AHkqlV6UEvHKr5mG2S2/rCIYrw9RwUJEbQECRYROSzaiH+u4OljlNhpH4cTajA8Q==" saltValue="TNJqLzb7OdF0ftJxlrNeN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33" zoomScale="80" zoomScaleNormal="80" zoomScaleSheetLayoutView="55" workbookViewId="0">
      <selection activeCell="CQ13" sqref="CQ1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522</v>
      </c>
    </row>
  </sheetData>
  <sheetProtection algorithmName="SHA-512" hashValue="BmFRlaaM+uI0W+aPenBo97477yTf7VWjjS6347qKdrPDJCpZbA0lq+YpBRLb6qEd9f7byzQml/suAXlfs8eiGQ==" saltValue="04KlzvAZS3HQ5NfOkmAwu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573</v>
      </c>
      <c r="G2" s="157"/>
      <c r="H2" s="158"/>
    </row>
    <row r="3" spans="1:8" x14ac:dyDescent="0.15">
      <c r="A3" s="154" t="s">
        <v>566</v>
      </c>
      <c r="B3" s="159"/>
      <c r="C3" s="160"/>
      <c r="D3" s="161">
        <v>148064</v>
      </c>
      <c r="E3" s="162"/>
      <c r="F3" s="163">
        <v>81768</v>
      </c>
      <c r="G3" s="164"/>
      <c r="H3" s="165"/>
    </row>
    <row r="4" spans="1:8" x14ac:dyDescent="0.15">
      <c r="A4" s="166"/>
      <c r="B4" s="167"/>
      <c r="C4" s="168"/>
      <c r="D4" s="169">
        <v>81435</v>
      </c>
      <c r="E4" s="170"/>
      <c r="F4" s="171">
        <v>37917</v>
      </c>
      <c r="G4" s="172"/>
      <c r="H4" s="173"/>
    </row>
    <row r="5" spans="1:8" x14ac:dyDescent="0.15">
      <c r="A5" s="154" t="s">
        <v>568</v>
      </c>
      <c r="B5" s="159"/>
      <c r="C5" s="160"/>
      <c r="D5" s="161">
        <v>77947</v>
      </c>
      <c r="E5" s="162"/>
      <c r="F5" s="163">
        <v>65876</v>
      </c>
      <c r="G5" s="164"/>
      <c r="H5" s="165"/>
    </row>
    <row r="6" spans="1:8" x14ac:dyDescent="0.15">
      <c r="A6" s="166"/>
      <c r="B6" s="167"/>
      <c r="C6" s="168"/>
      <c r="D6" s="169">
        <v>28373</v>
      </c>
      <c r="E6" s="170"/>
      <c r="F6" s="171">
        <v>36484</v>
      </c>
      <c r="G6" s="172"/>
      <c r="H6" s="173"/>
    </row>
    <row r="7" spans="1:8" x14ac:dyDescent="0.15">
      <c r="A7" s="154" t="s">
        <v>569</v>
      </c>
      <c r="B7" s="159"/>
      <c r="C7" s="160"/>
      <c r="D7" s="161">
        <v>98588</v>
      </c>
      <c r="E7" s="162"/>
      <c r="F7" s="163">
        <v>68468</v>
      </c>
      <c r="G7" s="164"/>
      <c r="H7" s="165"/>
    </row>
    <row r="8" spans="1:8" x14ac:dyDescent="0.15">
      <c r="A8" s="166"/>
      <c r="B8" s="167"/>
      <c r="C8" s="168"/>
      <c r="D8" s="169">
        <v>48999</v>
      </c>
      <c r="E8" s="170"/>
      <c r="F8" s="171">
        <v>34140</v>
      </c>
      <c r="G8" s="172"/>
      <c r="H8" s="173"/>
    </row>
    <row r="9" spans="1:8" x14ac:dyDescent="0.15">
      <c r="A9" s="154" t="s">
        <v>570</v>
      </c>
      <c r="B9" s="159"/>
      <c r="C9" s="160"/>
      <c r="D9" s="161">
        <v>96997</v>
      </c>
      <c r="E9" s="162"/>
      <c r="F9" s="163">
        <v>69729</v>
      </c>
      <c r="G9" s="164"/>
      <c r="H9" s="165"/>
    </row>
    <row r="10" spans="1:8" x14ac:dyDescent="0.15">
      <c r="A10" s="166"/>
      <c r="B10" s="167"/>
      <c r="C10" s="168"/>
      <c r="D10" s="169">
        <v>55162</v>
      </c>
      <c r="E10" s="170"/>
      <c r="F10" s="171">
        <v>38908</v>
      </c>
      <c r="G10" s="172"/>
      <c r="H10" s="173"/>
    </row>
    <row r="11" spans="1:8" x14ac:dyDescent="0.15">
      <c r="A11" s="154" t="s">
        <v>571</v>
      </c>
      <c r="B11" s="159"/>
      <c r="C11" s="160"/>
      <c r="D11" s="161">
        <v>74248</v>
      </c>
      <c r="E11" s="162"/>
      <c r="F11" s="163">
        <v>74581</v>
      </c>
      <c r="G11" s="164"/>
      <c r="H11" s="165"/>
    </row>
    <row r="12" spans="1:8" x14ac:dyDescent="0.15">
      <c r="A12" s="166"/>
      <c r="B12" s="167"/>
      <c r="C12" s="174"/>
      <c r="D12" s="169">
        <v>35405</v>
      </c>
      <c r="E12" s="170"/>
      <c r="F12" s="171">
        <v>41563</v>
      </c>
      <c r="G12" s="172"/>
      <c r="H12" s="173"/>
    </row>
    <row r="13" spans="1:8" x14ac:dyDescent="0.15">
      <c r="A13" s="154"/>
      <c r="B13" s="159"/>
      <c r="C13" s="175"/>
      <c r="D13" s="176">
        <v>99169</v>
      </c>
      <c r="E13" s="177"/>
      <c r="F13" s="178">
        <v>72084</v>
      </c>
      <c r="G13" s="179"/>
      <c r="H13" s="165"/>
    </row>
    <row r="14" spans="1:8" x14ac:dyDescent="0.15">
      <c r="A14" s="166"/>
      <c r="B14" s="167"/>
      <c r="C14" s="168"/>
      <c r="D14" s="169">
        <v>49875</v>
      </c>
      <c r="E14" s="170"/>
      <c r="F14" s="171">
        <v>37802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4.42</v>
      </c>
      <c r="C19" s="180">
        <f>ROUND(VALUE(SUBSTITUTE(実質収支比率等に係る経年分析!G$48,"▲","-")),2)</f>
        <v>4.1900000000000004</v>
      </c>
      <c r="D19" s="180">
        <f>ROUND(VALUE(SUBSTITUTE(実質収支比率等に係る経年分析!H$48,"▲","-")),2)</f>
        <v>4.4800000000000004</v>
      </c>
      <c r="E19" s="180">
        <f>ROUND(VALUE(SUBSTITUTE(実質収支比率等に係る経年分析!I$48,"▲","-")),2)</f>
        <v>5.0199999999999996</v>
      </c>
      <c r="F19" s="180">
        <f>ROUND(VALUE(SUBSTITUTE(実質収支比率等に係る経年分析!J$48,"▲","-")),2)</f>
        <v>4.6100000000000003</v>
      </c>
    </row>
    <row r="20" spans="1:11" x14ac:dyDescent="0.15">
      <c r="A20" s="180" t="s">
        <v>55</v>
      </c>
      <c r="B20" s="180">
        <f>ROUND(VALUE(SUBSTITUTE(実質収支比率等に係る経年分析!F$47,"▲","-")),2)</f>
        <v>13.17</v>
      </c>
      <c r="C20" s="180">
        <f>ROUND(VALUE(SUBSTITUTE(実質収支比率等に係る経年分析!G$47,"▲","-")),2)</f>
        <v>13.31</v>
      </c>
      <c r="D20" s="180">
        <f>ROUND(VALUE(SUBSTITUTE(実質収支比率等に係る経年分析!H$47,"▲","-")),2)</f>
        <v>12.36</v>
      </c>
      <c r="E20" s="180">
        <f>ROUND(VALUE(SUBSTITUTE(実質収支比率等に係る経年分析!I$47,"▲","-")),2)</f>
        <v>12.45</v>
      </c>
      <c r="F20" s="180">
        <f>ROUND(VALUE(SUBSTITUTE(実質収支比率等に係る経年分析!J$47,"▲","-")),2)</f>
        <v>12.42</v>
      </c>
    </row>
    <row r="21" spans="1:11" x14ac:dyDescent="0.15">
      <c r="A21" s="180" t="s">
        <v>56</v>
      </c>
      <c r="B21" s="180">
        <f>IF(ISNUMBER(VALUE(SUBSTITUTE(実質収支比率等に係る経年分析!F$49,"▲","-"))),ROUND(VALUE(SUBSTITUTE(実質収支比率等に係る経年分析!F$49,"▲","-")),2),NA())</f>
        <v>1.1200000000000001</v>
      </c>
      <c r="C21" s="180">
        <f>IF(ISNUMBER(VALUE(SUBSTITUTE(実質収支比率等に係る経年分析!G$49,"▲","-"))),ROUND(VALUE(SUBSTITUTE(実質収支比率等に係る経年分析!G$49,"▲","-")),2),NA())</f>
        <v>1.38</v>
      </c>
      <c r="D21" s="180">
        <f>IF(ISNUMBER(VALUE(SUBSTITUTE(実質収支比率等に係る経年分析!H$49,"▲","-"))),ROUND(VALUE(SUBSTITUTE(実質収支比率等に係る経年分析!H$49,"▲","-")),2),NA())</f>
        <v>-0.46</v>
      </c>
      <c r="E21" s="180">
        <f>IF(ISNUMBER(VALUE(SUBSTITUTE(実質収支比率等に係る経年分析!I$49,"▲","-"))),ROUND(VALUE(SUBSTITUTE(実質収支比率等に係る経年分析!I$49,"▲","-")),2),NA())</f>
        <v>0.53</v>
      </c>
      <c r="F21" s="180">
        <f>IF(ISNUMBER(VALUE(SUBSTITUTE(実質収支比率等に係る経年分析!J$49,"▲","-"))),ROUND(VALUE(SUBSTITUTE(実質収支比率等に係る経年分析!J$49,"▲","-")),2),NA())</f>
        <v>-0.39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発電事業特別会計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0.12</v>
      </c>
    </row>
    <row r="32" spans="1:11" x14ac:dyDescent="0.15">
      <c r="A32" s="181" t="str">
        <f>IF(連結実質赤字比率に係る赤字・黒字の構成分析!C$38="",NA(),連結実質赤字比率に係る赤字・黒字の構成分析!C$38)</f>
        <v>国民健康保険事業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2.36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0.76</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2.71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2.48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2.5499999999999998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2.1800000000000002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2.34</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2.15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2.38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2.61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4.42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4.1900000000000004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4.47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5.0199999999999996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4.5999999999999996</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26.58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21.6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17.78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17.32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18.28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2276</v>
      </c>
      <c r="E42" s="182"/>
      <c r="F42" s="182"/>
      <c r="G42" s="182">
        <f>'実質公債費比率（分子）の構造'!L$52</f>
        <v>2306</v>
      </c>
      <c r="H42" s="182"/>
      <c r="I42" s="182"/>
      <c r="J42" s="182">
        <f>'実質公債費比率（分子）の構造'!M$52</f>
        <v>2416</v>
      </c>
      <c r="K42" s="182"/>
      <c r="L42" s="182"/>
      <c r="M42" s="182">
        <f>'実質公債費比率（分子）の構造'!N$52</f>
        <v>2455</v>
      </c>
      <c r="N42" s="182"/>
      <c r="O42" s="182"/>
      <c r="P42" s="182">
        <f>'実質公債費比率（分子）の構造'!O$52</f>
        <v>2470</v>
      </c>
    </row>
    <row r="43" spans="1:16" x14ac:dyDescent="0.15">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117</v>
      </c>
      <c r="C44" s="182"/>
      <c r="D44" s="182"/>
      <c r="E44" s="182">
        <f>'実質公債費比率（分子）の構造'!L$50</f>
        <v>99</v>
      </c>
      <c r="F44" s="182"/>
      <c r="G44" s="182"/>
      <c r="H44" s="182">
        <f>'実質公債費比率（分子）の構造'!M$50</f>
        <v>98</v>
      </c>
      <c r="I44" s="182"/>
      <c r="J44" s="182"/>
      <c r="K44" s="182">
        <f>'実質公債費比率（分子）の構造'!N$50</f>
        <v>96</v>
      </c>
      <c r="L44" s="182"/>
      <c r="M44" s="182"/>
      <c r="N44" s="182">
        <f>'実質公債費比率（分子）の構造'!O$50</f>
        <v>88</v>
      </c>
      <c r="O44" s="182"/>
      <c r="P44" s="182"/>
    </row>
    <row r="45" spans="1:16" x14ac:dyDescent="0.15">
      <c r="A45" s="182" t="s">
        <v>65</v>
      </c>
      <c r="B45" s="182">
        <f>'実質公債費比率（分子）の構造'!K$49</f>
        <v>44</v>
      </c>
      <c r="C45" s="182"/>
      <c r="D45" s="182"/>
      <c r="E45" s="182">
        <f>'実質公債費比率（分子）の構造'!L$49</f>
        <v>91</v>
      </c>
      <c r="F45" s="182"/>
      <c r="G45" s="182"/>
      <c r="H45" s="182">
        <f>'実質公債費比率（分子）の構造'!M$49</f>
        <v>132</v>
      </c>
      <c r="I45" s="182"/>
      <c r="J45" s="182"/>
      <c r="K45" s="182">
        <f>'実質公債費比率（分子）の構造'!N$49</f>
        <v>164</v>
      </c>
      <c r="L45" s="182"/>
      <c r="M45" s="182"/>
      <c r="N45" s="182">
        <f>'実質公債費比率（分子）の構造'!O$49</f>
        <v>151</v>
      </c>
      <c r="O45" s="182"/>
      <c r="P45" s="182"/>
    </row>
    <row r="46" spans="1:16" x14ac:dyDescent="0.15">
      <c r="A46" s="182" t="s">
        <v>66</v>
      </c>
      <c r="B46" s="182">
        <f>'実質公債費比率（分子）の構造'!K$48</f>
        <v>1022</v>
      </c>
      <c r="C46" s="182"/>
      <c r="D46" s="182"/>
      <c r="E46" s="182">
        <f>'実質公債費比率（分子）の構造'!L$48</f>
        <v>1065</v>
      </c>
      <c r="F46" s="182"/>
      <c r="G46" s="182"/>
      <c r="H46" s="182">
        <f>'実質公債費比率（分子）の構造'!M$48</f>
        <v>1022</v>
      </c>
      <c r="I46" s="182"/>
      <c r="J46" s="182"/>
      <c r="K46" s="182">
        <f>'実質公債費比率（分子）の構造'!N$48</f>
        <v>1007</v>
      </c>
      <c r="L46" s="182"/>
      <c r="M46" s="182"/>
      <c r="N46" s="182">
        <f>'実質公債費比率（分子）の構造'!O$48</f>
        <v>1099</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2428</v>
      </c>
      <c r="C49" s="182"/>
      <c r="D49" s="182"/>
      <c r="E49" s="182">
        <f>'実質公債費比率（分子）の構造'!L$45</f>
        <v>2256</v>
      </c>
      <c r="F49" s="182"/>
      <c r="G49" s="182"/>
      <c r="H49" s="182">
        <f>'実質公債費比率（分子）の構造'!M$45</f>
        <v>2283</v>
      </c>
      <c r="I49" s="182"/>
      <c r="J49" s="182"/>
      <c r="K49" s="182">
        <f>'実質公債費比率（分子）の構造'!N$45</f>
        <v>2289</v>
      </c>
      <c r="L49" s="182"/>
      <c r="M49" s="182"/>
      <c r="N49" s="182">
        <f>'実質公債費比率（分子）の構造'!O$45</f>
        <v>2379</v>
      </c>
      <c r="O49" s="182"/>
      <c r="P49" s="182"/>
    </row>
    <row r="50" spans="1:16" x14ac:dyDescent="0.15">
      <c r="A50" s="182" t="s">
        <v>70</v>
      </c>
      <c r="B50" s="182" t="e">
        <f>NA()</f>
        <v>#N/A</v>
      </c>
      <c r="C50" s="182">
        <f>IF(ISNUMBER('実質公債費比率（分子）の構造'!K$53),'実質公債費比率（分子）の構造'!K$53,NA())</f>
        <v>1335</v>
      </c>
      <c r="D50" s="182" t="e">
        <f>NA()</f>
        <v>#N/A</v>
      </c>
      <c r="E50" s="182" t="e">
        <f>NA()</f>
        <v>#N/A</v>
      </c>
      <c r="F50" s="182">
        <f>IF(ISNUMBER('実質公債費比率（分子）の構造'!L$53),'実質公債費比率（分子）の構造'!L$53,NA())</f>
        <v>1205</v>
      </c>
      <c r="G50" s="182" t="e">
        <f>NA()</f>
        <v>#N/A</v>
      </c>
      <c r="H50" s="182" t="e">
        <f>NA()</f>
        <v>#N/A</v>
      </c>
      <c r="I50" s="182">
        <f>IF(ISNUMBER('実質公債費比率（分子）の構造'!M$53),'実質公債費比率（分子）の構造'!M$53,NA())</f>
        <v>1119</v>
      </c>
      <c r="J50" s="182" t="e">
        <f>NA()</f>
        <v>#N/A</v>
      </c>
      <c r="K50" s="182" t="e">
        <f>NA()</f>
        <v>#N/A</v>
      </c>
      <c r="L50" s="182">
        <f>IF(ISNUMBER('実質公債費比率（分子）の構造'!N$53),'実質公債費比率（分子）の構造'!N$53,NA())</f>
        <v>1101</v>
      </c>
      <c r="M50" s="182" t="e">
        <f>NA()</f>
        <v>#N/A</v>
      </c>
      <c r="N50" s="182" t="e">
        <f>NA()</f>
        <v>#N/A</v>
      </c>
      <c r="O50" s="182">
        <f>IF(ISNUMBER('実質公債費比率（分子）の構造'!O$53),'実質公債費比率（分子）の構造'!O$53,NA())</f>
        <v>1247</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31620</v>
      </c>
      <c r="E56" s="181"/>
      <c r="F56" s="181"/>
      <c r="G56" s="181">
        <f>'将来負担比率（分子）の構造'!J$52</f>
        <v>32565</v>
      </c>
      <c r="H56" s="181"/>
      <c r="I56" s="181"/>
      <c r="J56" s="181">
        <f>'将来負担比率（分子）の構造'!K$52</f>
        <v>32258</v>
      </c>
      <c r="K56" s="181"/>
      <c r="L56" s="181"/>
      <c r="M56" s="181">
        <f>'将来負担比率（分子）の構造'!L$52</f>
        <v>31723</v>
      </c>
      <c r="N56" s="181"/>
      <c r="O56" s="181"/>
      <c r="P56" s="181">
        <f>'将来負担比率（分子）の構造'!M$52</f>
        <v>30613</v>
      </c>
    </row>
    <row r="57" spans="1:16" x14ac:dyDescent="0.15">
      <c r="A57" s="181" t="s">
        <v>42</v>
      </c>
      <c r="B57" s="181"/>
      <c r="C57" s="181"/>
      <c r="D57" s="181">
        <f>'将来負担比率（分子）の構造'!I$51</f>
        <v>290</v>
      </c>
      <c r="E57" s="181"/>
      <c r="F57" s="181"/>
      <c r="G57" s="181">
        <f>'将来負担比率（分子）の構造'!J$51</f>
        <v>248</v>
      </c>
      <c r="H57" s="181"/>
      <c r="I57" s="181"/>
      <c r="J57" s="181">
        <f>'将来負担比率（分子）の構造'!K$51</f>
        <v>216</v>
      </c>
      <c r="K57" s="181"/>
      <c r="L57" s="181"/>
      <c r="M57" s="181">
        <f>'将来負担比率（分子）の構造'!L$51</f>
        <v>194</v>
      </c>
      <c r="N57" s="181"/>
      <c r="O57" s="181"/>
      <c r="P57" s="181">
        <f>'将来負担比率（分子）の構造'!M$51</f>
        <v>180</v>
      </c>
    </row>
    <row r="58" spans="1:16" x14ac:dyDescent="0.15">
      <c r="A58" s="181" t="s">
        <v>41</v>
      </c>
      <c r="B58" s="181"/>
      <c r="C58" s="181"/>
      <c r="D58" s="181">
        <f>'将来負担比率（分子）の構造'!I$50</f>
        <v>3716</v>
      </c>
      <c r="E58" s="181"/>
      <c r="F58" s="181"/>
      <c r="G58" s="181">
        <f>'将来負担比率（分子）の構造'!J$50</f>
        <v>3720</v>
      </c>
      <c r="H58" s="181"/>
      <c r="I58" s="181"/>
      <c r="J58" s="181">
        <f>'将来負担比率（分子）の構造'!K$50</f>
        <v>3272</v>
      </c>
      <c r="K58" s="181"/>
      <c r="L58" s="181"/>
      <c r="M58" s="181">
        <f>'将来負担比率（分子）の構造'!L$50</f>
        <v>2985</v>
      </c>
      <c r="N58" s="181"/>
      <c r="O58" s="181"/>
      <c r="P58" s="181">
        <f>'将来負担比率（分子）の構造'!M$50</f>
        <v>2808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f>'将来負担比率（分子）の構造'!J$46</f>
        <v>28</v>
      </c>
      <c r="F61" s="181"/>
      <c r="G61" s="181"/>
      <c r="H61" s="181">
        <f>'将来負担比率（分子）の構造'!K$46</f>
        <v>28</v>
      </c>
      <c r="I61" s="181"/>
      <c r="J61" s="181"/>
      <c r="K61" s="181">
        <f>'将来負担比率（分子）の構造'!L$46</f>
        <v>27</v>
      </c>
      <c r="L61" s="181"/>
      <c r="M61" s="181"/>
      <c r="N61" s="181">
        <f>'将来負担比率（分子）の構造'!M$46</f>
        <v>27</v>
      </c>
      <c r="O61" s="181"/>
      <c r="P61" s="181"/>
    </row>
    <row r="62" spans="1:16" x14ac:dyDescent="0.15">
      <c r="A62" s="181" t="s">
        <v>35</v>
      </c>
      <c r="B62" s="181">
        <f>'将来負担比率（分子）の構造'!I$45</f>
        <v>920</v>
      </c>
      <c r="C62" s="181"/>
      <c r="D62" s="181"/>
      <c r="E62" s="181">
        <f>'将来負担比率（分子）の構造'!J$45</f>
        <v>851</v>
      </c>
      <c r="F62" s="181"/>
      <c r="G62" s="181"/>
      <c r="H62" s="181">
        <f>'将来負担比率（分子）の構造'!K$45</f>
        <v>638</v>
      </c>
      <c r="I62" s="181"/>
      <c r="J62" s="181"/>
      <c r="K62" s="181">
        <f>'将来負担比率（分子）の構造'!L$45</f>
        <v>648</v>
      </c>
      <c r="L62" s="181"/>
      <c r="M62" s="181"/>
      <c r="N62" s="181">
        <f>'将来負担比率（分子）の構造'!M$45</f>
        <v>660</v>
      </c>
      <c r="O62" s="181"/>
      <c r="P62" s="181"/>
    </row>
    <row r="63" spans="1:16" x14ac:dyDescent="0.15">
      <c r="A63" s="181" t="s">
        <v>34</v>
      </c>
      <c r="B63" s="181">
        <f>'将来負担比率（分子）の構造'!I$44</f>
        <v>1198</v>
      </c>
      <c r="C63" s="181"/>
      <c r="D63" s="181"/>
      <c r="E63" s="181">
        <f>'将来負担比率（分子）の構造'!J$44</f>
        <v>1159</v>
      </c>
      <c r="F63" s="181"/>
      <c r="G63" s="181"/>
      <c r="H63" s="181">
        <f>'将来負担比率（分子）の構造'!K$44</f>
        <v>1222</v>
      </c>
      <c r="I63" s="181"/>
      <c r="J63" s="181"/>
      <c r="K63" s="181">
        <f>'将来負担比率（分子）の構造'!L$44</f>
        <v>1160</v>
      </c>
      <c r="L63" s="181"/>
      <c r="M63" s="181"/>
      <c r="N63" s="181">
        <f>'将来負担比率（分子）の構造'!M$44</f>
        <v>1017</v>
      </c>
      <c r="O63" s="181"/>
      <c r="P63" s="181"/>
    </row>
    <row r="64" spans="1:16" x14ac:dyDescent="0.15">
      <c r="A64" s="181" t="s">
        <v>33</v>
      </c>
      <c r="B64" s="181">
        <f>'将来負担比率（分子）の構造'!I$43</f>
        <v>14694</v>
      </c>
      <c r="C64" s="181"/>
      <c r="D64" s="181"/>
      <c r="E64" s="181">
        <f>'将来負担比率（分子）の構造'!J$43</f>
        <v>14651</v>
      </c>
      <c r="F64" s="181"/>
      <c r="G64" s="181"/>
      <c r="H64" s="181">
        <f>'将来負担比率（分子）の構造'!K$43</f>
        <v>13875</v>
      </c>
      <c r="I64" s="181"/>
      <c r="J64" s="181"/>
      <c r="K64" s="181">
        <f>'将来負担比率（分子）の構造'!L$43</f>
        <v>12700</v>
      </c>
      <c r="L64" s="181"/>
      <c r="M64" s="181"/>
      <c r="N64" s="181">
        <f>'将来負担比率（分子）の構造'!M$43</f>
        <v>12138</v>
      </c>
      <c r="O64" s="181"/>
      <c r="P64" s="181"/>
    </row>
    <row r="65" spans="1:16" x14ac:dyDescent="0.15">
      <c r="A65" s="181" t="s">
        <v>32</v>
      </c>
      <c r="B65" s="181">
        <f>'将来負担比率（分子）の構造'!I$42</f>
        <v>668</v>
      </c>
      <c r="C65" s="181"/>
      <c r="D65" s="181"/>
      <c r="E65" s="181">
        <f>'将来負担比率（分子）の構造'!J$42</f>
        <v>713</v>
      </c>
      <c r="F65" s="181"/>
      <c r="G65" s="181"/>
      <c r="H65" s="181">
        <f>'将来負担比率（分子）の構造'!K$42</f>
        <v>826</v>
      </c>
      <c r="I65" s="181"/>
      <c r="J65" s="181"/>
      <c r="K65" s="181">
        <f>'将来負担比率（分子）の構造'!L$42</f>
        <v>659</v>
      </c>
      <c r="L65" s="181"/>
      <c r="M65" s="181"/>
      <c r="N65" s="181">
        <f>'将来負担比率（分子）の構造'!M$42</f>
        <v>774</v>
      </c>
      <c r="O65" s="181"/>
      <c r="P65" s="181"/>
    </row>
    <row r="66" spans="1:16" x14ac:dyDescent="0.15">
      <c r="A66" s="181" t="s">
        <v>31</v>
      </c>
      <c r="B66" s="181">
        <f>'将来負担比率（分子）の構造'!I$41</f>
        <v>30629</v>
      </c>
      <c r="C66" s="181"/>
      <c r="D66" s="181"/>
      <c r="E66" s="181">
        <f>'将来負担比率（分子）の構造'!J$41</f>
        <v>30233</v>
      </c>
      <c r="F66" s="181"/>
      <c r="G66" s="181"/>
      <c r="H66" s="181">
        <f>'将来負担比率（分子）の構造'!K$41</f>
        <v>30438</v>
      </c>
      <c r="I66" s="181"/>
      <c r="J66" s="181"/>
      <c r="K66" s="181">
        <f>'将来負担比率（分子）の構造'!L$41</f>
        <v>30852</v>
      </c>
      <c r="L66" s="181"/>
      <c r="M66" s="181"/>
      <c r="N66" s="181">
        <f>'将来負担比率（分子）の構造'!M$41</f>
        <v>30514</v>
      </c>
      <c r="O66" s="181"/>
      <c r="P66" s="181"/>
    </row>
    <row r="67" spans="1:16" x14ac:dyDescent="0.15">
      <c r="A67" s="181" t="s">
        <v>74</v>
      </c>
      <c r="B67" s="181" t="e">
        <f>NA()</f>
        <v>#N/A</v>
      </c>
      <c r="C67" s="181">
        <f>IF(ISNUMBER('将来負担比率（分子）の構造'!I$53), IF('将来負担比率（分子）の構造'!I$53 &lt; 0, 0, '将来負担比率（分子）の構造'!I$53), NA())</f>
        <v>12483</v>
      </c>
      <c r="D67" s="181" t="e">
        <f>NA()</f>
        <v>#N/A</v>
      </c>
      <c r="E67" s="181" t="e">
        <f>NA()</f>
        <v>#N/A</v>
      </c>
      <c r="F67" s="181">
        <f>IF(ISNUMBER('将来負担比率（分子）の構造'!J$53), IF('将来負担比率（分子）の構造'!J$53 &lt; 0, 0, '将来負担比率（分子）の構造'!J$53), NA())</f>
        <v>11102</v>
      </c>
      <c r="G67" s="181" t="e">
        <f>NA()</f>
        <v>#N/A</v>
      </c>
      <c r="H67" s="181" t="e">
        <f>NA()</f>
        <v>#N/A</v>
      </c>
      <c r="I67" s="181">
        <f>IF(ISNUMBER('将来負担比率（分子）の構造'!K$53), IF('将来負担比率（分子）の構造'!K$53 &lt; 0, 0, '将来負担比率（分子）の構造'!K$53), NA())</f>
        <v>11282</v>
      </c>
      <c r="J67" s="181" t="e">
        <f>NA()</f>
        <v>#N/A</v>
      </c>
      <c r="K67" s="181" t="e">
        <f>NA()</f>
        <v>#N/A</v>
      </c>
      <c r="L67" s="181">
        <f>IF(ISNUMBER('将来負担比率（分子）の構造'!L$53), IF('将来負担比率（分子）の構造'!L$53 &lt; 0, 0, '将来負担比率（分子）の構造'!L$53), NA())</f>
        <v>11143</v>
      </c>
      <c r="M67" s="181" t="e">
        <f>NA()</f>
        <v>#N/A</v>
      </c>
      <c r="N67" s="181" t="e">
        <f>NA()</f>
        <v>#N/A</v>
      </c>
      <c r="O67" s="181">
        <f>IF(ISNUMBER('将来負担比率（分子）の構造'!M$53), IF('将来負担比率（分子）の構造'!M$53 &lt; 0, 0, '将来負担比率（分子）の構造'!M$53), NA())</f>
        <v>11528</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1543</v>
      </c>
      <c r="C72" s="185">
        <f>基金残高に係る経年分析!G55</f>
        <v>1545</v>
      </c>
      <c r="D72" s="185">
        <f>基金残高に係る経年分析!H55</f>
        <v>1547</v>
      </c>
    </row>
    <row r="73" spans="1:16" x14ac:dyDescent="0.15">
      <c r="A73" s="184" t="s">
        <v>77</v>
      </c>
      <c r="B73" s="185">
        <f>基金残高に係る経年分析!F56</f>
        <v>537</v>
      </c>
      <c r="C73" s="185">
        <f>基金残高に係る経年分析!G56</f>
        <v>537</v>
      </c>
      <c r="D73" s="185">
        <f>基金残高に係る経年分析!H56</f>
        <v>537</v>
      </c>
    </row>
    <row r="74" spans="1:16" x14ac:dyDescent="0.15">
      <c r="A74" s="184" t="s">
        <v>78</v>
      </c>
      <c r="B74" s="185">
        <f>基金残高に係る経年分析!F57</f>
        <v>2384</v>
      </c>
      <c r="C74" s="185">
        <f>基金残高に係る経年分析!G57</f>
        <v>1912</v>
      </c>
      <c r="D74" s="185">
        <f>基金残高に係る経年分析!H57</f>
        <v>1531</v>
      </c>
    </row>
  </sheetData>
  <sheetProtection algorithmName="SHA-512" hashValue="GAL/jovA+LTJUhvrNQ7TPlSvIKYjmGSbFgyi+nrZxhlZIngJjFCPQJhAfxpRfXG5W04kStCphzGM6+dT8fwBJg==" saltValue="v35vYbPR3RecoIUuvHc43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214</v>
      </c>
      <c r="DI1" s="622"/>
      <c r="DJ1" s="622"/>
      <c r="DK1" s="622"/>
      <c r="DL1" s="622"/>
      <c r="DM1" s="622"/>
      <c r="DN1" s="623"/>
      <c r="DO1" s="226"/>
      <c r="DP1" s="621" t="s">
        <v>215</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217</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218</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219</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220</v>
      </c>
      <c r="S4" s="625"/>
      <c r="T4" s="625"/>
      <c r="U4" s="625"/>
      <c r="V4" s="625"/>
      <c r="W4" s="625"/>
      <c r="X4" s="625"/>
      <c r="Y4" s="626"/>
      <c r="Z4" s="624" t="s">
        <v>221</v>
      </c>
      <c r="AA4" s="625"/>
      <c r="AB4" s="625"/>
      <c r="AC4" s="626"/>
      <c r="AD4" s="624" t="s">
        <v>222</v>
      </c>
      <c r="AE4" s="625"/>
      <c r="AF4" s="625"/>
      <c r="AG4" s="625"/>
      <c r="AH4" s="625"/>
      <c r="AI4" s="625"/>
      <c r="AJ4" s="625"/>
      <c r="AK4" s="626"/>
      <c r="AL4" s="624" t="s">
        <v>221</v>
      </c>
      <c r="AM4" s="625"/>
      <c r="AN4" s="625"/>
      <c r="AO4" s="626"/>
      <c r="AP4" s="630" t="s">
        <v>223</v>
      </c>
      <c r="AQ4" s="630"/>
      <c r="AR4" s="630"/>
      <c r="AS4" s="630"/>
      <c r="AT4" s="630"/>
      <c r="AU4" s="630"/>
      <c r="AV4" s="630"/>
      <c r="AW4" s="630"/>
      <c r="AX4" s="630"/>
      <c r="AY4" s="630"/>
      <c r="AZ4" s="630"/>
      <c r="BA4" s="630"/>
      <c r="BB4" s="630"/>
      <c r="BC4" s="630"/>
      <c r="BD4" s="630"/>
      <c r="BE4" s="630"/>
      <c r="BF4" s="630"/>
      <c r="BG4" s="630" t="s">
        <v>224</v>
      </c>
      <c r="BH4" s="630"/>
      <c r="BI4" s="630"/>
      <c r="BJ4" s="630"/>
      <c r="BK4" s="630"/>
      <c r="BL4" s="630"/>
      <c r="BM4" s="630"/>
      <c r="BN4" s="630"/>
      <c r="BO4" s="630" t="s">
        <v>221</v>
      </c>
      <c r="BP4" s="630"/>
      <c r="BQ4" s="630"/>
      <c r="BR4" s="630"/>
      <c r="BS4" s="630" t="s">
        <v>225</v>
      </c>
      <c r="BT4" s="630"/>
      <c r="BU4" s="630"/>
      <c r="BV4" s="630"/>
      <c r="BW4" s="630"/>
      <c r="BX4" s="630"/>
      <c r="BY4" s="630"/>
      <c r="BZ4" s="630"/>
      <c r="CA4" s="630"/>
      <c r="CB4" s="630"/>
      <c r="CD4" s="627" t="s">
        <v>226</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227</v>
      </c>
      <c r="C5" s="632"/>
      <c r="D5" s="632"/>
      <c r="E5" s="632"/>
      <c r="F5" s="632"/>
      <c r="G5" s="632"/>
      <c r="H5" s="632"/>
      <c r="I5" s="632"/>
      <c r="J5" s="632"/>
      <c r="K5" s="632"/>
      <c r="L5" s="632"/>
      <c r="M5" s="632"/>
      <c r="N5" s="632"/>
      <c r="O5" s="632"/>
      <c r="P5" s="632"/>
      <c r="Q5" s="633"/>
      <c r="R5" s="634">
        <v>8137226</v>
      </c>
      <c r="S5" s="635"/>
      <c r="T5" s="635"/>
      <c r="U5" s="635"/>
      <c r="V5" s="635"/>
      <c r="W5" s="635"/>
      <c r="X5" s="635"/>
      <c r="Y5" s="636"/>
      <c r="Z5" s="637">
        <v>38.700000000000003</v>
      </c>
      <c r="AA5" s="637"/>
      <c r="AB5" s="637"/>
      <c r="AC5" s="637"/>
      <c r="AD5" s="638">
        <v>8137226</v>
      </c>
      <c r="AE5" s="638"/>
      <c r="AF5" s="638"/>
      <c r="AG5" s="638"/>
      <c r="AH5" s="638"/>
      <c r="AI5" s="638"/>
      <c r="AJ5" s="638"/>
      <c r="AK5" s="638"/>
      <c r="AL5" s="639">
        <v>63.9</v>
      </c>
      <c r="AM5" s="640"/>
      <c r="AN5" s="640"/>
      <c r="AO5" s="641"/>
      <c r="AP5" s="631" t="s">
        <v>228</v>
      </c>
      <c r="AQ5" s="632"/>
      <c r="AR5" s="632"/>
      <c r="AS5" s="632"/>
      <c r="AT5" s="632"/>
      <c r="AU5" s="632"/>
      <c r="AV5" s="632"/>
      <c r="AW5" s="632"/>
      <c r="AX5" s="632"/>
      <c r="AY5" s="632"/>
      <c r="AZ5" s="632"/>
      <c r="BA5" s="632"/>
      <c r="BB5" s="632"/>
      <c r="BC5" s="632"/>
      <c r="BD5" s="632"/>
      <c r="BE5" s="632"/>
      <c r="BF5" s="633"/>
      <c r="BG5" s="645">
        <v>8087818</v>
      </c>
      <c r="BH5" s="646"/>
      <c r="BI5" s="646"/>
      <c r="BJ5" s="646"/>
      <c r="BK5" s="646"/>
      <c r="BL5" s="646"/>
      <c r="BM5" s="646"/>
      <c r="BN5" s="647"/>
      <c r="BO5" s="648">
        <v>99.4</v>
      </c>
      <c r="BP5" s="648"/>
      <c r="BQ5" s="648"/>
      <c r="BR5" s="648"/>
      <c r="BS5" s="649">
        <v>675943</v>
      </c>
      <c r="BT5" s="649"/>
      <c r="BU5" s="649"/>
      <c r="BV5" s="649"/>
      <c r="BW5" s="649"/>
      <c r="BX5" s="649"/>
      <c r="BY5" s="649"/>
      <c r="BZ5" s="649"/>
      <c r="CA5" s="649"/>
      <c r="CB5" s="653"/>
      <c r="CD5" s="627" t="s">
        <v>223</v>
      </c>
      <c r="CE5" s="628"/>
      <c r="CF5" s="628"/>
      <c r="CG5" s="628"/>
      <c r="CH5" s="628"/>
      <c r="CI5" s="628"/>
      <c r="CJ5" s="628"/>
      <c r="CK5" s="628"/>
      <c r="CL5" s="628"/>
      <c r="CM5" s="628"/>
      <c r="CN5" s="628"/>
      <c r="CO5" s="628"/>
      <c r="CP5" s="628"/>
      <c r="CQ5" s="629"/>
      <c r="CR5" s="627" t="s">
        <v>229</v>
      </c>
      <c r="CS5" s="628"/>
      <c r="CT5" s="628"/>
      <c r="CU5" s="628"/>
      <c r="CV5" s="628"/>
      <c r="CW5" s="628"/>
      <c r="CX5" s="628"/>
      <c r="CY5" s="629"/>
      <c r="CZ5" s="627" t="s">
        <v>221</v>
      </c>
      <c r="DA5" s="628"/>
      <c r="DB5" s="628"/>
      <c r="DC5" s="629"/>
      <c r="DD5" s="627" t="s">
        <v>230</v>
      </c>
      <c r="DE5" s="628"/>
      <c r="DF5" s="628"/>
      <c r="DG5" s="628"/>
      <c r="DH5" s="628"/>
      <c r="DI5" s="628"/>
      <c r="DJ5" s="628"/>
      <c r="DK5" s="628"/>
      <c r="DL5" s="628"/>
      <c r="DM5" s="628"/>
      <c r="DN5" s="628"/>
      <c r="DO5" s="628"/>
      <c r="DP5" s="629"/>
      <c r="DQ5" s="627" t="s">
        <v>231</v>
      </c>
      <c r="DR5" s="628"/>
      <c r="DS5" s="628"/>
      <c r="DT5" s="628"/>
      <c r="DU5" s="628"/>
      <c r="DV5" s="628"/>
      <c r="DW5" s="628"/>
      <c r="DX5" s="628"/>
      <c r="DY5" s="628"/>
      <c r="DZ5" s="628"/>
      <c r="EA5" s="628"/>
      <c r="EB5" s="628"/>
      <c r="EC5" s="629"/>
    </row>
    <row r="6" spans="2:143" ht="11.25" customHeight="1" x14ac:dyDescent="0.15">
      <c r="B6" s="642" t="s">
        <v>232</v>
      </c>
      <c r="C6" s="643"/>
      <c r="D6" s="643"/>
      <c r="E6" s="643"/>
      <c r="F6" s="643"/>
      <c r="G6" s="643"/>
      <c r="H6" s="643"/>
      <c r="I6" s="643"/>
      <c r="J6" s="643"/>
      <c r="K6" s="643"/>
      <c r="L6" s="643"/>
      <c r="M6" s="643"/>
      <c r="N6" s="643"/>
      <c r="O6" s="643"/>
      <c r="P6" s="643"/>
      <c r="Q6" s="644"/>
      <c r="R6" s="645">
        <v>170572</v>
      </c>
      <c r="S6" s="646"/>
      <c r="T6" s="646"/>
      <c r="U6" s="646"/>
      <c r="V6" s="646"/>
      <c r="W6" s="646"/>
      <c r="X6" s="646"/>
      <c r="Y6" s="647"/>
      <c r="Z6" s="648">
        <v>0.8</v>
      </c>
      <c r="AA6" s="648"/>
      <c r="AB6" s="648"/>
      <c r="AC6" s="648"/>
      <c r="AD6" s="649">
        <v>170572</v>
      </c>
      <c r="AE6" s="649"/>
      <c r="AF6" s="649"/>
      <c r="AG6" s="649"/>
      <c r="AH6" s="649"/>
      <c r="AI6" s="649"/>
      <c r="AJ6" s="649"/>
      <c r="AK6" s="649"/>
      <c r="AL6" s="650">
        <v>1.3</v>
      </c>
      <c r="AM6" s="651"/>
      <c r="AN6" s="651"/>
      <c r="AO6" s="652"/>
      <c r="AP6" s="642" t="s">
        <v>233</v>
      </c>
      <c r="AQ6" s="643"/>
      <c r="AR6" s="643"/>
      <c r="AS6" s="643"/>
      <c r="AT6" s="643"/>
      <c r="AU6" s="643"/>
      <c r="AV6" s="643"/>
      <c r="AW6" s="643"/>
      <c r="AX6" s="643"/>
      <c r="AY6" s="643"/>
      <c r="AZ6" s="643"/>
      <c r="BA6" s="643"/>
      <c r="BB6" s="643"/>
      <c r="BC6" s="643"/>
      <c r="BD6" s="643"/>
      <c r="BE6" s="643"/>
      <c r="BF6" s="644"/>
      <c r="BG6" s="645">
        <v>8087818</v>
      </c>
      <c r="BH6" s="646"/>
      <c r="BI6" s="646"/>
      <c r="BJ6" s="646"/>
      <c r="BK6" s="646"/>
      <c r="BL6" s="646"/>
      <c r="BM6" s="646"/>
      <c r="BN6" s="647"/>
      <c r="BO6" s="648">
        <v>99.4</v>
      </c>
      <c r="BP6" s="648"/>
      <c r="BQ6" s="648"/>
      <c r="BR6" s="648"/>
      <c r="BS6" s="649">
        <v>675943</v>
      </c>
      <c r="BT6" s="649"/>
      <c r="BU6" s="649"/>
      <c r="BV6" s="649"/>
      <c r="BW6" s="649"/>
      <c r="BX6" s="649"/>
      <c r="BY6" s="649"/>
      <c r="BZ6" s="649"/>
      <c r="CA6" s="649"/>
      <c r="CB6" s="653"/>
      <c r="CD6" s="656" t="s">
        <v>234</v>
      </c>
      <c r="CE6" s="657"/>
      <c r="CF6" s="657"/>
      <c r="CG6" s="657"/>
      <c r="CH6" s="657"/>
      <c r="CI6" s="657"/>
      <c r="CJ6" s="657"/>
      <c r="CK6" s="657"/>
      <c r="CL6" s="657"/>
      <c r="CM6" s="657"/>
      <c r="CN6" s="657"/>
      <c r="CO6" s="657"/>
      <c r="CP6" s="657"/>
      <c r="CQ6" s="658"/>
      <c r="CR6" s="645">
        <v>207601</v>
      </c>
      <c r="CS6" s="646"/>
      <c r="CT6" s="646"/>
      <c r="CU6" s="646"/>
      <c r="CV6" s="646"/>
      <c r="CW6" s="646"/>
      <c r="CX6" s="646"/>
      <c r="CY6" s="647"/>
      <c r="CZ6" s="639">
        <v>1</v>
      </c>
      <c r="DA6" s="640"/>
      <c r="DB6" s="640"/>
      <c r="DC6" s="659"/>
      <c r="DD6" s="654" t="s">
        <v>128</v>
      </c>
      <c r="DE6" s="646"/>
      <c r="DF6" s="646"/>
      <c r="DG6" s="646"/>
      <c r="DH6" s="646"/>
      <c r="DI6" s="646"/>
      <c r="DJ6" s="646"/>
      <c r="DK6" s="646"/>
      <c r="DL6" s="646"/>
      <c r="DM6" s="646"/>
      <c r="DN6" s="646"/>
      <c r="DO6" s="646"/>
      <c r="DP6" s="647"/>
      <c r="DQ6" s="654">
        <v>207447</v>
      </c>
      <c r="DR6" s="646"/>
      <c r="DS6" s="646"/>
      <c r="DT6" s="646"/>
      <c r="DU6" s="646"/>
      <c r="DV6" s="646"/>
      <c r="DW6" s="646"/>
      <c r="DX6" s="646"/>
      <c r="DY6" s="646"/>
      <c r="DZ6" s="646"/>
      <c r="EA6" s="646"/>
      <c r="EB6" s="646"/>
      <c r="EC6" s="655"/>
    </row>
    <row r="7" spans="2:143" ht="11.25" customHeight="1" x14ac:dyDescent="0.15">
      <c r="B7" s="642" t="s">
        <v>235</v>
      </c>
      <c r="C7" s="643"/>
      <c r="D7" s="643"/>
      <c r="E7" s="643"/>
      <c r="F7" s="643"/>
      <c r="G7" s="643"/>
      <c r="H7" s="643"/>
      <c r="I7" s="643"/>
      <c r="J7" s="643"/>
      <c r="K7" s="643"/>
      <c r="L7" s="643"/>
      <c r="M7" s="643"/>
      <c r="N7" s="643"/>
      <c r="O7" s="643"/>
      <c r="P7" s="643"/>
      <c r="Q7" s="644"/>
      <c r="R7" s="645">
        <v>6737</v>
      </c>
      <c r="S7" s="646"/>
      <c r="T7" s="646"/>
      <c r="U7" s="646"/>
      <c r="V7" s="646"/>
      <c r="W7" s="646"/>
      <c r="X7" s="646"/>
      <c r="Y7" s="647"/>
      <c r="Z7" s="648">
        <v>0</v>
      </c>
      <c r="AA7" s="648"/>
      <c r="AB7" s="648"/>
      <c r="AC7" s="648"/>
      <c r="AD7" s="649">
        <v>6737</v>
      </c>
      <c r="AE7" s="649"/>
      <c r="AF7" s="649"/>
      <c r="AG7" s="649"/>
      <c r="AH7" s="649"/>
      <c r="AI7" s="649"/>
      <c r="AJ7" s="649"/>
      <c r="AK7" s="649"/>
      <c r="AL7" s="650">
        <v>0.1</v>
      </c>
      <c r="AM7" s="651"/>
      <c r="AN7" s="651"/>
      <c r="AO7" s="652"/>
      <c r="AP7" s="642" t="s">
        <v>236</v>
      </c>
      <c r="AQ7" s="643"/>
      <c r="AR7" s="643"/>
      <c r="AS7" s="643"/>
      <c r="AT7" s="643"/>
      <c r="AU7" s="643"/>
      <c r="AV7" s="643"/>
      <c r="AW7" s="643"/>
      <c r="AX7" s="643"/>
      <c r="AY7" s="643"/>
      <c r="AZ7" s="643"/>
      <c r="BA7" s="643"/>
      <c r="BB7" s="643"/>
      <c r="BC7" s="643"/>
      <c r="BD7" s="643"/>
      <c r="BE7" s="643"/>
      <c r="BF7" s="644"/>
      <c r="BG7" s="645">
        <v>2776974</v>
      </c>
      <c r="BH7" s="646"/>
      <c r="BI7" s="646"/>
      <c r="BJ7" s="646"/>
      <c r="BK7" s="646"/>
      <c r="BL7" s="646"/>
      <c r="BM7" s="646"/>
      <c r="BN7" s="647"/>
      <c r="BO7" s="648">
        <v>34.1</v>
      </c>
      <c r="BP7" s="648"/>
      <c r="BQ7" s="648"/>
      <c r="BR7" s="648"/>
      <c r="BS7" s="649">
        <v>76756</v>
      </c>
      <c r="BT7" s="649"/>
      <c r="BU7" s="649"/>
      <c r="BV7" s="649"/>
      <c r="BW7" s="649"/>
      <c r="BX7" s="649"/>
      <c r="BY7" s="649"/>
      <c r="BZ7" s="649"/>
      <c r="CA7" s="649"/>
      <c r="CB7" s="653"/>
      <c r="CD7" s="660" t="s">
        <v>237</v>
      </c>
      <c r="CE7" s="661"/>
      <c r="CF7" s="661"/>
      <c r="CG7" s="661"/>
      <c r="CH7" s="661"/>
      <c r="CI7" s="661"/>
      <c r="CJ7" s="661"/>
      <c r="CK7" s="661"/>
      <c r="CL7" s="661"/>
      <c r="CM7" s="661"/>
      <c r="CN7" s="661"/>
      <c r="CO7" s="661"/>
      <c r="CP7" s="661"/>
      <c r="CQ7" s="662"/>
      <c r="CR7" s="645">
        <v>1788053</v>
      </c>
      <c r="CS7" s="646"/>
      <c r="CT7" s="646"/>
      <c r="CU7" s="646"/>
      <c r="CV7" s="646"/>
      <c r="CW7" s="646"/>
      <c r="CX7" s="646"/>
      <c r="CY7" s="647"/>
      <c r="CZ7" s="648">
        <v>8.9</v>
      </c>
      <c r="DA7" s="648"/>
      <c r="DB7" s="648"/>
      <c r="DC7" s="648"/>
      <c r="DD7" s="654">
        <v>105806</v>
      </c>
      <c r="DE7" s="646"/>
      <c r="DF7" s="646"/>
      <c r="DG7" s="646"/>
      <c r="DH7" s="646"/>
      <c r="DI7" s="646"/>
      <c r="DJ7" s="646"/>
      <c r="DK7" s="646"/>
      <c r="DL7" s="646"/>
      <c r="DM7" s="646"/>
      <c r="DN7" s="646"/>
      <c r="DO7" s="646"/>
      <c r="DP7" s="647"/>
      <c r="DQ7" s="654">
        <v>1478415</v>
      </c>
      <c r="DR7" s="646"/>
      <c r="DS7" s="646"/>
      <c r="DT7" s="646"/>
      <c r="DU7" s="646"/>
      <c r="DV7" s="646"/>
      <c r="DW7" s="646"/>
      <c r="DX7" s="646"/>
      <c r="DY7" s="646"/>
      <c r="DZ7" s="646"/>
      <c r="EA7" s="646"/>
      <c r="EB7" s="646"/>
      <c r="EC7" s="655"/>
    </row>
    <row r="8" spans="2:143" ht="11.25" customHeight="1" x14ac:dyDescent="0.15">
      <c r="B8" s="642" t="s">
        <v>238</v>
      </c>
      <c r="C8" s="643"/>
      <c r="D8" s="643"/>
      <c r="E8" s="643"/>
      <c r="F8" s="643"/>
      <c r="G8" s="643"/>
      <c r="H8" s="643"/>
      <c r="I8" s="643"/>
      <c r="J8" s="643"/>
      <c r="K8" s="643"/>
      <c r="L8" s="643"/>
      <c r="M8" s="643"/>
      <c r="N8" s="643"/>
      <c r="O8" s="643"/>
      <c r="P8" s="643"/>
      <c r="Q8" s="644"/>
      <c r="R8" s="645">
        <v>30507</v>
      </c>
      <c r="S8" s="646"/>
      <c r="T8" s="646"/>
      <c r="U8" s="646"/>
      <c r="V8" s="646"/>
      <c r="W8" s="646"/>
      <c r="X8" s="646"/>
      <c r="Y8" s="647"/>
      <c r="Z8" s="648">
        <v>0.1</v>
      </c>
      <c r="AA8" s="648"/>
      <c r="AB8" s="648"/>
      <c r="AC8" s="648"/>
      <c r="AD8" s="649">
        <v>30507</v>
      </c>
      <c r="AE8" s="649"/>
      <c r="AF8" s="649"/>
      <c r="AG8" s="649"/>
      <c r="AH8" s="649"/>
      <c r="AI8" s="649"/>
      <c r="AJ8" s="649"/>
      <c r="AK8" s="649"/>
      <c r="AL8" s="650">
        <v>0.2</v>
      </c>
      <c r="AM8" s="651"/>
      <c r="AN8" s="651"/>
      <c r="AO8" s="652"/>
      <c r="AP8" s="642" t="s">
        <v>239</v>
      </c>
      <c r="AQ8" s="643"/>
      <c r="AR8" s="643"/>
      <c r="AS8" s="643"/>
      <c r="AT8" s="643"/>
      <c r="AU8" s="643"/>
      <c r="AV8" s="643"/>
      <c r="AW8" s="643"/>
      <c r="AX8" s="643"/>
      <c r="AY8" s="643"/>
      <c r="AZ8" s="643"/>
      <c r="BA8" s="643"/>
      <c r="BB8" s="643"/>
      <c r="BC8" s="643"/>
      <c r="BD8" s="643"/>
      <c r="BE8" s="643"/>
      <c r="BF8" s="644"/>
      <c r="BG8" s="645">
        <v>82101</v>
      </c>
      <c r="BH8" s="646"/>
      <c r="BI8" s="646"/>
      <c r="BJ8" s="646"/>
      <c r="BK8" s="646"/>
      <c r="BL8" s="646"/>
      <c r="BM8" s="646"/>
      <c r="BN8" s="647"/>
      <c r="BO8" s="648">
        <v>1</v>
      </c>
      <c r="BP8" s="648"/>
      <c r="BQ8" s="648"/>
      <c r="BR8" s="648"/>
      <c r="BS8" s="654" t="s">
        <v>128</v>
      </c>
      <c r="BT8" s="646"/>
      <c r="BU8" s="646"/>
      <c r="BV8" s="646"/>
      <c r="BW8" s="646"/>
      <c r="BX8" s="646"/>
      <c r="BY8" s="646"/>
      <c r="BZ8" s="646"/>
      <c r="CA8" s="646"/>
      <c r="CB8" s="655"/>
      <c r="CD8" s="660" t="s">
        <v>240</v>
      </c>
      <c r="CE8" s="661"/>
      <c r="CF8" s="661"/>
      <c r="CG8" s="661"/>
      <c r="CH8" s="661"/>
      <c r="CI8" s="661"/>
      <c r="CJ8" s="661"/>
      <c r="CK8" s="661"/>
      <c r="CL8" s="661"/>
      <c r="CM8" s="661"/>
      <c r="CN8" s="661"/>
      <c r="CO8" s="661"/>
      <c r="CP8" s="661"/>
      <c r="CQ8" s="662"/>
      <c r="CR8" s="645">
        <v>5519506</v>
      </c>
      <c r="CS8" s="646"/>
      <c r="CT8" s="646"/>
      <c r="CU8" s="646"/>
      <c r="CV8" s="646"/>
      <c r="CW8" s="646"/>
      <c r="CX8" s="646"/>
      <c r="CY8" s="647"/>
      <c r="CZ8" s="648">
        <v>27.4</v>
      </c>
      <c r="DA8" s="648"/>
      <c r="DB8" s="648"/>
      <c r="DC8" s="648"/>
      <c r="DD8" s="654">
        <v>69194</v>
      </c>
      <c r="DE8" s="646"/>
      <c r="DF8" s="646"/>
      <c r="DG8" s="646"/>
      <c r="DH8" s="646"/>
      <c r="DI8" s="646"/>
      <c r="DJ8" s="646"/>
      <c r="DK8" s="646"/>
      <c r="DL8" s="646"/>
      <c r="DM8" s="646"/>
      <c r="DN8" s="646"/>
      <c r="DO8" s="646"/>
      <c r="DP8" s="647"/>
      <c r="DQ8" s="654">
        <v>3138084</v>
      </c>
      <c r="DR8" s="646"/>
      <c r="DS8" s="646"/>
      <c r="DT8" s="646"/>
      <c r="DU8" s="646"/>
      <c r="DV8" s="646"/>
      <c r="DW8" s="646"/>
      <c r="DX8" s="646"/>
      <c r="DY8" s="646"/>
      <c r="DZ8" s="646"/>
      <c r="EA8" s="646"/>
      <c r="EB8" s="646"/>
      <c r="EC8" s="655"/>
    </row>
    <row r="9" spans="2:143" ht="11.25" customHeight="1" x14ac:dyDescent="0.15">
      <c r="B9" s="642" t="s">
        <v>241</v>
      </c>
      <c r="C9" s="643"/>
      <c r="D9" s="643"/>
      <c r="E9" s="643"/>
      <c r="F9" s="643"/>
      <c r="G9" s="643"/>
      <c r="H9" s="643"/>
      <c r="I9" s="643"/>
      <c r="J9" s="643"/>
      <c r="K9" s="643"/>
      <c r="L9" s="643"/>
      <c r="M9" s="643"/>
      <c r="N9" s="643"/>
      <c r="O9" s="643"/>
      <c r="P9" s="643"/>
      <c r="Q9" s="644"/>
      <c r="R9" s="645">
        <v>16869</v>
      </c>
      <c r="S9" s="646"/>
      <c r="T9" s="646"/>
      <c r="U9" s="646"/>
      <c r="V9" s="646"/>
      <c r="W9" s="646"/>
      <c r="X9" s="646"/>
      <c r="Y9" s="647"/>
      <c r="Z9" s="648">
        <v>0.1</v>
      </c>
      <c r="AA9" s="648"/>
      <c r="AB9" s="648"/>
      <c r="AC9" s="648"/>
      <c r="AD9" s="649">
        <v>16869</v>
      </c>
      <c r="AE9" s="649"/>
      <c r="AF9" s="649"/>
      <c r="AG9" s="649"/>
      <c r="AH9" s="649"/>
      <c r="AI9" s="649"/>
      <c r="AJ9" s="649"/>
      <c r="AK9" s="649"/>
      <c r="AL9" s="650">
        <v>0.1</v>
      </c>
      <c r="AM9" s="651"/>
      <c r="AN9" s="651"/>
      <c r="AO9" s="652"/>
      <c r="AP9" s="642" t="s">
        <v>242</v>
      </c>
      <c r="AQ9" s="643"/>
      <c r="AR9" s="643"/>
      <c r="AS9" s="643"/>
      <c r="AT9" s="643"/>
      <c r="AU9" s="643"/>
      <c r="AV9" s="643"/>
      <c r="AW9" s="643"/>
      <c r="AX9" s="643"/>
      <c r="AY9" s="643"/>
      <c r="AZ9" s="643"/>
      <c r="BA9" s="643"/>
      <c r="BB9" s="643"/>
      <c r="BC9" s="643"/>
      <c r="BD9" s="643"/>
      <c r="BE9" s="643"/>
      <c r="BF9" s="644"/>
      <c r="BG9" s="645">
        <v>2285203</v>
      </c>
      <c r="BH9" s="646"/>
      <c r="BI9" s="646"/>
      <c r="BJ9" s="646"/>
      <c r="BK9" s="646"/>
      <c r="BL9" s="646"/>
      <c r="BM9" s="646"/>
      <c r="BN9" s="647"/>
      <c r="BO9" s="648">
        <v>28.1</v>
      </c>
      <c r="BP9" s="648"/>
      <c r="BQ9" s="648"/>
      <c r="BR9" s="648"/>
      <c r="BS9" s="654" t="s">
        <v>128</v>
      </c>
      <c r="BT9" s="646"/>
      <c r="BU9" s="646"/>
      <c r="BV9" s="646"/>
      <c r="BW9" s="646"/>
      <c r="BX9" s="646"/>
      <c r="BY9" s="646"/>
      <c r="BZ9" s="646"/>
      <c r="CA9" s="646"/>
      <c r="CB9" s="655"/>
      <c r="CD9" s="660" t="s">
        <v>243</v>
      </c>
      <c r="CE9" s="661"/>
      <c r="CF9" s="661"/>
      <c r="CG9" s="661"/>
      <c r="CH9" s="661"/>
      <c r="CI9" s="661"/>
      <c r="CJ9" s="661"/>
      <c r="CK9" s="661"/>
      <c r="CL9" s="661"/>
      <c r="CM9" s="661"/>
      <c r="CN9" s="661"/>
      <c r="CO9" s="661"/>
      <c r="CP9" s="661"/>
      <c r="CQ9" s="662"/>
      <c r="CR9" s="645">
        <v>1782696</v>
      </c>
      <c r="CS9" s="646"/>
      <c r="CT9" s="646"/>
      <c r="CU9" s="646"/>
      <c r="CV9" s="646"/>
      <c r="CW9" s="646"/>
      <c r="CX9" s="646"/>
      <c r="CY9" s="647"/>
      <c r="CZ9" s="648">
        <v>8.9</v>
      </c>
      <c r="DA9" s="648"/>
      <c r="DB9" s="648"/>
      <c r="DC9" s="648"/>
      <c r="DD9" s="654">
        <v>5033</v>
      </c>
      <c r="DE9" s="646"/>
      <c r="DF9" s="646"/>
      <c r="DG9" s="646"/>
      <c r="DH9" s="646"/>
      <c r="DI9" s="646"/>
      <c r="DJ9" s="646"/>
      <c r="DK9" s="646"/>
      <c r="DL9" s="646"/>
      <c r="DM9" s="646"/>
      <c r="DN9" s="646"/>
      <c r="DO9" s="646"/>
      <c r="DP9" s="647"/>
      <c r="DQ9" s="654">
        <v>1740484</v>
      </c>
      <c r="DR9" s="646"/>
      <c r="DS9" s="646"/>
      <c r="DT9" s="646"/>
      <c r="DU9" s="646"/>
      <c r="DV9" s="646"/>
      <c r="DW9" s="646"/>
      <c r="DX9" s="646"/>
      <c r="DY9" s="646"/>
      <c r="DZ9" s="646"/>
      <c r="EA9" s="646"/>
      <c r="EB9" s="646"/>
      <c r="EC9" s="655"/>
    </row>
    <row r="10" spans="2:143" ht="11.25" customHeight="1" x14ac:dyDescent="0.15">
      <c r="B10" s="642" t="s">
        <v>244</v>
      </c>
      <c r="C10" s="643"/>
      <c r="D10" s="643"/>
      <c r="E10" s="643"/>
      <c r="F10" s="643"/>
      <c r="G10" s="643"/>
      <c r="H10" s="643"/>
      <c r="I10" s="643"/>
      <c r="J10" s="643"/>
      <c r="K10" s="643"/>
      <c r="L10" s="643"/>
      <c r="M10" s="643"/>
      <c r="N10" s="643"/>
      <c r="O10" s="643"/>
      <c r="P10" s="643"/>
      <c r="Q10" s="644"/>
      <c r="R10" s="645" t="s">
        <v>128</v>
      </c>
      <c r="S10" s="646"/>
      <c r="T10" s="646"/>
      <c r="U10" s="646"/>
      <c r="V10" s="646"/>
      <c r="W10" s="646"/>
      <c r="X10" s="646"/>
      <c r="Y10" s="647"/>
      <c r="Z10" s="648" t="s">
        <v>128</v>
      </c>
      <c r="AA10" s="648"/>
      <c r="AB10" s="648"/>
      <c r="AC10" s="648"/>
      <c r="AD10" s="649" t="s">
        <v>245</v>
      </c>
      <c r="AE10" s="649"/>
      <c r="AF10" s="649"/>
      <c r="AG10" s="649"/>
      <c r="AH10" s="649"/>
      <c r="AI10" s="649"/>
      <c r="AJ10" s="649"/>
      <c r="AK10" s="649"/>
      <c r="AL10" s="650" t="s">
        <v>245</v>
      </c>
      <c r="AM10" s="651"/>
      <c r="AN10" s="651"/>
      <c r="AO10" s="652"/>
      <c r="AP10" s="642" t="s">
        <v>246</v>
      </c>
      <c r="AQ10" s="643"/>
      <c r="AR10" s="643"/>
      <c r="AS10" s="643"/>
      <c r="AT10" s="643"/>
      <c r="AU10" s="643"/>
      <c r="AV10" s="643"/>
      <c r="AW10" s="643"/>
      <c r="AX10" s="643"/>
      <c r="AY10" s="643"/>
      <c r="AZ10" s="643"/>
      <c r="BA10" s="643"/>
      <c r="BB10" s="643"/>
      <c r="BC10" s="643"/>
      <c r="BD10" s="643"/>
      <c r="BE10" s="643"/>
      <c r="BF10" s="644"/>
      <c r="BG10" s="645">
        <v>141478</v>
      </c>
      <c r="BH10" s="646"/>
      <c r="BI10" s="646"/>
      <c r="BJ10" s="646"/>
      <c r="BK10" s="646"/>
      <c r="BL10" s="646"/>
      <c r="BM10" s="646"/>
      <c r="BN10" s="647"/>
      <c r="BO10" s="648">
        <v>1.7</v>
      </c>
      <c r="BP10" s="648"/>
      <c r="BQ10" s="648"/>
      <c r="BR10" s="648"/>
      <c r="BS10" s="654">
        <v>23538</v>
      </c>
      <c r="BT10" s="646"/>
      <c r="BU10" s="646"/>
      <c r="BV10" s="646"/>
      <c r="BW10" s="646"/>
      <c r="BX10" s="646"/>
      <c r="BY10" s="646"/>
      <c r="BZ10" s="646"/>
      <c r="CA10" s="646"/>
      <c r="CB10" s="655"/>
      <c r="CD10" s="660" t="s">
        <v>247</v>
      </c>
      <c r="CE10" s="661"/>
      <c r="CF10" s="661"/>
      <c r="CG10" s="661"/>
      <c r="CH10" s="661"/>
      <c r="CI10" s="661"/>
      <c r="CJ10" s="661"/>
      <c r="CK10" s="661"/>
      <c r="CL10" s="661"/>
      <c r="CM10" s="661"/>
      <c r="CN10" s="661"/>
      <c r="CO10" s="661"/>
      <c r="CP10" s="661"/>
      <c r="CQ10" s="662"/>
      <c r="CR10" s="645">
        <v>56688</v>
      </c>
      <c r="CS10" s="646"/>
      <c r="CT10" s="646"/>
      <c r="CU10" s="646"/>
      <c r="CV10" s="646"/>
      <c r="CW10" s="646"/>
      <c r="CX10" s="646"/>
      <c r="CY10" s="647"/>
      <c r="CZ10" s="648">
        <v>0.3</v>
      </c>
      <c r="DA10" s="648"/>
      <c r="DB10" s="648"/>
      <c r="DC10" s="648"/>
      <c r="DD10" s="654" t="s">
        <v>128</v>
      </c>
      <c r="DE10" s="646"/>
      <c r="DF10" s="646"/>
      <c r="DG10" s="646"/>
      <c r="DH10" s="646"/>
      <c r="DI10" s="646"/>
      <c r="DJ10" s="646"/>
      <c r="DK10" s="646"/>
      <c r="DL10" s="646"/>
      <c r="DM10" s="646"/>
      <c r="DN10" s="646"/>
      <c r="DO10" s="646"/>
      <c r="DP10" s="647"/>
      <c r="DQ10" s="654">
        <v>17552</v>
      </c>
      <c r="DR10" s="646"/>
      <c r="DS10" s="646"/>
      <c r="DT10" s="646"/>
      <c r="DU10" s="646"/>
      <c r="DV10" s="646"/>
      <c r="DW10" s="646"/>
      <c r="DX10" s="646"/>
      <c r="DY10" s="646"/>
      <c r="DZ10" s="646"/>
      <c r="EA10" s="646"/>
      <c r="EB10" s="646"/>
      <c r="EC10" s="655"/>
    </row>
    <row r="11" spans="2:143" ht="11.25" customHeight="1" x14ac:dyDescent="0.15">
      <c r="B11" s="642" t="s">
        <v>248</v>
      </c>
      <c r="C11" s="643"/>
      <c r="D11" s="643"/>
      <c r="E11" s="643"/>
      <c r="F11" s="643"/>
      <c r="G11" s="643"/>
      <c r="H11" s="643"/>
      <c r="I11" s="643"/>
      <c r="J11" s="643"/>
      <c r="K11" s="643"/>
      <c r="L11" s="643"/>
      <c r="M11" s="643"/>
      <c r="N11" s="643"/>
      <c r="O11" s="643"/>
      <c r="P11" s="643"/>
      <c r="Q11" s="644"/>
      <c r="R11" s="645">
        <v>791177</v>
      </c>
      <c r="S11" s="646"/>
      <c r="T11" s="646"/>
      <c r="U11" s="646"/>
      <c r="V11" s="646"/>
      <c r="W11" s="646"/>
      <c r="X11" s="646"/>
      <c r="Y11" s="647"/>
      <c r="Z11" s="650">
        <v>3.8</v>
      </c>
      <c r="AA11" s="651"/>
      <c r="AB11" s="651"/>
      <c r="AC11" s="663"/>
      <c r="AD11" s="654">
        <v>791177</v>
      </c>
      <c r="AE11" s="646"/>
      <c r="AF11" s="646"/>
      <c r="AG11" s="646"/>
      <c r="AH11" s="646"/>
      <c r="AI11" s="646"/>
      <c r="AJ11" s="646"/>
      <c r="AK11" s="647"/>
      <c r="AL11" s="650">
        <v>6.2</v>
      </c>
      <c r="AM11" s="651"/>
      <c r="AN11" s="651"/>
      <c r="AO11" s="652"/>
      <c r="AP11" s="642" t="s">
        <v>249</v>
      </c>
      <c r="AQ11" s="643"/>
      <c r="AR11" s="643"/>
      <c r="AS11" s="643"/>
      <c r="AT11" s="643"/>
      <c r="AU11" s="643"/>
      <c r="AV11" s="643"/>
      <c r="AW11" s="643"/>
      <c r="AX11" s="643"/>
      <c r="AY11" s="643"/>
      <c r="AZ11" s="643"/>
      <c r="BA11" s="643"/>
      <c r="BB11" s="643"/>
      <c r="BC11" s="643"/>
      <c r="BD11" s="643"/>
      <c r="BE11" s="643"/>
      <c r="BF11" s="644"/>
      <c r="BG11" s="645">
        <v>268192</v>
      </c>
      <c r="BH11" s="646"/>
      <c r="BI11" s="646"/>
      <c r="BJ11" s="646"/>
      <c r="BK11" s="646"/>
      <c r="BL11" s="646"/>
      <c r="BM11" s="646"/>
      <c r="BN11" s="647"/>
      <c r="BO11" s="648">
        <v>3.3</v>
      </c>
      <c r="BP11" s="648"/>
      <c r="BQ11" s="648"/>
      <c r="BR11" s="648"/>
      <c r="BS11" s="654">
        <v>53218</v>
      </c>
      <c r="BT11" s="646"/>
      <c r="BU11" s="646"/>
      <c r="BV11" s="646"/>
      <c r="BW11" s="646"/>
      <c r="BX11" s="646"/>
      <c r="BY11" s="646"/>
      <c r="BZ11" s="646"/>
      <c r="CA11" s="646"/>
      <c r="CB11" s="655"/>
      <c r="CD11" s="660" t="s">
        <v>250</v>
      </c>
      <c r="CE11" s="661"/>
      <c r="CF11" s="661"/>
      <c r="CG11" s="661"/>
      <c r="CH11" s="661"/>
      <c r="CI11" s="661"/>
      <c r="CJ11" s="661"/>
      <c r="CK11" s="661"/>
      <c r="CL11" s="661"/>
      <c r="CM11" s="661"/>
      <c r="CN11" s="661"/>
      <c r="CO11" s="661"/>
      <c r="CP11" s="661"/>
      <c r="CQ11" s="662"/>
      <c r="CR11" s="645">
        <v>1261156</v>
      </c>
      <c r="CS11" s="646"/>
      <c r="CT11" s="646"/>
      <c r="CU11" s="646"/>
      <c r="CV11" s="646"/>
      <c r="CW11" s="646"/>
      <c r="CX11" s="646"/>
      <c r="CY11" s="647"/>
      <c r="CZ11" s="648">
        <v>6.3</v>
      </c>
      <c r="DA11" s="648"/>
      <c r="DB11" s="648"/>
      <c r="DC11" s="648"/>
      <c r="DD11" s="654">
        <v>369869</v>
      </c>
      <c r="DE11" s="646"/>
      <c r="DF11" s="646"/>
      <c r="DG11" s="646"/>
      <c r="DH11" s="646"/>
      <c r="DI11" s="646"/>
      <c r="DJ11" s="646"/>
      <c r="DK11" s="646"/>
      <c r="DL11" s="646"/>
      <c r="DM11" s="646"/>
      <c r="DN11" s="646"/>
      <c r="DO11" s="646"/>
      <c r="DP11" s="647"/>
      <c r="DQ11" s="654">
        <v>727451</v>
      </c>
      <c r="DR11" s="646"/>
      <c r="DS11" s="646"/>
      <c r="DT11" s="646"/>
      <c r="DU11" s="646"/>
      <c r="DV11" s="646"/>
      <c r="DW11" s="646"/>
      <c r="DX11" s="646"/>
      <c r="DY11" s="646"/>
      <c r="DZ11" s="646"/>
      <c r="EA11" s="646"/>
      <c r="EB11" s="646"/>
      <c r="EC11" s="655"/>
    </row>
    <row r="12" spans="2:143" ht="11.25" customHeight="1" x14ac:dyDescent="0.15">
      <c r="B12" s="642" t="s">
        <v>251</v>
      </c>
      <c r="C12" s="643"/>
      <c r="D12" s="643"/>
      <c r="E12" s="643"/>
      <c r="F12" s="643"/>
      <c r="G12" s="643"/>
      <c r="H12" s="643"/>
      <c r="I12" s="643"/>
      <c r="J12" s="643"/>
      <c r="K12" s="643"/>
      <c r="L12" s="643"/>
      <c r="M12" s="643"/>
      <c r="N12" s="643"/>
      <c r="O12" s="643"/>
      <c r="P12" s="643"/>
      <c r="Q12" s="644"/>
      <c r="R12" s="645" t="s">
        <v>245</v>
      </c>
      <c r="S12" s="646"/>
      <c r="T12" s="646"/>
      <c r="U12" s="646"/>
      <c r="V12" s="646"/>
      <c r="W12" s="646"/>
      <c r="X12" s="646"/>
      <c r="Y12" s="647"/>
      <c r="Z12" s="648" t="s">
        <v>128</v>
      </c>
      <c r="AA12" s="648"/>
      <c r="AB12" s="648"/>
      <c r="AC12" s="648"/>
      <c r="AD12" s="649" t="s">
        <v>128</v>
      </c>
      <c r="AE12" s="649"/>
      <c r="AF12" s="649"/>
      <c r="AG12" s="649"/>
      <c r="AH12" s="649"/>
      <c r="AI12" s="649"/>
      <c r="AJ12" s="649"/>
      <c r="AK12" s="649"/>
      <c r="AL12" s="650" t="s">
        <v>128</v>
      </c>
      <c r="AM12" s="651"/>
      <c r="AN12" s="651"/>
      <c r="AO12" s="652"/>
      <c r="AP12" s="642" t="s">
        <v>252</v>
      </c>
      <c r="AQ12" s="643"/>
      <c r="AR12" s="643"/>
      <c r="AS12" s="643"/>
      <c r="AT12" s="643"/>
      <c r="AU12" s="643"/>
      <c r="AV12" s="643"/>
      <c r="AW12" s="643"/>
      <c r="AX12" s="643"/>
      <c r="AY12" s="643"/>
      <c r="AZ12" s="643"/>
      <c r="BA12" s="643"/>
      <c r="BB12" s="643"/>
      <c r="BC12" s="643"/>
      <c r="BD12" s="643"/>
      <c r="BE12" s="643"/>
      <c r="BF12" s="644"/>
      <c r="BG12" s="645">
        <v>4905422</v>
      </c>
      <c r="BH12" s="646"/>
      <c r="BI12" s="646"/>
      <c r="BJ12" s="646"/>
      <c r="BK12" s="646"/>
      <c r="BL12" s="646"/>
      <c r="BM12" s="646"/>
      <c r="BN12" s="647"/>
      <c r="BO12" s="648">
        <v>60.3</v>
      </c>
      <c r="BP12" s="648"/>
      <c r="BQ12" s="648"/>
      <c r="BR12" s="648"/>
      <c r="BS12" s="654">
        <v>599187</v>
      </c>
      <c r="BT12" s="646"/>
      <c r="BU12" s="646"/>
      <c r="BV12" s="646"/>
      <c r="BW12" s="646"/>
      <c r="BX12" s="646"/>
      <c r="BY12" s="646"/>
      <c r="BZ12" s="646"/>
      <c r="CA12" s="646"/>
      <c r="CB12" s="655"/>
      <c r="CD12" s="660" t="s">
        <v>253</v>
      </c>
      <c r="CE12" s="661"/>
      <c r="CF12" s="661"/>
      <c r="CG12" s="661"/>
      <c r="CH12" s="661"/>
      <c r="CI12" s="661"/>
      <c r="CJ12" s="661"/>
      <c r="CK12" s="661"/>
      <c r="CL12" s="661"/>
      <c r="CM12" s="661"/>
      <c r="CN12" s="661"/>
      <c r="CO12" s="661"/>
      <c r="CP12" s="661"/>
      <c r="CQ12" s="662"/>
      <c r="CR12" s="645">
        <v>740982</v>
      </c>
      <c r="CS12" s="646"/>
      <c r="CT12" s="646"/>
      <c r="CU12" s="646"/>
      <c r="CV12" s="646"/>
      <c r="CW12" s="646"/>
      <c r="CX12" s="646"/>
      <c r="CY12" s="647"/>
      <c r="CZ12" s="648">
        <v>3.7</v>
      </c>
      <c r="DA12" s="648"/>
      <c r="DB12" s="648"/>
      <c r="DC12" s="648"/>
      <c r="DD12" s="654">
        <v>25668</v>
      </c>
      <c r="DE12" s="646"/>
      <c r="DF12" s="646"/>
      <c r="DG12" s="646"/>
      <c r="DH12" s="646"/>
      <c r="DI12" s="646"/>
      <c r="DJ12" s="646"/>
      <c r="DK12" s="646"/>
      <c r="DL12" s="646"/>
      <c r="DM12" s="646"/>
      <c r="DN12" s="646"/>
      <c r="DO12" s="646"/>
      <c r="DP12" s="647"/>
      <c r="DQ12" s="654">
        <v>352076</v>
      </c>
      <c r="DR12" s="646"/>
      <c r="DS12" s="646"/>
      <c r="DT12" s="646"/>
      <c r="DU12" s="646"/>
      <c r="DV12" s="646"/>
      <c r="DW12" s="646"/>
      <c r="DX12" s="646"/>
      <c r="DY12" s="646"/>
      <c r="DZ12" s="646"/>
      <c r="EA12" s="646"/>
      <c r="EB12" s="646"/>
      <c r="EC12" s="655"/>
    </row>
    <row r="13" spans="2:143" ht="11.25" customHeight="1" x14ac:dyDescent="0.15">
      <c r="B13" s="642" t="s">
        <v>254</v>
      </c>
      <c r="C13" s="643"/>
      <c r="D13" s="643"/>
      <c r="E13" s="643"/>
      <c r="F13" s="643"/>
      <c r="G13" s="643"/>
      <c r="H13" s="643"/>
      <c r="I13" s="643"/>
      <c r="J13" s="643"/>
      <c r="K13" s="643"/>
      <c r="L13" s="643"/>
      <c r="M13" s="643"/>
      <c r="N13" s="643"/>
      <c r="O13" s="643"/>
      <c r="P13" s="643"/>
      <c r="Q13" s="644"/>
      <c r="R13" s="645" t="s">
        <v>128</v>
      </c>
      <c r="S13" s="646"/>
      <c r="T13" s="646"/>
      <c r="U13" s="646"/>
      <c r="V13" s="646"/>
      <c r="W13" s="646"/>
      <c r="X13" s="646"/>
      <c r="Y13" s="647"/>
      <c r="Z13" s="648" t="s">
        <v>245</v>
      </c>
      <c r="AA13" s="648"/>
      <c r="AB13" s="648"/>
      <c r="AC13" s="648"/>
      <c r="AD13" s="649" t="s">
        <v>128</v>
      </c>
      <c r="AE13" s="649"/>
      <c r="AF13" s="649"/>
      <c r="AG13" s="649"/>
      <c r="AH13" s="649"/>
      <c r="AI13" s="649"/>
      <c r="AJ13" s="649"/>
      <c r="AK13" s="649"/>
      <c r="AL13" s="650" t="s">
        <v>128</v>
      </c>
      <c r="AM13" s="651"/>
      <c r="AN13" s="651"/>
      <c r="AO13" s="652"/>
      <c r="AP13" s="642" t="s">
        <v>255</v>
      </c>
      <c r="AQ13" s="643"/>
      <c r="AR13" s="643"/>
      <c r="AS13" s="643"/>
      <c r="AT13" s="643"/>
      <c r="AU13" s="643"/>
      <c r="AV13" s="643"/>
      <c r="AW13" s="643"/>
      <c r="AX13" s="643"/>
      <c r="AY13" s="643"/>
      <c r="AZ13" s="643"/>
      <c r="BA13" s="643"/>
      <c r="BB13" s="643"/>
      <c r="BC13" s="643"/>
      <c r="BD13" s="643"/>
      <c r="BE13" s="643"/>
      <c r="BF13" s="644"/>
      <c r="BG13" s="645">
        <v>4810346</v>
      </c>
      <c r="BH13" s="646"/>
      <c r="BI13" s="646"/>
      <c r="BJ13" s="646"/>
      <c r="BK13" s="646"/>
      <c r="BL13" s="646"/>
      <c r="BM13" s="646"/>
      <c r="BN13" s="647"/>
      <c r="BO13" s="648">
        <v>59.1</v>
      </c>
      <c r="BP13" s="648"/>
      <c r="BQ13" s="648"/>
      <c r="BR13" s="648"/>
      <c r="BS13" s="654">
        <v>599187</v>
      </c>
      <c r="BT13" s="646"/>
      <c r="BU13" s="646"/>
      <c r="BV13" s="646"/>
      <c r="BW13" s="646"/>
      <c r="BX13" s="646"/>
      <c r="BY13" s="646"/>
      <c r="BZ13" s="646"/>
      <c r="CA13" s="646"/>
      <c r="CB13" s="655"/>
      <c r="CD13" s="660" t="s">
        <v>256</v>
      </c>
      <c r="CE13" s="661"/>
      <c r="CF13" s="661"/>
      <c r="CG13" s="661"/>
      <c r="CH13" s="661"/>
      <c r="CI13" s="661"/>
      <c r="CJ13" s="661"/>
      <c r="CK13" s="661"/>
      <c r="CL13" s="661"/>
      <c r="CM13" s="661"/>
      <c r="CN13" s="661"/>
      <c r="CO13" s="661"/>
      <c r="CP13" s="661"/>
      <c r="CQ13" s="662"/>
      <c r="CR13" s="645">
        <v>2994533</v>
      </c>
      <c r="CS13" s="646"/>
      <c r="CT13" s="646"/>
      <c r="CU13" s="646"/>
      <c r="CV13" s="646"/>
      <c r="CW13" s="646"/>
      <c r="CX13" s="646"/>
      <c r="CY13" s="647"/>
      <c r="CZ13" s="648">
        <v>14.9</v>
      </c>
      <c r="DA13" s="648"/>
      <c r="DB13" s="648"/>
      <c r="DC13" s="648"/>
      <c r="DD13" s="654">
        <v>1585623</v>
      </c>
      <c r="DE13" s="646"/>
      <c r="DF13" s="646"/>
      <c r="DG13" s="646"/>
      <c r="DH13" s="646"/>
      <c r="DI13" s="646"/>
      <c r="DJ13" s="646"/>
      <c r="DK13" s="646"/>
      <c r="DL13" s="646"/>
      <c r="DM13" s="646"/>
      <c r="DN13" s="646"/>
      <c r="DO13" s="646"/>
      <c r="DP13" s="647"/>
      <c r="DQ13" s="654">
        <v>1674555</v>
      </c>
      <c r="DR13" s="646"/>
      <c r="DS13" s="646"/>
      <c r="DT13" s="646"/>
      <c r="DU13" s="646"/>
      <c r="DV13" s="646"/>
      <c r="DW13" s="646"/>
      <c r="DX13" s="646"/>
      <c r="DY13" s="646"/>
      <c r="DZ13" s="646"/>
      <c r="EA13" s="646"/>
      <c r="EB13" s="646"/>
      <c r="EC13" s="655"/>
    </row>
    <row r="14" spans="2:143" ht="11.25" customHeight="1" x14ac:dyDescent="0.15">
      <c r="B14" s="642" t="s">
        <v>257</v>
      </c>
      <c r="C14" s="643"/>
      <c r="D14" s="643"/>
      <c r="E14" s="643"/>
      <c r="F14" s="643"/>
      <c r="G14" s="643"/>
      <c r="H14" s="643"/>
      <c r="I14" s="643"/>
      <c r="J14" s="643"/>
      <c r="K14" s="643"/>
      <c r="L14" s="643"/>
      <c r="M14" s="643"/>
      <c r="N14" s="643"/>
      <c r="O14" s="643"/>
      <c r="P14" s="643"/>
      <c r="Q14" s="644"/>
      <c r="R14" s="645">
        <v>24076</v>
      </c>
      <c r="S14" s="646"/>
      <c r="T14" s="646"/>
      <c r="U14" s="646"/>
      <c r="V14" s="646"/>
      <c r="W14" s="646"/>
      <c r="X14" s="646"/>
      <c r="Y14" s="647"/>
      <c r="Z14" s="648">
        <v>0.1</v>
      </c>
      <c r="AA14" s="648"/>
      <c r="AB14" s="648"/>
      <c r="AC14" s="648"/>
      <c r="AD14" s="649">
        <v>24076</v>
      </c>
      <c r="AE14" s="649"/>
      <c r="AF14" s="649"/>
      <c r="AG14" s="649"/>
      <c r="AH14" s="649"/>
      <c r="AI14" s="649"/>
      <c r="AJ14" s="649"/>
      <c r="AK14" s="649"/>
      <c r="AL14" s="650">
        <v>0.2</v>
      </c>
      <c r="AM14" s="651"/>
      <c r="AN14" s="651"/>
      <c r="AO14" s="652"/>
      <c r="AP14" s="642" t="s">
        <v>258</v>
      </c>
      <c r="AQ14" s="643"/>
      <c r="AR14" s="643"/>
      <c r="AS14" s="643"/>
      <c r="AT14" s="643"/>
      <c r="AU14" s="643"/>
      <c r="AV14" s="643"/>
      <c r="AW14" s="643"/>
      <c r="AX14" s="643"/>
      <c r="AY14" s="643"/>
      <c r="AZ14" s="643"/>
      <c r="BA14" s="643"/>
      <c r="BB14" s="643"/>
      <c r="BC14" s="643"/>
      <c r="BD14" s="643"/>
      <c r="BE14" s="643"/>
      <c r="BF14" s="644"/>
      <c r="BG14" s="645">
        <v>128739</v>
      </c>
      <c r="BH14" s="646"/>
      <c r="BI14" s="646"/>
      <c r="BJ14" s="646"/>
      <c r="BK14" s="646"/>
      <c r="BL14" s="646"/>
      <c r="BM14" s="646"/>
      <c r="BN14" s="647"/>
      <c r="BO14" s="648">
        <v>1.6</v>
      </c>
      <c r="BP14" s="648"/>
      <c r="BQ14" s="648"/>
      <c r="BR14" s="648"/>
      <c r="BS14" s="654" t="s">
        <v>245</v>
      </c>
      <c r="BT14" s="646"/>
      <c r="BU14" s="646"/>
      <c r="BV14" s="646"/>
      <c r="BW14" s="646"/>
      <c r="BX14" s="646"/>
      <c r="BY14" s="646"/>
      <c r="BZ14" s="646"/>
      <c r="CA14" s="646"/>
      <c r="CB14" s="655"/>
      <c r="CD14" s="660" t="s">
        <v>259</v>
      </c>
      <c r="CE14" s="661"/>
      <c r="CF14" s="661"/>
      <c r="CG14" s="661"/>
      <c r="CH14" s="661"/>
      <c r="CI14" s="661"/>
      <c r="CJ14" s="661"/>
      <c r="CK14" s="661"/>
      <c r="CL14" s="661"/>
      <c r="CM14" s="661"/>
      <c r="CN14" s="661"/>
      <c r="CO14" s="661"/>
      <c r="CP14" s="661"/>
      <c r="CQ14" s="662"/>
      <c r="CR14" s="645">
        <v>718845</v>
      </c>
      <c r="CS14" s="646"/>
      <c r="CT14" s="646"/>
      <c r="CU14" s="646"/>
      <c r="CV14" s="646"/>
      <c r="CW14" s="646"/>
      <c r="CX14" s="646"/>
      <c r="CY14" s="647"/>
      <c r="CZ14" s="648">
        <v>3.6</v>
      </c>
      <c r="DA14" s="648"/>
      <c r="DB14" s="648"/>
      <c r="DC14" s="648"/>
      <c r="DD14" s="654">
        <v>18016</v>
      </c>
      <c r="DE14" s="646"/>
      <c r="DF14" s="646"/>
      <c r="DG14" s="646"/>
      <c r="DH14" s="646"/>
      <c r="DI14" s="646"/>
      <c r="DJ14" s="646"/>
      <c r="DK14" s="646"/>
      <c r="DL14" s="646"/>
      <c r="DM14" s="646"/>
      <c r="DN14" s="646"/>
      <c r="DO14" s="646"/>
      <c r="DP14" s="647"/>
      <c r="DQ14" s="654">
        <v>693902</v>
      </c>
      <c r="DR14" s="646"/>
      <c r="DS14" s="646"/>
      <c r="DT14" s="646"/>
      <c r="DU14" s="646"/>
      <c r="DV14" s="646"/>
      <c r="DW14" s="646"/>
      <c r="DX14" s="646"/>
      <c r="DY14" s="646"/>
      <c r="DZ14" s="646"/>
      <c r="EA14" s="646"/>
      <c r="EB14" s="646"/>
      <c r="EC14" s="655"/>
    </row>
    <row r="15" spans="2:143" ht="11.25" customHeight="1" x14ac:dyDescent="0.15">
      <c r="B15" s="642" t="s">
        <v>260</v>
      </c>
      <c r="C15" s="643"/>
      <c r="D15" s="643"/>
      <c r="E15" s="643"/>
      <c r="F15" s="643"/>
      <c r="G15" s="643"/>
      <c r="H15" s="643"/>
      <c r="I15" s="643"/>
      <c r="J15" s="643"/>
      <c r="K15" s="643"/>
      <c r="L15" s="643"/>
      <c r="M15" s="643"/>
      <c r="N15" s="643"/>
      <c r="O15" s="643"/>
      <c r="P15" s="643"/>
      <c r="Q15" s="644"/>
      <c r="R15" s="645" t="s">
        <v>128</v>
      </c>
      <c r="S15" s="646"/>
      <c r="T15" s="646"/>
      <c r="U15" s="646"/>
      <c r="V15" s="646"/>
      <c r="W15" s="646"/>
      <c r="X15" s="646"/>
      <c r="Y15" s="647"/>
      <c r="Z15" s="648" t="s">
        <v>128</v>
      </c>
      <c r="AA15" s="648"/>
      <c r="AB15" s="648"/>
      <c r="AC15" s="648"/>
      <c r="AD15" s="649" t="s">
        <v>128</v>
      </c>
      <c r="AE15" s="649"/>
      <c r="AF15" s="649"/>
      <c r="AG15" s="649"/>
      <c r="AH15" s="649"/>
      <c r="AI15" s="649"/>
      <c r="AJ15" s="649"/>
      <c r="AK15" s="649"/>
      <c r="AL15" s="650" t="s">
        <v>128</v>
      </c>
      <c r="AM15" s="651"/>
      <c r="AN15" s="651"/>
      <c r="AO15" s="652"/>
      <c r="AP15" s="642" t="s">
        <v>261</v>
      </c>
      <c r="AQ15" s="643"/>
      <c r="AR15" s="643"/>
      <c r="AS15" s="643"/>
      <c r="AT15" s="643"/>
      <c r="AU15" s="643"/>
      <c r="AV15" s="643"/>
      <c r="AW15" s="643"/>
      <c r="AX15" s="643"/>
      <c r="AY15" s="643"/>
      <c r="AZ15" s="643"/>
      <c r="BA15" s="643"/>
      <c r="BB15" s="643"/>
      <c r="BC15" s="643"/>
      <c r="BD15" s="643"/>
      <c r="BE15" s="643"/>
      <c r="BF15" s="644"/>
      <c r="BG15" s="645">
        <v>276683</v>
      </c>
      <c r="BH15" s="646"/>
      <c r="BI15" s="646"/>
      <c r="BJ15" s="646"/>
      <c r="BK15" s="646"/>
      <c r="BL15" s="646"/>
      <c r="BM15" s="646"/>
      <c r="BN15" s="647"/>
      <c r="BO15" s="648">
        <v>3.4</v>
      </c>
      <c r="BP15" s="648"/>
      <c r="BQ15" s="648"/>
      <c r="BR15" s="648"/>
      <c r="BS15" s="654" t="s">
        <v>245</v>
      </c>
      <c r="BT15" s="646"/>
      <c r="BU15" s="646"/>
      <c r="BV15" s="646"/>
      <c r="BW15" s="646"/>
      <c r="BX15" s="646"/>
      <c r="BY15" s="646"/>
      <c r="BZ15" s="646"/>
      <c r="CA15" s="646"/>
      <c r="CB15" s="655"/>
      <c r="CD15" s="660" t="s">
        <v>262</v>
      </c>
      <c r="CE15" s="661"/>
      <c r="CF15" s="661"/>
      <c r="CG15" s="661"/>
      <c r="CH15" s="661"/>
      <c r="CI15" s="661"/>
      <c r="CJ15" s="661"/>
      <c r="CK15" s="661"/>
      <c r="CL15" s="661"/>
      <c r="CM15" s="661"/>
      <c r="CN15" s="661"/>
      <c r="CO15" s="661"/>
      <c r="CP15" s="661"/>
      <c r="CQ15" s="662"/>
      <c r="CR15" s="645">
        <v>2634327</v>
      </c>
      <c r="CS15" s="646"/>
      <c r="CT15" s="646"/>
      <c r="CU15" s="646"/>
      <c r="CV15" s="646"/>
      <c r="CW15" s="646"/>
      <c r="CX15" s="646"/>
      <c r="CY15" s="647"/>
      <c r="CZ15" s="648">
        <v>13.1</v>
      </c>
      <c r="DA15" s="648"/>
      <c r="DB15" s="648"/>
      <c r="DC15" s="648"/>
      <c r="DD15" s="654">
        <v>873564</v>
      </c>
      <c r="DE15" s="646"/>
      <c r="DF15" s="646"/>
      <c r="DG15" s="646"/>
      <c r="DH15" s="646"/>
      <c r="DI15" s="646"/>
      <c r="DJ15" s="646"/>
      <c r="DK15" s="646"/>
      <c r="DL15" s="646"/>
      <c r="DM15" s="646"/>
      <c r="DN15" s="646"/>
      <c r="DO15" s="646"/>
      <c r="DP15" s="647"/>
      <c r="DQ15" s="654">
        <v>1647300</v>
      </c>
      <c r="DR15" s="646"/>
      <c r="DS15" s="646"/>
      <c r="DT15" s="646"/>
      <c r="DU15" s="646"/>
      <c r="DV15" s="646"/>
      <c r="DW15" s="646"/>
      <c r="DX15" s="646"/>
      <c r="DY15" s="646"/>
      <c r="DZ15" s="646"/>
      <c r="EA15" s="646"/>
      <c r="EB15" s="646"/>
      <c r="EC15" s="655"/>
    </row>
    <row r="16" spans="2:143" ht="11.25" customHeight="1" x14ac:dyDescent="0.15">
      <c r="B16" s="642" t="s">
        <v>263</v>
      </c>
      <c r="C16" s="643"/>
      <c r="D16" s="643"/>
      <c r="E16" s="643"/>
      <c r="F16" s="643"/>
      <c r="G16" s="643"/>
      <c r="H16" s="643"/>
      <c r="I16" s="643"/>
      <c r="J16" s="643"/>
      <c r="K16" s="643"/>
      <c r="L16" s="643"/>
      <c r="M16" s="643"/>
      <c r="N16" s="643"/>
      <c r="O16" s="643"/>
      <c r="P16" s="643"/>
      <c r="Q16" s="644"/>
      <c r="R16" s="645">
        <v>7057</v>
      </c>
      <c r="S16" s="646"/>
      <c r="T16" s="646"/>
      <c r="U16" s="646"/>
      <c r="V16" s="646"/>
      <c r="W16" s="646"/>
      <c r="X16" s="646"/>
      <c r="Y16" s="647"/>
      <c r="Z16" s="648">
        <v>0</v>
      </c>
      <c r="AA16" s="648"/>
      <c r="AB16" s="648"/>
      <c r="AC16" s="648"/>
      <c r="AD16" s="649">
        <v>7057</v>
      </c>
      <c r="AE16" s="649"/>
      <c r="AF16" s="649"/>
      <c r="AG16" s="649"/>
      <c r="AH16" s="649"/>
      <c r="AI16" s="649"/>
      <c r="AJ16" s="649"/>
      <c r="AK16" s="649"/>
      <c r="AL16" s="650">
        <v>0.1</v>
      </c>
      <c r="AM16" s="651"/>
      <c r="AN16" s="651"/>
      <c r="AO16" s="652"/>
      <c r="AP16" s="642" t="s">
        <v>264</v>
      </c>
      <c r="AQ16" s="643"/>
      <c r="AR16" s="643"/>
      <c r="AS16" s="643"/>
      <c r="AT16" s="643"/>
      <c r="AU16" s="643"/>
      <c r="AV16" s="643"/>
      <c r="AW16" s="643"/>
      <c r="AX16" s="643"/>
      <c r="AY16" s="643"/>
      <c r="AZ16" s="643"/>
      <c r="BA16" s="643"/>
      <c r="BB16" s="643"/>
      <c r="BC16" s="643"/>
      <c r="BD16" s="643"/>
      <c r="BE16" s="643"/>
      <c r="BF16" s="644"/>
      <c r="BG16" s="645" t="s">
        <v>128</v>
      </c>
      <c r="BH16" s="646"/>
      <c r="BI16" s="646"/>
      <c r="BJ16" s="646"/>
      <c r="BK16" s="646"/>
      <c r="BL16" s="646"/>
      <c r="BM16" s="646"/>
      <c r="BN16" s="647"/>
      <c r="BO16" s="648" t="s">
        <v>245</v>
      </c>
      <c r="BP16" s="648"/>
      <c r="BQ16" s="648"/>
      <c r="BR16" s="648"/>
      <c r="BS16" s="654" t="s">
        <v>128</v>
      </c>
      <c r="BT16" s="646"/>
      <c r="BU16" s="646"/>
      <c r="BV16" s="646"/>
      <c r="BW16" s="646"/>
      <c r="BX16" s="646"/>
      <c r="BY16" s="646"/>
      <c r="BZ16" s="646"/>
      <c r="CA16" s="646"/>
      <c r="CB16" s="655"/>
      <c r="CD16" s="660" t="s">
        <v>265</v>
      </c>
      <c r="CE16" s="661"/>
      <c r="CF16" s="661"/>
      <c r="CG16" s="661"/>
      <c r="CH16" s="661"/>
      <c r="CI16" s="661"/>
      <c r="CJ16" s="661"/>
      <c r="CK16" s="661"/>
      <c r="CL16" s="661"/>
      <c r="CM16" s="661"/>
      <c r="CN16" s="661"/>
      <c r="CO16" s="661"/>
      <c r="CP16" s="661"/>
      <c r="CQ16" s="662"/>
      <c r="CR16" s="645">
        <v>36039</v>
      </c>
      <c r="CS16" s="646"/>
      <c r="CT16" s="646"/>
      <c r="CU16" s="646"/>
      <c r="CV16" s="646"/>
      <c r="CW16" s="646"/>
      <c r="CX16" s="646"/>
      <c r="CY16" s="647"/>
      <c r="CZ16" s="648">
        <v>0.2</v>
      </c>
      <c r="DA16" s="648"/>
      <c r="DB16" s="648"/>
      <c r="DC16" s="648"/>
      <c r="DD16" s="654" t="s">
        <v>128</v>
      </c>
      <c r="DE16" s="646"/>
      <c r="DF16" s="646"/>
      <c r="DG16" s="646"/>
      <c r="DH16" s="646"/>
      <c r="DI16" s="646"/>
      <c r="DJ16" s="646"/>
      <c r="DK16" s="646"/>
      <c r="DL16" s="646"/>
      <c r="DM16" s="646"/>
      <c r="DN16" s="646"/>
      <c r="DO16" s="646"/>
      <c r="DP16" s="647"/>
      <c r="DQ16" s="654">
        <v>7259</v>
      </c>
      <c r="DR16" s="646"/>
      <c r="DS16" s="646"/>
      <c r="DT16" s="646"/>
      <c r="DU16" s="646"/>
      <c r="DV16" s="646"/>
      <c r="DW16" s="646"/>
      <c r="DX16" s="646"/>
      <c r="DY16" s="646"/>
      <c r="DZ16" s="646"/>
      <c r="EA16" s="646"/>
      <c r="EB16" s="646"/>
      <c r="EC16" s="655"/>
    </row>
    <row r="17" spans="2:133" ht="11.25" customHeight="1" x14ac:dyDescent="0.15">
      <c r="B17" s="642" t="s">
        <v>266</v>
      </c>
      <c r="C17" s="643"/>
      <c r="D17" s="643"/>
      <c r="E17" s="643"/>
      <c r="F17" s="643"/>
      <c r="G17" s="643"/>
      <c r="H17" s="643"/>
      <c r="I17" s="643"/>
      <c r="J17" s="643"/>
      <c r="K17" s="643"/>
      <c r="L17" s="643"/>
      <c r="M17" s="643"/>
      <c r="N17" s="643"/>
      <c r="O17" s="643"/>
      <c r="P17" s="643"/>
      <c r="Q17" s="644"/>
      <c r="R17" s="645">
        <v>149831</v>
      </c>
      <c r="S17" s="646"/>
      <c r="T17" s="646"/>
      <c r="U17" s="646"/>
      <c r="V17" s="646"/>
      <c r="W17" s="646"/>
      <c r="X17" s="646"/>
      <c r="Y17" s="647"/>
      <c r="Z17" s="648">
        <v>0.7</v>
      </c>
      <c r="AA17" s="648"/>
      <c r="AB17" s="648"/>
      <c r="AC17" s="648"/>
      <c r="AD17" s="649">
        <v>149831</v>
      </c>
      <c r="AE17" s="649"/>
      <c r="AF17" s="649"/>
      <c r="AG17" s="649"/>
      <c r="AH17" s="649"/>
      <c r="AI17" s="649"/>
      <c r="AJ17" s="649"/>
      <c r="AK17" s="649"/>
      <c r="AL17" s="650">
        <v>1.2</v>
      </c>
      <c r="AM17" s="651"/>
      <c r="AN17" s="651"/>
      <c r="AO17" s="652"/>
      <c r="AP17" s="642" t="s">
        <v>267</v>
      </c>
      <c r="AQ17" s="643"/>
      <c r="AR17" s="643"/>
      <c r="AS17" s="643"/>
      <c r="AT17" s="643"/>
      <c r="AU17" s="643"/>
      <c r="AV17" s="643"/>
      <c r="AW17" s="643"/>
      <c r="AX17" s="643"/>
      <c r="AY17" s="643"/>
      <c r="AZ17" s="643"/>
      <c r="BA17" s="643"/>
      <c r="BB17" s="643"/>
      <c r="BC17" s="643"/>
      <c r="BD17" s="643"/>
      <c r="BE17" s="643"/>
      <c r="BF17" s="644"/>
      <c r="BG17" s="645" t="s">
        <v>245</v>
      </c>
      <c r="BH17" s="646"/>
      <c r="BI17" s="646"/>
      <c r="BJ17" s="646"/>
      <c r="BK17" s="646"/>
      <c r="BL17" s="646"/>
      <c r="BM17" s="646"/>
      <c r="BN17" s="647"/>
      <c r="BO17" s="648" t="s">
        <v>128</v>
      </c>
      <c r="BP17" s="648"/>
      <c r="BQ17" s="648"/>
      <c r="BR17" s="648"/>
      <c r="BS17" s="654" t="s">
        <v>128</v>
      </c>
      <c r="BT17" s="646"/>
      <c r="BU17" s="646"/>
      <c r="BV17" s="646"/>
      <c r="BW17" s="646"/>
      <c r="BX17" s="646"/>
      <c r="BY17" s="646"/>
      <c r="BZ17" s="646"/>
      <c r="CA17" s="646"/>
      <c r="CB17" s="655"/>
      <c r="CD17" s="660" t="s">
        <v>268</v>
      </c>
      <c r="CE17" s="661"/>
      <c r="CF17" s="661"/>
      <c r="CG17" s="661"/>
      <c r="CH17" s="661"/>
      <c r="CI17" s="661"/>
      <c r="CJ17" s="661"/>
      <c r="CK17" s="661"/>
      <c r="CL17" s="661"/>
      <c r="CM17" s="661"/>
      <c r="CN17" s="661"/>
      <c r="CO17" s="661"/>
      <c r="CP17" s="661"/>
      <c r="CQ17" s="662"/>
      <c r="CR17" s="645">
        <v>2379171</v>
      </c>
      <c r="CS17" s="646"/>
      <c r="CT17" s="646"/>
      <c r="CU17" s="646"/>
      <c r="CV17" s="646"/>
      <c r="CW17" s="646"/>
      <c r="CX17" s="646"/>
      <c r="CY17" s="647"/>
      <c r="CZ17" s="648">
        <v>11.8</v>
      </c>
      <c r="DA17" s="648"/>
      <c r="DB17" s="648"/>
      <c r="DC17" s="648"/>
      <c r="DD17" s="654" t="s">
        <v>128</v>
      </c>
      <c r="DE17" s="646"/>
      <c r="DF17" s="646"/>
      <c r="DG17" s="646"/>
      <c r="DH17" s="646"/>
      <c r="DI17" s="646"/>
      <c r="DJ17" s="646"/>
      <c r="DK17" s="646"/>
      <c r="DL17" s="646"/>
      <c r="DM17" s="646"/>
      <c r="DN17" s="646"/>
      <c r="DO17" s="646"/>
      <c r="DP17" s="647"/>
      <c r="DQ17" s="654">
        <v>2339703</v>
      </c>
      <c r="DR17" s="646"/>
      <c r="DS17" s="646"/>
      <c r="DT17" s="646"/>
      <c r="DU17" s="646"/>
      <c r="DV17" s="646"/>
      <c r="DW17" s="646"/>
      <c r="DX17" s="646"/>
      <c r="DY17" s="646"/>
      <c r="DZ17" s="646"/>
      <c r="EA17" s="646"/>
      <c r="EB17" s="646"/>
      <c r="EC17" s="655"/>
    </row>
    <row r="18" spans="2:133" ht="11.25" customHeight="1" x14ac:dyDescent="0.15">
      <c r="B18" s="642" t="s">
        <v>269</v>
      </c>
      <c r="C18" s="643"/>
      <c r="D18" s="643"/>
      <c r="E18" s="643"/>
      <c r="F18" s="643"/>
      <c r="G18" s="643"/>
      <c r="H18" s="643"/>
      <c r="I18" s="643"/>
      <c r="J18" s="643"/>
      <c r="K18" s="643"/>
      <c r="L18" s="643"/>
      <c r="M18" s="643"/>
      <c r="N18" s="643"/>
      <c r="O18" s="643"/>
      <c r="P18" s="643"/>
      <c r="Q18" s="644"/>
      <c r="R18" s="645">
        <v>33639</v>
      </c>
      <c r="S18" s="646"/>
      <c r="T18" s="646"/>
      <c r="U18" s="646"/>
      <c r="V18" s="646"/>
      <c r="W18" s="646"/>
      <c r="X18" s="646"/>
      <c r="Y18" s="647"/>
      <c r="Z18" s="648">
        <v>0.2</v>
      </c>
      <c r="AA18" s="648"/>
      <c r="AB18" s="648"/>
      <c r="AC18" s="648"/>
      <c r="AD18" s="649">
        <v>33639</v>
      </c>
      <c r="AE18" s="649"/>
      <c r="AF18" s="649"/>
      <c r="AG18" s="649"/>
      <c r="AH18" s="649"/>
      <c r="AI18" s="649"/>
      <c r="AJ18" s="649"/>
      <c r="AK18" s="649"/>
      <c r="AL18" s="650">
        <v>0.3</v>
      </c>
      <c r="AM18" s="651"/>
      <c r="AN18" s="651"/>
      <c r="AO18" s="652"/>
      <c r="AP18" s="642" t="s">
        <v>270</v>
      </c>
      <c r="AQ18" s="643"/>
      <c r="AR18" s="643"/>
      <c r="AS18" s="643"/>
      <c r="AT18" s="643"/>
      <c r="AU18" s="643"/>
      <c r="AV18" s="643"/>
      <c r="AW18" s="643"/>
      <c r="AX18" s="643"/>
      <c r="AY18" s="643"/>
      <c r="AZ18" s="643"/>
      <c r="BA18" s="643"/>
      <c r="BB18" s="643"/>
      <c r="BC18" s="643"/>
      <c r="BD18" s="643"/>
      <c r="BE18" s="643"/>
      <c r="BF18" s="644"/>
      <c r="BG18" s="645" t="s">
        <v>245</v>
      </c>
      <c r="BH18" s="646"/>
      <c r="BI18" s="646"/>
      <c r="BJ18" s="646"/>
      <c r="BK18" s="646"/>
      <c r="BL18" s="646"/>
      <c r="BM18" s="646"/>
      <c r="BN18" s="647"/>
      <c r="BO18" s="648" t="s">
        <v>128</v>
      </c>
      <c r="BP18" s="648"/>
      <c r="BQ18" s="648"/>
      <c r="BR18" s="648"/>
      <c r="BS18" s="654" t="s">
        <v>128</v>
      </c>
      <c r="BT18" s="646"/>
      <c r="BU18" s="646"/>
      <c r="BV18" s="646"/>
      <c r="BW18" s="646"/>
      <c r="BX18" s="646"/>
      <c r="BY18" s="646"/>
      <c r="BZ18" s="646"/>
      <c r="CA18" s="646"/>
      <c r="CB18" s="655"/>
      <c r="CD18" s="660" t="s">
        <v>271</v>
      </c>
      <c r="CE18" s="661"/>
      <c r="CF18" s="661"/>
      <c r="CG18" s="661"/>
      <c r="CH18" s="661"/>
      <c r="CI18" s="661"/>
      <c r="CJ18" s="661"/>
      <c r="CK18" s="661"/>
      <c r="CL18" s="661"/>
      <c r="CM18" s="661"/>
      <c r="CN18" s="661"/>
      <c r="CO18" s="661"/>
      <c r="CP18" s="661"/>
      <c r="CQ18" s="662"/>
      <c r="CR18" s="645" t="s">
        <v>128</v>
      </c>
      <c r="CS18" s="646"/>
      <c r="CT18" s="646"/>
      <c r="CU18" s="646"/>
      <c r="CV18" s="646"/>
      <c r="CW18" s="646"/>
      <c r="CX18" s="646"/>
      <c r="CY18" s="647"/>
      <c r="CZ18" s="648" t="s">
        <v>128</v>
      </c>
      <c r="DA18" s="648"/>
      <c r="DB18" s="648"/>
      <c r="DC18" s="648"/>
      <c r="DD18" s="654" t="s">
        <v>128</v>
      </c>
      <c r="DE18" s="646"/>
      <c r="DF18" s="646"/>
      <c r="DG18" s="646"/>
      <c r="DH18" s="646"/>
      <c r="DI18" s="646"/>
      <c r="DJ18" s="646"/>
      <c r="DK18" s="646"/>
      <c r="DL18" s="646"/>
      <c r="DM18" s="646"/>
      <c r="DN18" s="646"/>
      <c r="DO18" s="646"/>
      <c r="DP18" s="647"/>
      <c r="DQ18" s="654" t="s">
        <v>128</v>
      </c>
      <c r="DR18" s="646"/>
      <c r="DS18" s="646"/>
      <c r="DT18" s="646"/>
      <c r="DU18" s="646"/>
      <c r="DV18" s="646"/>
      <c r="DW18" s="646"/>
      <c r="DX18" s="646"/>
      <c r="DY18" s="646"/>
      <c r="DZ18" s="646"/>
      <c r="EA18" s="646"/>
      <c r="EB18" s="646"/>
      <c r="EC18" s="655"/>
    </row>
    <row r="19" spans="2:133" ht="11.25" customHeight="1" x14ac:dyDescent="0.15">
      <c r="B19" s="642" t="s">
        <v>272</v>
      </c>
      <c r="C19" s="643"/>
      <c r="D19" s="643"/>
      <c r="E19" s="643"/>
      <c r="F19" s="643"/>
      <c r="G19" s="643"/>
      <c r="H19" s="643"/>
      <c r="I19" s="643"/>
      <c r="J19" s="643"/>
      <c r="K19" s="643"/>
      <c r="L19" s="643"/>
      <c r="M19" s="643"/>
      <c r="N19" s="643"/>
      <c r="O19" s="643"/>
      <c r="P19" s="643"/>
      <c r="Q19" s="644"/>
      <c r="R19" s="645">
        <v>3460</v>
      </c>
      <c r="S19" s="646"/>
      <c r="T19" s="646"/>
      <c r="U19" s="646"/>
      <c r="V19" s="646"/>
      <c r="W19" s="646"/>
      <c r="X19" s="646"/>
      <c r="Y19" s="647"/>
      <c r="Z19" s="648">
        <v>0</v>
      </c>
      <c r="AA19" s="648"/>
      <c r="AB19" s="648"/>
      <c r="AC19" s="648"/>
      <c r="AD19" s="649">
        <v>3460</v>
      </c>
      <c r="AE19" s="649"/>
      <c r="AF19" s="649"/>
      <c r="AG19" s="649"/>
      <c r="AH19" s="649"/>
      <c r="AI19" s="649"/>
      <c r="AJ19" s="649"/>
      <c r="AK19" s="649"/>
      <c r="AL19" s="650">
        <v>0</v>
      </c>
      <c r="AM19" s="651"/>
      <c r="AN19" s="651"/>
      <c r="AO19" s="652"/>
      <c r="AP19" s="642" t="s">
        <v>273</v>
      </c>
      <c r="AQ19" s="643"/>
      <c r="AR19" s="643"/>
      <c r="AS19" s="643"/>
      <c r="AT19" s="643"/>
      <c r="AU19" s="643"/>
      <c r="AV19" s="643"/>
      <c r="AW19" s="643"/>
      <c r="AX19" s="643"/>
      <c r="AY19" s="643"/>
      <c r="AZ19" s="643"/>
      <c r="BA19" s="643"/>
      <c r="BB19" s="643"/>
      <c r="BC19" s="643"/>
      <c r="BD19" s="643"/>
      <c r="BE19" s="643"/>
      <c r="BF19" s="644"/>
      <c r="BG19" s="645">
        <v>49408</v>
      </c>
      <c r="BH19" s="646"/>
      <c r="BI19" s="646"/>
      <c r="BJ19" s="646"/>
      <c r="BK19" s="646"/>
      <c r="BL19" s="646"/>
      <c r="BM19" s="646"/>
      <c r="BN19" s="647"/>
      <c r="BO19" s="648">
        <v>0.6</v>
      </c>
      <c r="BP19" s="648"/>
      <c r="BQ19" s="648"/>
      <c r="BR19" s="648"/>
      <c r="BS19" s="654" t="s">
        <v>245</v>
      </c>
      <c r="BT19" s="646"/>
      <c r="BU19" s="646"/>
      <c r="BV19" s="646"/>
      <c r="BW19" s="646"/>
      <c r="BX19" s="646"/>
      <c r="BY19" s="646"/>
      <c r="BZ19" s="646"/>
      <c r="CA19" s="646"/>
      <c r="CB19" s="655"/>
      <c r="CD19" s="660" t="s">
        <v>274</v>
      </c>
      <c r="CE19" s="661"/>
      <c r="CF19" s="661"/>
      <c r="CG19" s="661"/>
      <c r="CH19" s="661"/>
      <c r="CI19" s="661"/>
      <c r="CJ19" s="661"/>
      <c r="CK19" s="661"/>
      <c r="CL19" s="661"/>
      <c r="CM19" s="661"/>
      <c r="CN19" s="661"/>
      <c r="CO19" s="661"/>
      <c r="CP19" s="661"/>
      <c r="CQ19" s="662"/>
      <c r="CR19" s="645" t="s">
        <v>245</v>
      </c>
      <c r="CS19" s="646"/>
      <c r="CT19" s="646"/>
      <c r="CU19" s="646"/>
      <c r="CV19" s="646"/>
      <c r="CW19" s="646"/>
      <c r="CX19" s="646"/>
      <c r="CY19" s="647"/>
      <c r="CZ19" s="648" t="s">
        <v>245</v>
      </c>
      <c r="DA19" s="648"/>
      <c r="DB19" s="648"/>
      <c r="DC19" s="648"/>
      <c r="DD19" s="654" t="s">
        <v>128</v>
      </c>
      <c r="DE19" s="646"/>
      <c r="DF19" s="646"/>
      <c r="DG19" s="646"/>
      <c r="DH19" s="646"/>
      <c r="DI19" s="646"/>
      <c r="DJ19" s="646"/>
      <c r="DK19" s="646"/>
      <c r="DL19" s="646"/>
      <c r="DM19" s="646"/>
      <c r="DN19" s="646"/>
      <c r="DO19" s="646"/>
      <c r="DP19" s="647"/>
      <c r="DQ19" s="654" t="s">
        <v>138</v>
      </c>
      <c r="DR19" s="646"/>
      <c r="DS19" s="646"/>
      <c r="DT19" s="646"/>
      <c r="DU19" s="646"/>
      <c r="DV19" s="646"/>
      <c r="DW19" s="646"/>
      <c r="DX19" s="646"/>
      <c r="DY19" s="646"/>
      <c r="DZ19" s="646"/>
      <c r="EA19" s="646"/>
      <c r="EB19" s="646"/>
      <c r="EC19" s="655"/>
    </row>
    <row r="20" spans="2:133" ht="11.25" customHeight="1" x14ac:dyDescent="0.15">
      <c r="B20" s="642" t="s">
        <v>275</v>
      </c>
      <c r="C20" s="643"/>
      <c r="D20" s="643"/>
      <c r="E20" s="643"/>
      <c r="F20" s="643"/>
      <c r="G20" s="643"/>
      <c r="H20" s="643"/>
      <c r="I20" s="643"/>
      <c r="J20" s="643"/>
      <c r="K20" s="643"/>
      <c r="L20" s="643"/>
      <c r="M20" s="643"/>
      <c r="N20" s="643"/>
      <c r="O20" s="643"/>
      <c r="P20" s="643"/>
      <c r="Q20" s="644"/>
      <c r="R20" s="645">
        <v>881</v>
      </c>
      <c r="S20" s="646"/>
      <c r="T20" s="646"/>
      <c r="U20" s="646"/>
      <c r="V20" s="646"/>
      <c r="W20" s="646"/>
      <c r="X20" s="646"/>
      <c r="Y20" s="647"/>
      <c r="Z20" s="648">
        <v>0</v>
      </c>
      <c r="AA20" s="648"/>
      <c r="AB20" s="648"/>
      <c r="AC20" s="648"/>
      <c r="AD20" s="649">
        <v>881</v>
      </c>
      <c r="AE20" s="649"/>
      <c r="AF20" s="649"/>
      <c r="AG20" s="649"/>
      <c r="AH20" s="649"/>
      <c r="AI20" s="649"/>
      <c r="AJ20" s="649"/>
      <c r="AK20" s="649"/>
      <c r="AL20" s="650">
        <v>0</v>
      </c>
      <c r="AM20" s="651"/>
      <c r="AN20" s="651"/>
      <c r="AO20" s="652"/>
      <c r="AP20" s="642" t="s">
        <v>276</v>
      </c>
      <c r="AQ20" s="643"/>
      <c r="AR20" s="643"/>
      <c r="AS20" s="643"/>
      <c r="AT20" s="643"/>
      <c r="AU20" s="643"/>
      <c r="AV20" s="643"/>
      <c r="AW20" s="643"/>
      <c r="AX20" s="643"/>
      <c r="AY20" s="643"/>
      <c r="AZ20" s="643"/>
      <c r="BA20" s="643"/>
      <c r="BB20" s="643"/>
      <c r="BC20" s="643"/>
      <c r="BD20" s="643"/>
      <c r="BE20" s="643"/>
      <c r="BF20" s="644"/>
      <c r="BG20" s="645">
        <v>49408</v>
      </c>
      <c r="BH20" s="646"/>
      <c r="BI20" s="646"/>
      <c r="BJ20" s="646"/>
      <c r="BK20" s="646"/>
      <c r="BL20" s="646"/>
      <c r="BM20" s="646"/>
      <c r="BN20" s="647"/>
      <c r="BO20" s="648">
        <v>0.6</v>
      </c>
      <c r="BP20" s="648"/>
      <c r="BQ20" s="648"/>
      <c r="BR20" s="648"/>
      <c r="BS20" s="654" t="s">
        <v>128</v>
      </c>
      <c r="BT20" s="646"/>
      <c r="BU20" s="646"/>
      <c r="BV20" s="646"/>
      <c r="BW20" s="646"/>
      <c r="BX20" s="646"/>
      <c r="BY20" s="646"/>
      <c r="BZ20" s="646"/>
      <c r="CA20" s="646"/>
      <c r="CB20" s="655"/>
      <c r="CD20" s="660" t="s">
        <v>277</v>
      </c>
      <c r="CE20" s="661"/>
      <c r="CF20" s="661"/>
      <c r="CG20" s="661"/>
      <c r="CH20" s="661"/>
      <c r="CI20" s="661"/>
      <c r="CJ20" s="661"/>
      <c r="CK20" s="661"/>
      <c r="CL20" s="661"/>
      <c r="CM20" s="661"/>
      <c r="CN20" s="661"/>
      <c r="CO20" s="661"/>
      <c r="CP20" s="661"/>
      <c r="CQ20" s="662"/>
      <c r="CR20" s="645">
        <v>20119597</v>
      </c>
      <c r="CS20" s="646"/>
      <c r="CT20" s="646"/>
      <c r="CU20" s="646"/>
      <c r="CV20" s="646"/>
      <c r="CW20" s="646"/>
      <c r="CX20" s="646"/>
      <c r="CY20" s="647"/>
      <c r="CZ20" s="648">
        <v>100</v>
      </c>
      <c r="DA20" s="648"/>
      <c r="DB20" s="648"/>
      <c r="DC20" s="648"/>
      <c r="DD20" s="654">
        <v>3052773</v>
      </c>
      <c r="DE20" s="646"/>
      <c r="DF20" s="646"/>
      <c r="DG20" s="646"/>
      <c r="DH20" s="646"/>
      <c r="DI20" s="646"/>
      <c r="DJ20" s="646"/>
      <c r="DK20" s="646"/>
      <c r="DL20" s="646"/>
      <c r="DM20" s="646"/>
      <c r="DN20" s="646"/>
      <c r="DO20" s="646"/>
      <c r="DP20" s="647"/>
      <c r="DQ20" s="654">
        <v>14024228</v>
      </c>
      <c r="DR20" s="646"/>
      <c r="DS20" s="646"/>
      <c r="DT20" s="646"/>
      <c r="DU20" s="646"/>
      <c r="DV20" s="646"/>
      <c r="DW20" s="646"/>
      <c r="DX20" s="646"/>
      <c r="DY20" s="646"/>
      <c r="DZ20" s="646"/>
      <c r="EA20" s="646"/>
      <c r="EB20" s="646"/>
      <c r="EC20" s="655"/>
    </row>
    <row r="21" spans="2:133" ht="11.25" customHeight="1" x14ac:dyDescent="0.15">
      <c r="B21" s="642" t="s">
        <v>278</v>
      </c>
      <c r="C21" s="643"/>
      <c r="D21" s="643"/>
      <c r="E21" s="643"/>
      <c r="F21" s="643"/>
      <c r="G21" s="643"/>
      <c r="H21" s="643"/>
      <c r="I21" s="643"/>
      <c r="J21" s="643"/>
      <c r="K21" s="643"/>
      <c r="L21" s="643"/>
      <c r="M21" s="643"/>
      <c r="N21" s="643"/>
      <c r="O21" s="643"/>
      <c r="P21" s="643"/>
      <c r="Q21" s="644"/>
      <c r="R21" s="645">
        <v>111851</v>
      </c>
      <c r="S21" s="646"/>
      <c r="T21" s="646"/>
      <c r="U21" s="646"/>
      <c r="V21" s="646"/>
      <c r="W21" s="646"/>
      <c r="X21" s="646"/>
      <c r="Y21" s="647"/>
      <c r="Z21" s="648">
        <v>0.5</v>
      </c>
      <c r="AA21" s="648"/>
      <c r="AB21" s="648"/>
      <c r="AC21" s="648"/>
      <c r="AD21" s="649">
        <v>111851</v>
      </c>
      <c r="AE21" s="649"/>
      <c r="AF21" s="649"/>
      <c r="AG21" s="649"/>
      <c r="AH21" s="649"/>
      <c r="AI21" s="649"/>
      <c r="AJ21" s="649"/>
      <c r="AK21" s="649"/>
      <c r="AL21" s="650">
        <v>0.9</v>
      </c>
      <c r="AM21" s="651"/>
      <c r="AN21" s="651"/>
      <c r="AO21" s="652"/>
      <c r="AP21" s="664" t="s">
        <v>279</v>
      </c>
      <c r="AQ21" s="665"/>
      <c r="AR21" s="665"/>
      <c r="AS21" s="665"/>
      <c r="AT21" s="665"/>
      <c r="AU21" s="665"/>
      <c r="AV21" s="665"/>
      <c r="AW21" s="665"/>
      <c r="AX21" s="665"/>
      <c r="AY21" s="665"/>
      <c r="AZ21" s="665"/>
      <c r="BA21" s="665"/>
      <c r="BB21" s="665"/>
      <c r="BC21" s="665"/>
      <c r="BD21" s="665"/>
      <c r="BE21" s="665"/>
      <c r="BF21" s="666"/>
      <c r="BG21" s="645">
        <v>49408</v>
      </c>
      <c r="BH21" s="646"/>
      <c r="BI21" s="646"/>
      <c r="BJ21" s="646"/>
      <c r="BK21" s="646"/>
      <c r="BL21" s="646"/>
      <c r="BM21" s="646"/>
      <c r="BN21" s="647"/>
      <c r="BO21" s="648">
        <v>0.6</v>
      </c>
      <c r="BP21" s="648"/>
      <c r="BQ21" s="648"/>
      <c r="BR21" s="648"/>
      <c r="BS21" s="654" t="s">
        <v>128</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280</v>
      </c>
      <c r="C22" s="643"/>
      <c r="D22" s="643"/>
      <c r="E22" s="643"/>
      <c r="F22" s="643"/>
      <c r="G22" s="643"/>
      <c r="H22" s="643"/>
      <c r="I22" s="643"/>
      <c r="J22" s="643"/>
      <c r="K22" s="643"/>
      <c r="L22" s="643"/>
      <c r="M22" s="643"/>
      <c r="N22" s="643"/>
      <c r="O22" s="643"/>
      <c r="P22" s="643"/>
      <c r="Q22" s="644"/>
      <c r="R22" s="645">
        <v>4120845</v>
      </c>
      <c r="S22" s="646"/>
      <c r="T22" s="646"/>
      <c r="U22" s="646"/>
      <c r="V22" s="646"/>
      <c r="W22" s="646"/>
      <c r="X22" s="646"/>
      <c r="Y22" s="647"/>
      <c r="Z22" s="648">
        <v>19.600000000000001</v>
      </c>
      <c r="AA22" s="648"/>
      <c r="AB22" s="648"/>
      <c r="AC22" s="648"/>
      <c r="AD22" s="649">
        <v>3371560</v>
      </c>
      <c r="AE22" s="649"/>
      <c r="AF22" s="649"/>
      <c r="AG22" s="649"/>
      <c r="AH22" s="649"/>
      <c r="AI22" s="649"/>
      <c r="AJ22" s="649"/>
      <c r="AK22" s="649"/>
      <c r="AL22" s="650">
        <v>26.5</v>
      </c>
      <c r="AM22" s="651"/>
      <c r="AN22" s="651"/>
      <c r="AO22" s="652"/>
      <c r="AP22" s="664" t="s">
        <v>281</v>
      </c>
      <c r="AQ22" s="665"/>
      <c r="AR22" s="665"/>
      <c r="AS22" s="665"/>
      <c r="AT22" s="665"/>
      <c r="AU22" s="665"/>
      <c r="AV22" s="665"/>
      <c r="AW22" s="665"/>
      <c r="AX22" s="665"/>
      <c r="AY22" s="665"/>
      <c r="AZ22" s="665"/>
      <c r="BA22" s="665"/>
      <c r="BB22" s="665"/>
      <c r="BC22" s="665"/>
      <c r="BD22" s="665"/>
      <c r="BE22" s="665"/>
      <c r="BF22" s="666"/>
      <c r="BG22" s="645" t="s">
        <v>128</v>
      </c>
      <c r="BH22" s="646"/>
      <c r="BI22" s="646"/>
      <c r="BJ22" s="646"/>
      <c r="BK22" s="646"/>
      <c r="BL22" s="646"/>
      <c r="BM22" s="646"/>
      <c r="BN22" s="647"/>
      <c r="BO22" s="648" t="s">
        <v>128</v>
      </c>
      <c r="BP22" s="648"/>
      <c r="BQ22" s="648"/>
      <c r="BR22" s="648"/>
      <c r="BS22" s="654" t="s">
        <v>128</v>
      </c>
      <c r="BT22" s="646"/>
      <c r="BU22" s="646"/>
      <c r="BV22" s="646"/>
      <c r="BW22" s="646"/>
      <c r="BX22" s="646"/>
      <c r="BY22" s="646"/>
      <c r="BZ22" s="646"/>
      <c r="CA22" s="646"/>
      <c r="CB22" s="655"/>
      <c r="CD22" s="627" t="s">
        <v>282</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283</v>
      </c>
      <c r="C23" s="643"/>
      <c r="D23" s="643"/>
      <c r="E23" s="643"/>
      <c r="F23" s="643"/>
      <c r="G23" s="643"/>
      <c r="H23" s="643"/>
      <c r="I23" s="643"/>
      <c r="J23" s="643"/>
      <c r="K23" s="643"/>
      <c r="L23" s="643"/>
      <c r="M23" s="643"/>
      <c r="N23" s="643"/>
      <c r="O23" s="643"/>
      <c r="P23" s="643"/>
      <c r="Q23" s="644"/>
      <c r="R23" s="645">
        <v>3371560</v>
      </c>
      <c r="S23" s="646"/>
      <c r="T23" s="646"/>
      <c r="U23" s="646"/>
      <c r="V23" s="646"/>
      <c r="W23" s="646"/>
      <c r="X23" s="646"/>
      <c r="Y23" s="647"/>
      <c r="Z23" s="648">
        <v>16.100000000000001</v>
      </c>
      <c r="AA23" s="648"/>
      <c r="AB23" s="648"/>
      <c r="AC23" s="648"/>
      <c r="AD23" s="649">
        <v>3371560</v>
      </c>
      <c r="AE23" s="649"/>
      <c r="AF23" s="649"/>
      <c r="AG23" s="649"/>
      <c r="AH23" s="649"/>
      <c r="AI23" s="649"/>
      <c r="AJ23" s="649"/>
      <c r="AK23" s="649"/>
      <c r="AL23" s="650">
        <v>26.5</v>
      </c>
      <c r="AM23" s="651"/>
      <c r="AN23" s="651"/>
      <c r="AO23" s="652"/>
      <c r="AP23" s="664" t="s">
        <v>284</v>
      </c>
      <c r="AQ23" s="665"/>
      <c r="AR23" s="665"/>
      <c r="AS23" s="665"/>
      <c r="AT23" s="665"/>
      <c r="AU23" s="665"/>
      <c r="AV23" s="665"/>
      <c r="AW23" s="665"/>
      <c r="AX23" s="665"/>
      <c r="AY23" s="665"/>
      <c r="AZ23" s="665"/>
      <c r="BA23" s="665"/>
      <c r="BB23" s="665"/>
      <c r="BC23" s="665"/>
      <c r="BD23" s="665"/>
      <c r="BE23" s="665"/>
      <c r="BF23" s="666"/>
      <c r="BG23" s="645" t="s">
        <v>245</v>
      </c>
      <c r="BH23" s="646"/>
      <c r="BI23" s="646"/>
      <c r="BJ23" s="646"/>
      <c r="BK23" s="646"/>
      <c r="BL23" s="646"/>
      <c r="BM23" s="646"/>
      <c r="BN23" s="647"/>
      <c r="BO23" s="648" t="s">
        <v>128</v>
      </c>
      <c r="BP23" s="648"/>
      <c r="BQ23" s="648"/>
      <c r="BR23" s="648"/>
      <c r="BS23" s="654" t="s">
        <v>245</v>
      </c>
      <c r="BT23" s="646"/>
      <c r="BU23" s="646"/>
      <c r="BV23" s="646"/>
      <c r="BW23" s="646"/>
      <c r="BX23" s="646"/>
      <c r="BY23" s="646"/>
      <c r="BZ23" s="646"/>
      <c r="CA23" s="646"/>
      <c r="CB23" s="655"/>
      <c r="CD23" s="627" t="s">
        <v>223</v>
      </c>
      <c r="CE23" s="628"/>
      <c r="CF23" s="628"/>
      <c r="CG23" s="628"/>
      <c r="CH23" s="628"/>
      <c r="CI23" s="628"/>
      <c r="CJ23" s="628"/>
      <c r="CK23" s="628"/>
      <c r="CL23" s="628"/>
      <c r="CM23" s="628"/>
      <c r="CN23" s="628"/>
      <c r="CO23" s="628"/>
      <c r="CP23" s="628"/>
      <c r="CQ23" s="629"/>
      <c r="CR23" s="627" t="s">
        <v>285</v>
      </c>
      <c r="CS23" s="628"/>
      <c r="CT23" s="628"/>
      <c r="CU23" s="628"/>
      <c r="CV23" s="628"/>
      <c r="CW23" s="628"/>
      <c r="CX23" s="628"/>
      <c r="CY23" s="629"/>
      <c r="CZ23" s="627" t="s">
        <v>286</v>
      </c>
      <c r="DA23" s="628"/>
      <c r="DB23" s="628"/>
      <c r="DC23" s="629"/>
      <c r="DD23" s="627" t="s">
        <v>287</v>
      </c>
      <c r="DE23" s="628"/>
      <c r="DF23" s="628"/>
      <c r="DG23" s="628"/>
      <c r="DH23" s="628"/>
      <c r="DI23" s="628"/>
      <c r="DJ23" s="628"/>
      <c r="DK23" s="629"/>
      <c r="DL23" s="676" t="s">
        <v>288</v>
      </c>
      <c r="DM23" s="677"/>
      <c r="DN23" s="677"/>
      <c r="DO23" s="677"/>
      <c r="DP23" s="677"/>
      <c r="DQ23" s="677"/>
      <c r="DR23" s="677"/>
      <c r="DS23" s="677"/>
      <c r="DT23" s="677"/>
      <c r="DU23" s="677"/>
      <c r="DV23" s="678"/>
      <c r="DW23" s="627" t="s">
        <v>289</v>
      </c>
      <c r="DX23" s="628"/>
      <c r="DY23" s="628"/>
      <c r="DZ23" s="628"/>
      <c r="EA23" s="628"/>
      <c r="EB23" s="628"/>
      <c r="EC23" s="629"/>
    </row>
    <row r="24" spans="2:133" ht="11.25" customHeight="1" x14ac:dyDescent="0.15">
      <c r="B24" s="642" t="s">
        <v>290</v>
      </c>
      <c r="C24" s="643"/>
      <c r="D24" s="643"/>
      <c r="E24" s="643"/>
      <c r="F24" s="643"/>
      <c r="G24" s="643"/>
      <c r="H24" s="643"/>
      <c r="I24" s="643"/>
      <c r="J24" s="643"/>
      <c r="K24" s="643"/>
      <c r="L24" s="643"/>
      <c r="M24" s="643"/>
      <c r="N24" s="643"/>
      <c r="O24" s="643"/>
      <c r="P24" s="643"/>
      <c r="Q24" s="644"/>
      <c r="R24" s="645">
        <v>749285</v>
      </c>
      <c r="S24" s="646"/>
      <c r="T24" s="646"/>
      <c r="U24" s="646"/>
      <c r="V24" s="646"/>
      <c r="W24" s="646"/>
      <c r="X24" s="646"/>
      <c r="Y24" s="647"/>
      <c r="Z24" s="648">
        <v>3.6</v>
      </c>
      <c r="AA24" s="648"/>
      <c r="AB24" s="648"/>
      <c r="AC24" s="648"/>
      <c r="AD24" s="649" t="s">
        <v>128</v>
      </c>
      <c r="AE24" s="649"/>
      <c r="AF24" s="649"/>
      <c r="AG24" s="649"/>
      <c r="AH24" s="649"/>
      <c r="AI24" s="649"/>
      <c r="AJ24" s="649"/>
      <c r="AK24" s="649"/>
      <c r="AL24" s="650" t="s">
        <v>245</v>
      </c>
      <c r="AM24" s="651"/>
      <c r="AN24" s="651"/>
      <c r="AO24" s="652"/>
      <c r="AP24" s="664" t="s">
        <v>291</v>
      </c>
      <c r="AQ24" s="665"/>
      <c r="AR24" s="665"/>
      <c r="AS24" s="665"/>
      <c r="AT24" s="665"/>
      <c r="AU24" s="665"/>
      <c r="AV24" s="665"/>
      <c r="AW24" s="665"/>
      <c r="AX24" s="665"/>
      <c r="AY24" s="665"/>
      <c r="AZ24" s="665"/>
      <c r="BA24" s="665"/>
      <c r="BB24" s="665"/>
      <c r="BC24" s="665"/>
      <c r="BD24" s="665"/>
      <c r="BE24" s="665"/>
      <c r="BF24" s="666"/>
      <c r="BG24" s="645" t="s">
        <v>128</v>
      </c>
      <c r="BH24" s="646"/>
      <c r="BI24" s="646"/>
      <c r="BJ24" s="646"/>
      <c r="BK24" s="646"/>
      <c r="BL24" s="646"/>
      <c r="BM24" s="646"/>
      <c r="BN24" s="647"/>
      <c r="BO24" s="648" t="s">
        <v>128</v>
      </c>
      <c r="BP24" s="648"/>
      <c r="BQ24" s="648"/>
      <c r="BR24" s="648"/>
      <c r="BS24" s="654" t="s">
        <v>128</v>
      </c>
      <c r="BT24" s="646"/>
      <c r="BU24" s="646"/>
      <c r="BV24" s="646"/>
      <c r="BW24" s="646"/>
      <c r="BX24" s="646"/>
      <c r="BY24" s="646"/>
      <c r="BZ24" s="646"/>
      <c r="CA24" s="646"/>
      <c r="CB24" s="655"/>
      <c r="CD24" s="656" t="s">
        <v>292</v>
      </c>
      <c r="CE24" s="657"/>
      <c r="CF24" s="657"/>
      <c r="CG24" s="657"/>
      <c r="CH24" s="657"/>
      <c r="CI24" s="657"/>
      <c r="CJ24" s="657"/>
      <c r="CK24" s="657"/>
      <c r="CL24" s="657"/>
      <c r="CM24" s="657"/>
      <c r="CN24" s="657"/>
      <c r="CO24" s="657"/>
      <c r="CP24" s="657"/>
      <c r="CQ24" s="658"/>
      <c r="CR24" s="634">
        <v>8036181</v>
      </c>
      <c r="CS24" s="635"/>
      <c r="CT24" s="635"/>
      <c r="CU24" s="635"/>
      <c r="CV24" s="635"/>
      <c r="CW24" s="635"/>
      <c r="CX24" s="635"/>
      <c r="CY24" s="636"/>
      <c r="CZ24" s="639">
        <v>39.9</v>
      </c>
      <c r="DA24" s="640"/>
      <c r="DB24" s="640"/>
      <c r="DC24" s="659"/>
      <c r="DD24" s="679">
        <v>5886100</v>
      </c>
      <c r="DE24" s="635"/>
      <c r="DF24" s="635"/>
      <c r="DG24" s="635"/>
      <c r="DH24" s="635"/>
      <c r="DI24" s="635"/>
      <c r="DJ24" s="635"/>
      <c r="DK24" s="636"/>
      <c r="DL24" s="679">
        <v>5837141</v>
      </c>
      <c r="DM24" s="635"/>
      <c r="DN24" s="635"/>
      <c r="DO24" s="635"/>
      <c r="DP24" s="635"/>
      <c r="DQ24" s="635"/>
      <c r="DR24" s="635"/>
      <c r="DS24" s="635"/>
      <c r="DT24" s="635"/>
      <c r="DU24" s="635"/>
      <c r="DV24" s="636"/>
      <c r="DW24" s="639">
        <v>43.4</v>
      </c>
      <c r="DX24" s="640"/>
      <c r="DY24" s="640"/>
      <c r="DZ24" s="640"/>
      <c r="EA24" s="640"/>
      <c r="EB24" s="640"/>
      <c r="EC24" s="641"/>
    </row>
    <row r="25" spans="2:133" ht="11.25" customHeight="1" x14ac:dyDescent="0.15">
      <c r="B25" s="642" t="s">
        <v>293</v>
      </c>
      <c r="C25" s="643"/>
      <c r="D25" s="643"/>
      <c r="E25" s="643"/>
      <c r="F25" s="643"/>
      <c r="G25" s="643"/>
      <c r="H25" s="643"/>
      <c r="I25" s="643"/>
      <c r="J25" s="643"/>
      <c r="K25" s="643"/>
      <c r="L25" s="643"/>
      <c r="M25" s="643"/>
      <c r="N25" s="643"/>
      <c r="O25" s="643"/>
      <c r="P25" s="643"/>
      <c r="Q25" s="644"/>
      <c r="R25" s="645" t="s">
        <v>245</v>
      </c>
      <c r="S25" s="646"/>
      <c r="T25" s="646"/>
      <c r="U25" s="646"/>
      <c r="V25" s="646"/>
      <c r="W25" s="646"/>
      <c r="X25" s="646"/>
      <c r="Y25" s="647"/>
      <c r="Z25" s="648" t="s">
        <v>128</v>
      </c>
      <c r="AA25" s="648"/>
      <c r="AB25" s="648"/>
      <c r="AC25" s="648"/>
      <c r="AD25" s="649" t="s">
        <v>128</v>
      </c>
      <c r="AE25" s="649"/>
      <c r="AF25" s="649"/>
      <c r="AG25" s="649"/>
      <c r="AH25" s="649"/>
      <c r="AI25" s="649"/>
      <c r="AJ25" s="649"/>
      <c r="AK25" s="649"/>
      <c r="AL25" s="650" t="s">
        <v>245</v>
      </c>
      <c r="AM25" s="651"/>
      <c r="AN25" s="651"/>
      <c r="AO25" s="652"/>
      <c r="AP25" s="664" t="s">
        <v>294</v>
      </c>
      <c r="AQ25" s="665"/>
      <c r="AR25" s="665"/>
      <c r="AS25" s="665"/>
      <c r="AT25" s="665"/>
      <c r="AU25" s="665"/>
      <c r="AV25" s="665"/>
      <c r="AW25" s="665"/>
      <c r="AX25" s="665"/>
      <c r="AY25" s="665"/>
      <c r="AZ25" s="665"/>
      <c r="BA25" s="665"/>
      <c r="BB25" s="665"/>
      <c r="BC25" s="665"/>
      <c r="BD25" s="665"/>
      <c r="BE25" s="665"/>
      <c r="BF25" s="666"/>
      <c r="BG25" s="645" t="s">
        <v>128</v>
      </c>
      <c r="BH25" s="646"/>
      <c r="BI25" s="646"/>
      <c r="BJ25" s="646"/>
      <c r="BK25" s="646"/>
      <c r="BL25" s="646"/>
      <c r="BM25" s="646"/>
      <c r="BN25" s="647"/>
      <c r="BO25" s="648" t="s">
        <v>138</v>
      </c>
      <c r="BP25" s="648"/>
      <c r="BQ25" s="648"/>
      <c r="BR25" s="648"/>
      <c r="BS25" s="654" t="s">
        <v>128</v>
      </c>
      <c r="BT25" s="646"/>
      <c r="BU25" s="646"/>
      <c r="BV25" s="646"/>
      <c r="BW25" s="646"/>
      <c r="BX25" s="646"/>
      <c r="BY25" s="646"/>
      <c r="BZ25" s="646"/>
      <c r="CA25" s="646"/>
      <c r="CB25" s="655"/>
      <c r="CD25" s="660" t="s">
        <v>295</v>
      </c>
      <c r="CE25" s="661"/>
      <c r="CF25" s="661"/>
      <c r="CG25" s="661"/>
      <c r="CH25" s="661"/>
      <c r="CI25" s="661"/>
      <c r="CJ25" s="661"/>
      <c r="CK25" s="661"/>
      <c r="CL25" s="661"/>
      <c r="CM25" s="661"/>
      <c r="CN25" s="661"/>
      <c r="CO25" s="661"/>
      <c r="CP25" s="661"/>
      <c r="CQ25" s="662"/>
      <c r="CR25" s="645">
        <v>2672195</v>
      </c>
      <c r="CS25" s="682"/>
      <c r="CT25" s="682"/>
      <c r="CU25" s="682"/>
      <c r="CV25" s="682"/>
      <c r="CW25" s="682"/>
      <c r="CX25" s="682"/>
      <c r="CY25" s="683"/>
      <c r="CZ25" s="650">
        <v>13.3</v>
      </c>
      <c r="DA25" s="680"/>
      <c r="DB25" s="680"/>
      <c r="DC25" s="684"/>
      <c r="DD25" s="654">
        <v>2411011</v>
      </c>
      <c r="DE25" s="682"/>
      <c r="DF25" s="682"/>
      <c r="DG25" s="682"/>
      <c r="DH25" s="682"/>
      <c r="DI25" s="682"/>
      <c r="DJ25" s="682"/>
      <c r="DK25" s="683"/>
      <c r="DL25" s="654">
        <v>2364610</v>
      </c>
      <c r="DM25" s="682"/>
      <c r="DN25" s="682"/>
      <c r="DO25" s="682"/>
      <c r="DP25" s="682"/>
      <c r="DQ25" s="682"/>
      <c r="DR25" s="682"/>
      <c r="DS25" s="682"/>
      <c r="DT25" s="682"/>
      <c r="DU25" s="682"/>
      <c r="DV25" s="683"/>
      <c r="DW25" s="650">
        <v>17.600000000000001</v>
      </c>
      <c r="DX25" s="680"/>
      <c r="DY25" s="680"/>
      <c r="DZ25" s="680"/>
      <c r="EA25" s="680"/>
      <c r="EB25" s="680"/>
      <c r="EC25" s="681"/>
    </row>
    <row r="26" spans="2:133" ht="11.25" customHeight="1" x14ac:dyDescent="0.15">
      <c r="B26" s="642" t="s">
        <v>296</v>
      </c>
      <c r="C26" s="643"/>
      <c r="D26" s="643"/>
      <c r="E26" s="643"/>
      <c r="F26" s="643"/>
      <c r="G26" s="643"/>
      <c r="H26" s="643"/>
      <c r="I26" s="643"/>
      <c r="J26" s="643"/>
      <c r="K26" s="643"/>
      <c r="L26" s="643"/>
      <c r="M26" s="643"/>
      <c r="N26" s="643"/>
      <c r="O26" s="643"/>
      <c r="P26" s="643"/>
      <c r="Q26" s="644"/>
      <c r="R26" s="645">
        <v>13454897</v>
      </c>
      <c r="S26" s="646"/>
      <c r="T26" s="646"/>
      <c r="U26" s="646"/>
      <c r="V26" s="646"/>
      <c r="W26" s="646"/>
      <c r="X26" s="646"/>
      <c r="Y26" s="647"/>
      <c r="Z26" s="648">
        <v>64.099999999999994</v>
      </c>
      <c r="AA26" s="648"/>
      <c r="AB26" s="648"/>
      <c r="AC26" s="648"/>
      <c r="AD26" s="649">
        <v>12705612</v>
      </c>
      <c r="AE26" s="649"/>
      <c r="AF26" s="649"/>
      <c r="AG26" s="649"/>
      <c r="AH26" s="649"/>
      <c r="AI26" s="649"/>
      <c r="AJ26" s="649"/>
      <c r="AK26" s="649"/>
      <c r="AL26" s="650">
        <v>99.7</v>
      </c>
      <c r="AM26" s="651"/>
      <c r="AN26" s="651"/>
      <c r="AO26" s="652"/>
      <c r="AP26" s="664" t="s">
        <v>297</v>
      </c>
      <c r="AQ26" s="691"/>
      <c r="AR26" s="691"/>
      <c r="AS26" s="691"/>
      <c r="AT26" s="691"/>
      <c r="AU26" s="691"/>
      <c r="AV26" s="691"/>
      <c r="AW26" s="691"/>
      <c r="AX26" s="691"/>
      <c r="AY26" s="691"/>
      <c r="AZ26" s="691"/>
      <c r="BA26" s="691"/>
      <c r="BB26" s="691"/>
      <c r="BC26" s="691"/>
      <c r="BD26" s="691"/>
      <c r="BE26" s="691"/>
      <c r="BF26" s="666"/>
      <c r="BG26" s="645" t="s">
        <v>128</v>
      </c>
      <c r="BH26" s="646"/>
      <c r="BI26" s="646"/>
      <c r="BJ26" s="646"/>
      <c r="BK26" s="646"/>
      <c r="BL26" s="646"/>
      <c r="BM26" s="646"/>
      <c r="BN26" s="647"/>
      <c r="BO26" s="648" t="s">
        <v>128</v>
      </c>
      <c r="BP26" s="648"/>
      <c r="BQ26" s="648"/>
      <c r="BR26" s="648"/>
      <c r="BS26" s="654" t="s">
        <v>245</v>
      </c>
      <c r="BT26" s="646"/>
      <c r="BU26" s="646"/>
      <c r="BV26" s="646"/>
      <c r="BW26" s="646"/>
      <c r="BX26" s="646"/>
      <c r="BY26" s="646"/>
      <c r="BZ26" s="646"/>
      <c r="CA26" s="646"/>
      <c r="CB26" s="655"/>
      <c r="CD26" s="660" t="s">
        <v>298</v>
      </c>
      <c r="CE26" s="661"/>
      <c r="CF26" s="661"/>
      <c r="CG26" s="661"/>
      <c r="CH26" s="661"/>
      <c r="CI26" s="661"/>
      <c r="CJ26" s="661"/>
      <c r="CK26" s="661"/>
      <c r="CL26" s="661"/>
      <c r="CM26" s="661"/>
      <c r="CN26" s="661"/>
      <c r="CO26" s="661"/>
      <c r="CP26" s="661"/>
      <c r="CQ26" s="662"/>
      <c r="CR26" s="645">
        <v>1803463</v>
      </c>
      <c r="CS26" s="646"/>
      <c r="CT26" s="646"/>
      <c r="CU26" s="646"/>
      <c r="CV26" s="646"/>
      <c r="CW26" s="646"/>
      <c r="CX26" s="646"/>
      <c r="CY26" s="647"/>
      <c r="CZ26" s="650">
        <v>9</v>
      </c>
      <c r="DA26" s="680"/>
      <c r="DB26" s="680"/>
      <c r="DC26" s="684"/>
      <c r="DD26" s="654">
        <v>1558197</v>
      </c>
      <c r="DE26" s="646"/>
      <c r="DF26" s="646"/>
      <c r="DG26" s="646"/>
      <c r="DH26" s="646"/>
      <c r="DI26" s="646"/>
      <c r="DJ26" s="646"/>
      <c r="DK26" s="647"/>
      <c r="DL26" s="654" t="s">
        <v>245</v>
      </c>
      <c r="DM26" s="646"/>
      <c r="DN26" s="646"/>
      <c r="DO26" s="646"/>
      <c r="DP26" s="646"/>
      <c r="DQ26" s="646"/>
      <c r="DR26" s="646"/>
      <c r="DS26" s="646"/>
      <c r="DT26" s="646"/>
      <c r="DU26" s="646"/>
      <c r="DV26" s="647"/>
      <c r="DW26" s="650" t="s">
        <v>128</v>
      </c>
      <c r="DX26" s="680"/>
      <c r="DY26" s="680"/>
      <c r="DZ26" s="680"/>
      <c r="EA26" s="680"/>
      <c r="EB26" s="680"/>
      <c r="EC26" s="681"/>
    </row>
    <row r="27" spans="2:133" ht="11.25" customHeight="1" x14ac:dyDescent="0.15">
      <c r="B27" s="642" t="s">
        <v>299</v>
      </c>
      <c r="C27" s="643"/>
      <c r="D27" s="643"/>
      <c r="E27" s="643"/>
      <c r="F27" s="643"/>
      <c r="G27" s="643"/>
      <c r="H27" s="643"/>
      <c r="I27" s="643"/>
      <c r="J27" s="643"/>
      <c r="K27" s="643"/>
      <c r="L27" s="643"/>
      <c r="M27" s="643"/>
      <c r="N27" s="643"/>
      <c r="O27" s="643"/>
      <c r="P27" s="643"/>
      <c r="Q27" s="644"/>
      <c r="R27" s="645">
        <v>3230</v>
      </c>
      <c r="S27" s="646"/>
      <c r="T27" s="646"/>
      <c r="U27" s="646"/>
      <c r="V27" s="646"/>
      <c r="W27" s="646"/>
      <c r="X27" s="646"/>
      <c r="Y27" s="647"/>
      <c r="Z27" s="648">
        <v>0</v>
      </c>
      <c r="AA27" s="648"/>
      <c r="AB27" s="648"/>
      <c r="AC27" s="648"/>
      <c r="AD27" s="649">
        <v>3230</v>
      </c>
      <c r="AE27" s="649"/>
      <c r="AF27" s="649"/>
      <c r="AG27" s="649"/>
      <c r="AH27" s="649"/>
      <c r="AI27" s="649"/>
      <c r="AJ27" s="649"/>
      <c r="AK27" s="649"/>
      <c r="AL27" s="650">
        <v>0</v>
      </c>
      <c r="AM27" s="651"/>
      <c r="AN27" s="651"/>
      <c r="AO27" s="652"/>
      <c r="AP27" s="642" t="s">
        <v>300</v>
      </c>
      <c r="AQ27" s="643"/>
      <c r="AR27" s="643"/>
      <c r="AS27" s="643"/>
      <c r="AT27" s="643"/>
      <c r="AU27" s="643"/>
      <c r="AV27" s="643"/>
      <c r="AW27" s="643"/>
      <c r="AX27" s="643"/>
      <c r="AY27" s="643"/>
      <c r="AZ27" s="643"/>
      <c r="BA27" s="643"/>
      <c r="BB27" s="643"/>
      <c r="BC27" s="643"/>
      <c r="BD27" s="643"/>
      <c r="BE27" s="643"/>
      <c r="BF27" s="644"/>
      <c r="BG27" s="645">
        <v>8137226</v>
      </c>
      <c r="BH27" s="646"/>
      <c r="BI27" s="646"/>
      <c r="BJ27" s="646"/>
      <c r="BK27" s="646"/>
      <c r="BL27" s="646"/>
      <c r="BM27" s="646"/>
      <c r="BN27" s="647"/>
      <c r="BO27" s="648">
        <v>100</v>
      </c>
      <c r="BP27" s="648"/>
      <c r="BQ27" s="648"/>
      <c r="BR27" s="648"/>
      <c r="BS27" s="654">
        <v>675943</v>
      </c>
      <c r="BT27" s="646"/>
      <c r="BU27" s="646"/>
      <c r="BV27" s="646"/>
      <c r="BW27" s="646"/>
      <c r="BX27" s="646"/>
      <c r="BY27" s="646"/>
      <c r="BZ27" s="646"/>
      <c r="CA27" s="646"/>
      <c r="CB27" s="655"/>
      <c r="CD27" s="660" t="s">
        <v>301</v>
      </c>
      <c r="CE27" s="661"/>
      <c r="CF27" s="661"/>
      <c r="CG27" s="661"/>
      <c r="CH27" s="661"/>
      <c r="CI27" s="661"/>
      <c r="CJ27" s="661"/>
      <c r="CK27" s="661"/>
      <c r="CL27" s="661"/>
      <c r="CM27" s="661"/>
      <c r="CN27" s="661"/>
      <c r="CO27" s="661"/>
      <c r="CP27" s="661"/>
      <c r="CQ27" s="662"/>
      <c r="CR27" s="645">
        <v>2984815</v>
      </c>
      <c r="CS27" s="682"/>
      <c r="CT27" s="682"/>
      <c r="CU27" s="682"/>
      <c r="CV27" s="682"/>
      <c r="CW27" s="682"/>
      <c r="CX27" s="682"/>
      <c r="CY27" s="683"/>
      <c r="CZ27" s="650">
        <v>14.8</v>
      </c>
      <c r="DA27" s="680"/>
      <c r="DB27" s="680"/>
      <c r="DC27" s="684"/>
      <c r="DD27" s="654">
        <v>1135386</v>
      </c>
      <c r="DE27" s="682"/>
      <c r="DF27" s="682"/>
      <c r="DG27" s="682"/>
      <c r="DH27" s="682"/>
      <c r="DI27" s="682"/>
      <c r="DJ27" s="682"/>
      <c r="DK27" s="683"/>
      <c r="DL27" s="654">
        <v>1132828</v>
      </c>
      <c r="DM27" s="682"/>
      <c r="DN27" s="682"/>
      <c r="DO27" s="682"/>
      <c r="DP27" s="682"/>
      <c r="DQ27" s="682"/>
      <c r="DR27" s="682"/>
      <c r="DS27" s="682"/>
      <c r="DT27" s="682"/>
      <c r="DU27" s="682"/>
      <c r="DV27" s="683"/>
      <c r="DW27" s="650">
        <v>8.4</v>
      </c>
      <c r="DX27" s="680"/>
      <c r="DY27" s="680"/>
      <c r="DZ27" s="680"/>
      <c r="EA27" s="680"/>
      <c r="EB27" s="680"/>
      <c r="EC27" s="681"/>
    </row>
    <row r="28" spans="2:133" ht="11.25" customHeight="1" x14ac:dyDescent="0.15">
      <c r="B28" s="642" t="s">
        <v>302</v>
      </c>
      <c r="C28" s="643"/>
      <c r="D28" s="643"/>
      <c r="E28" s="643"/>
      <c r="F28" s="643"/>
      <c r="G28" s="643"/>
      <c r="H28" s="643"/>
      <c r="I28" s="643"/>
      <c r="J28" s="643"/>
      <c r="K28" s="643"/>
      <c r="L28" s="643"/>
      <c r="M28" s="643"/>
      <c r="N28" s="643"/>
      <c r="O28" s="643"/>
      <c r="P28" s="643"/>
      <c r="Q28" s="644"/>
      <c r="R28" s="645">
        <v>108890</v>
      </c>
      <c r="S28" s="646"/>
      <c r="T28" s="646"/>
      <c r="U28" s="646"/>
      <c r="V28" s="646"/>
      <c r="W28" s="646"/>
      <c r="X28" s="646"/>
      <c r="Y28" s="647"/>
      <c r="Z28" s="648">
        <v>0.5</v>
      </c>
      <c r="AA28" s="648"/>
      <c r="AB28" s="648"/>
      <c r="AC28" s="648"/>
      <c r="AD28" s="649" t="s">
        <v>128</v>
      </c>
      <c r="AE28" s="649"/>
      <c r="AF28" s="649"/>
      <c r="AG28" s="649"/>
      <c r="AH28" s="649"/>
      <c r="AI28" s="649"/>
      <c r="AJ28" s="649"/>
      <c r="AK28" s="649"/>
      <c r="AL28" s="650" t="s">
        <v>128</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303</v>
      </c>
      <c r="CE28" s="661"/>
      <c r="CF28" s="661"/>
      <c r="CG28" s="661"/>
      <c r="CH28" s="661"/>
      <c r="CI28" s="661"/>
      <c r="CJ28" s="661"/>
      <c r="CK28" s="661"/>
      <c r="CL28" s="661"/>
      <c r="CM28" s="661"/>
      <c r="CN28" s="661"/>
      <c r="CO28" s="661"/>
      <c r="CP28" s="661"/>
      <c r="CQ28" s="662"/>
      <c r="CR28" s="645">
        <v>2379171</v>
      </c>
      <c r="CS28" s="646"/>
      <c r="CT28" s="646"/>
      <c r="CU28" s="646"/>
      <c r="CV28" s="646"/>
      <c r="CW28" s="646"/>
      <c r="CX28" s="646"/>
      <c r="CY28" s="647"/>
      <c r="CZ28" s="650">
        <v>11.8</v>
      </c>
      <c r="DA28" s="680"/>
      <c r="DB28" s="680"/>
      <c r="DC28" s="684"/>
      <c r="DD28" s="654">
        <v>2339703</v>
      </c>
      <c r="DE28" s="646"/>
      <c r="DF28" s="646"/>
      <c r="DG28" s="646"/>
      <c r="DH28" s="646"/>
      <c r="DI28" s="646"/>
      <c r="DJ28" s="646"/>
      <c r="DK28" s="647"/>
      <c r="DL28" s="654">
        <v>2339703</v>
      </c>
      <c r="DM28" s="646"/>
      <c r="DN28" s="646"/>
      <c r="DO28" s="646"/>
      <c r="DP28" s="646"/>
      <c r="DQ28" s="646"/>
      <c r="DR28" s="646"/>
      <c r="DS28" s="646"/>
      <c r="DT28" s="646"/>
      <c r="DU28" s="646"/>
      <c r="DV28" s="647"/>
      <c r="DW28" s="650">
        <v>17.399999999999999</v>
      </c>
      <c r="DX28" s="680"/>
      <c r="DY28" s="680"/>
      <c r="DZ28" s="680"/>
      <c r="EA28" s="680"/>
      <c r="EB28" s="680"/>
      <c r="EC28" s="681"/>
    </row>
    <row r="29" spans="2:133" ht="11.25" customHeight="1" x14ac:dyDescent="0.15">
      <c r="B29" s="642" t="s">
        <v>304</v>
      </c>
      <c r="C29" s="643"/>
      <c r="D29" s="643"/>
      <c r="E29" s="643"/>
      <c r="F29" s="643"/>
      <c r="G29" s="643"/>
      <c r="H29" s="643"/>
      <c r="I29" s="643"/>
      <c r="J29" s="643"/>
      <c r="K29" s="643"/>
      <c r="L29" s="643"/>
      <c r="M29" s="643"/>
      <c r="N29" s="643"/>
      <c r="O29" s="643"/>
      <c r="P29" s="643"/>
      <c r="Q29" s="644"/>
      <c r="R29" s="645">
        <v>219197</v>
      </c>
      <c r="S29" s="646"/>
      <c r="T29" s="646"/>
      <c r="U29" s="646"/>
      <c r="V29" s="646"/>
      <c r="W29" s="646"/>
      <c r="X29" s="646"/>
      <c r="Y29" s="647"/>
      <c r="Z29" s="648">
        <v>1</v>
      </c>
      <c r="AA29" s="648"/>
      <c r="AB29" s="648"/>
      <c r="AC29" s="648"/>
      <c r="AD29" s="649">
        <v>25476</v>
      </c>
      <c r="AE29" s="649"/>
      <c r="AF29" s="649"/>
      <c r="AG29" s="649"/>
      <c r="AH29" s="649"/>
      <c r="AI29" s="649"/>
      <c r="AJ29" s="649"/>
      <c r="AK29" s="649"/>
      <c r="AL29" s="650">
        <v>0.2</v>
      </c>
      <c r="AM29" s="651"/>
      <c r="AN29" s="651"/>
      <c r="AO29" s="652"/>
      <c r="AP29" s="694"/>
      <c r="AQ29" s="695"/>
      <c r="AR29" s="695"/>
      <c r="AS29" s="695"/>
      <c r="AT29" s="695"/>
      <c r="AU29" s="695"/>
      <c r="AV29" s="695"/>
      <c r="AW29" s="695"/>
      <c r="AX29" s="695"/>
      <c r="AY29" s="695"/>
      <c r="AZ29" s="695"/>
      <c r="BA29" s="695"/>
      <c r="BB29" s="695"/>
      <c r="BC29" s="695"/>
      <c r="BD29" s="695"/>
      <c r="BE29" s="695"/>
      <c r="BF29" s="696"/>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305</v>
      </c>
      <c r="CE29" s="686"/>
      <c r="CF29" s="660" t="s">
        <v>306</v>
      </c>
      <c r="CG29" s="661"/>
      <c r="CH29" s="661"/>
      <c r="CI29" s="661"/>
      <c r="CJ29" s="661"/>
      <c r="CK29" s="661"/>
      <c r="CL29" s="661"/>
      <c r="CM29" s="661"/>
      <c r="CN29" s="661"/>
      <c r="CO29" s="661"/>
      <c r="CP29" s="661"/>
      <c r="CQ29" s="662"/>
      <c r="CR29" s="645">
        <v>2378576</v>
      </c>
      <c r="CS29" s="682"/>
      <c r="CT29" s="682"/>
      <c r="CU29" s="682"/>
      <c r="CV29" s="682"/>
      <c r="CW29" s="682"/>
      <c r="CX29" s="682"/>
      <c r="CY29" s="683"/>
      <c r="CZ29" s="650">
        <v>11.8</v>
      </c>
      <c r="DA29" s="680"/>
      <c r="DB29" s="680"/>
      <c r="DC29" s="684"/>
      <c r="DD29" s="654">
        <v>2339108</v>
      </c>
      <c r="DE29" s="682"/>
      <c r="DF29" s="682"/>
      <c r="DG29" s="682"/>
      <c r="DH29" s="682"/>
      <c r="DI29" s="682"/>
      <c r="DJ29" s="682"/>
      <c r="DK29" s="683"/>
      <c r="DL29" s="654">
        <v>2339108</v>
      </c>
      <c r="DM29" s="682"/>
      <c r="DN29" s="682"/>
      <c r="DO29" s="682"/>
      <c r="DP29" s="682"/>
      <c r="DQ29" s="682"/>
      <c r="DR29" s="682"/>
      <c r="DS29" s="682"/>
      <c r="DT29" s="682"/>
      <c r="DU29" s="682"/>
      <c r="DV29" s="683"/>
      <c r="DW29" s="650">
        <v>17.399999999999999</v>
      </c>
      <c r="DX29" s="680"/>
      <c r="DY29" s="680"/>
      <c r="DZ29" s="680"/>
      <c r="EA29" s="680"/>
      <c r="EB29" s="680"/>
      <c r="EC29" s="681"/>
    </row>
    <row r="30" spans="2:133" ht="11.25" customHeight="1" x14ac:dyDescent="0.15">
      <c r="B30" s="642" t="s">
        <v>307</v>
      </c>
      <c r="C30" s="643"/>
      <c r="D30" s="643"/>
      <c r="E30" s="643"/>
      <c r="F30" s="643"/>
      <c r="G30" s="643"/>
      <c r="H30" s="643"/>
      <c r="I30" s="643"/>
      <c r="J30" s="643"/>
      <c r="K30" s="643"/>
      <c r="L30" s="643"/>
      <c r="M30" s="643"/>
      <c r="N30" s="643"/>
      <c r="O30" s="643"/>
      <c r="P30" s="643"/>
      <c r="Q30" s="644"/>
      <c r="R30" s="645">
        <v>26804</v>
      </c>
      <c r="S30" s="646"/>
      <c r="T30" s="646"/>
      <c r="U30" s="646"/>
      <c r="V30" s="646"/>
      <c r="W30" s="646"/>
      <c r="X30" s="646"/>
      <c r="Y30" s="647"/>
      <c r="Z30" s="648">
        <v>0.1</v>
      </c>
      <c r="AA30" s="648"/>
      <c r="AB30" s="648"/>
      <c r="AC30" s="648"/>
      <c r="AD30" s="649" t="s">
        <v>245</v>
      </c>
      <c r="AE30" s="649"/>
      <c r="AF30" s="649"/>
      <c r="AG30" s="649"/>
      <c r="AH30" s="649"/>
      <c r="AI30" s="649"/>
      <c r="AJ30" s="649"/>
      <c r="AK30" s="649"/>
      <c r="AL30" s="650" t="s">
        <v>128</v>
      </c>
      <c r="AM30" s="651"/>
      <c r="AN30" s="651"/>
      <c r="AO30" s="652"/>
      <c r="AP30" s="624" t="s">
        <v>223</v>
      </c>
      <c r="AQ30" s="625"/>
      <c r="AR30" s="625"/>
      <c r="AS30" s="625"/>
      <c r="AT30" s="625"/>
      <c r="AU30" s="625"/>
      <c r="AV30" s="625"/>
      <c r="AW30" s="625"/>
      <c r="AX30" s="625"/>
      <c r="AY30" s="625"/>
      <c r="AZ30" s="625"/>
      <c r="BA30" s="625"/>
      <c r="BB30" s="625"/>
      <c r="BC30" s="625"/>
      <c r="BD30" s="625"/>
      <c r="BE30" s="625"/>
      <c r="BF30" s="626"/>
      <c r="BG30" s="624" t="s">
        <v>308</v>
      </c>
      <c r="BH30" s="692"/>
      <c r="BI30" s="692"/>
      <c r="BJ30" s="692"/>
      <c r="BK30" s="692"/>
      <c r="BL30" s="692"/>
      <c r="BM30" s="692"/>
      <c r="BN30" s="692"/>
      <c r="BO30" s="692"/>
      <c r="BP30" s="692"/>
      <c r="BQ30" s="693"/>
      <c r="BR30" s="624" t="s">
        <v>309</v>
      </c>
      <c r="BS30" s="692"/>
      <c r="BT30" s="692"/>
      <c r="BU30" s="692"/>
      <c r="BV30" s="692"/>
      <c r="BW30" s="692"/>
      <c r="BX30" s="692"/>
      <c r="BY30" s="692"/>
      <c r="BZ30" s="692"/>
      <c r="CA30" s="692"/>
      <c r="CB30" s="693"/>
      <c r="CD30" s="687"/>
      <c r="CE30" s="688"/>
      <c r="CF30" s="660" t="s">
        <v>310</v>
      </c>
      <c r="CG30" s="661"/>
      <c r="CH30" s="661"/>
      <c r="CI30" s="661"/>
      <c r="CJ30" s="661"/>
      <c r="CK30" s="661"/>
      <c r="CL30" s="661"/>
      <c r="CM30" s="661"/>
      <c r="CN30" s="661"/>
      <c r="CO30" s="661"/>
      <c r="CP30" s="661"/>
      <c r="CQ30" s="662"/>
      <c r="CR30" s="645">
        <v>2242461</v>
      </c>
      <c r="CS30" s="646"/>
      <c r="CT30" s="646"/>
      <c r="CU30" s="646"/>
      <c r="CV30" s="646"/>
      <c r="CW30" s="646"/>
      <c r="CX30" s="646"/>
      <c r="CY30" s="647"/>
      <c r="CZ30" s="650">
        <v>11.1</v>
      </c>
      <c r="DA30" s="680"/>
      <c r="DB30" s="680"/>
      <c r="DC30" s="684"/>
      <c r="DD30" s="654">
        <v>2205449</v>
      </c>
      <c r="DE30" s="646"/>
      <c r="DF30" s="646"/>
      <c r="DG30" s="646"/>
      <c r="DH30" s="646"/>
      <c r="DI30" s="646"/>
      <c r="DJ30" s="646"/>
      <c r="DK30" s="647"/>
      <c r="DL30" s="654">
        <v>2205449</v>
      </c>
      <c r="DM30" s="646"/>
      <c r="DN30" s="646"/>
      <c r="DO30" s="646"/>
      <c r="DP30" s="646"/>
      <c r="DQ30" s="646"/>
      <c r="DR30" s="646"/>
      <c r="DS30" s="646"/>
      <c r="DT30" s="646"/>
      <c r="DU30" s="646"/>
      <c r="DV30" s="647"/>
      <c r="DW30" s="650">
        <v>16.399999999999999</v>
      </c>
      <c r="DX30" s="680"/>
      <c r="DY30" s="680"/>
      <c r="DZ30" s="680"/>
      <c r="EA30" s="680"/>
      <c r="EB30" s="680"/>
      <c r="EC30" s="681"/>
    </row>
    <row r="31" spans="2:133" ht="11.25" customHeight="1" x14ac:dyDescent="0.15">
      <c r="B31" s="642" t="s">
        <v>311</v>
      </c>
      <c r="C31" s="643"/>
      <c r="D31" s="643"/>
      <c r="E31" s="643"/>
      <c r="F31" s="643"/>
      <c r="G31" s="643"/>
      <c r="H31" s="643"/>
      <c r="I31" s="643"/>
      <c r="J31" s="643"/>
      <c r="K31" s="643"/>
      <c r="L31" s="643"/>
      <c r="M31" s="643"/>
      <c r="N31" s="643"/>
      <c r="O31" s="643"/>
      <c r="P31" s="643"/>
      <c r="Q31" s="644"/>
      <c r="R31" s="645">
        <v>2021828</v>
      </c>
      <c r="S31" s="646"/>
      <c r="T31" s="646"/>
      <c r="U31" s="646"/>
      <c r="V31" s="646"/>
      <c r="W31" s="646"/>
      <c r="X31" s="646"/>
      <c r="Y31" s="647"/>
      <c r="Z31" s="648">
        <v>9.6</v>
      </c>
      <c r="AA31" s="648"/>
      <c r="AB31" s="648"/>
      <c r="AC31" s="648"/>
      <c r="AD31" s="649" t="s">
        <v>128</v>
      </c>
      <c r="AE31" s="649"/>
      <c r="AF31" s="649"/>
      <c r="AG31" s="649"/>
      <c r="AH31" s="649"/>
      <c r="AI31" s="649"/>
      <c r="AJ31" s="649"/>
      <c r="AK31" s="649"/>
      <c r="AL31" s="650" t="s">
        <v>245</v>
      </c>
      <c r="AM31" s="651"/>
      <c r="AN31" s="651"/>
      <c r="AO31" s="652"/>
      <c r="AP31" s="699" t="s">
        <v>312</v>
      </c>
      <c r="AQ31" s="700"/>
      <c r="AR31" s="700"/>
      <c r="AS31" s="700"/>
      <c r="AT31" s="705" t="s">
        <v>313</v>
      </c>
      <c r="AU31" s="231"/>
      <c r="AV31" s="231"/>
      <c r="AW31" s="231"/>
      <c r="AX31" s="631" t="s">
        <v>188</v>
      </c>
      <c r="AY31" s="632"/>
      <c r="AZ31" s="632"/>
      <c r="BA31" s="632"/>
      <c r="BB31" s="632"/>
      <c r="BC31" s="632"/>
      <c r="BD31" s="632"/>
      <c r="BE31" s="632"/>
      <c r="BF31" s="633"/>
      <c r="BG31" s="713">
        <v>99.5</v>
      </c>
      <c r="BH31" s="697"/>
      <c r="BI31" s="697"/>
      <c r="BJ31" s="697"/>
      <c r="BK31" s="697"/>
      <c r="BL31" s="697"/>
      <c r="BM31" s="640">
        <v>98.2</v>
      </c>
      <c r="BN31" s="697"/>
      <c r="BO31" s="697"/>
      <c r="BP31" s="697"/>
      <c r="BQ31" s="698"/>
      <c r="BR31" s="713">
        <v>99.6</v>
      </c>
      <c r="BS31" s="697"/>
      <c r="BT31" s="697"/>
      <c r="BU31" s="697"/>
      <c r="BV31" s="697"/>
      <c r="BW31" s="697"/>
      <c r="BX31" s="640">
        <v>98.2</v>
      </c>
      <c r="BY31" s="697"/>
      <c r="BZ31" s="697"/>
      <c r="CA31" s="697"/>
      <c r="CB31" s="698"/>
      <c r="CD31" s="687"/>
      <c r="CE31" s="688"/>
      <c r="CF31" s="660" t="s">
        <v>314</v>
      </c>
      <c r="CG31" s="661"/>
      <c r="CH31" s="661"/>
      <c r="CI31" s="661"/>
      <c r="CJ31" s="661"/>
      <c r="CK31" s="661"/>
      <c r="CL31" s="661"/>
      <c r="CM31" s="661"/>
      <c r="CN31" s="661"/>
      <c r="CO31" s="661"/>
      <c r="CP31" s="661"/>
      <c r="CQ31" s="662"/>
      <c r="CR31" s="645">
        <v>136115</v>
      </c>
      <c r="CS31" s="682"/>
      <c r="CT31" s="682"/>
      <c r="CU31" s="682"/>
      <c r="CV31" s="682"/>
      <c r="CW31" s="682"/>
      <c r="CX31" s="682"/>
      <c r="CY31" s="683"/>
      <c r="CZ31" s="650">
        <v>0.7</v>
      </c>
      <c r="DA31" s="680"/>
      <c r="DB31" s="680"/>
      <c r="DC31" s="684"/>
      <c r="DD31" s="654">
        <v>133659</v>
      </c>
      <c r="DE31" s="682"/>
      <c r="DF31" s="682"/>
      <c r="DG31" s="682"/>
      <c r="DH31" s="682"/>
      <c r="DI31" s="682"/>
      <c r="DJ31" s="682"/>
      <c r="DK31" s="683"/>
      <c r="DL31" s="654">
        <v>133659</v>
      </c>
      <c r="DM31" s="682"/>
      <c r="DN31" s="682"/>
      <c r="DO31" s="682"/>
      <c r="DP31" s="682"/>
      <c r="DQ31" s="682"/>
      <c r="DR31" s="682"/>
      <c r="DS31" s="682"/>
      <c r="DT31" s="682"/>
      <c r="DU31" s="682"/>
      <c r="DV31" s="683"/>
      <c r="DW31" s="650">
        <v>1</v>
      </c>
      <c r="DX31" s="680"/>
      <c r="DY31" s="680"/>
      <c r="DZ31" s="680"/>
      <c r="EA31" s="680"/>
      <c r="EB31" s="680"/>
      <c r="EC31" s="681"/>
    </row>
    <row r="32" spans="2:133" ht="11.25" customHeight="1" x14ac:dyDescent="0.15">
      <c r="B32" s="708" t="s">
        <v>315</v>
      </c>
      <c r="C32" s="709"/>
      <c r="D32" s="709"/>
      <c r="E32" s="709"/>
      <c r="F32" s="709"/>
      <c r="G32" s="709"/>
      <c r="H32" s="709"/>
      <c r="I32" s="709"/>
      <c r="J32" s="709"/>
      <c r="K32" s="709"/>
      <c r="L32" s="709"/>
      <c r="M32" s="709"/>
      <c r="N32" s="709"/>
      <c r="O32" s="709"/>
      <c r="P32" s="709"/>
      <c r="Q32" s="710"/>
      <c r="R32" s="645" t="s">
        <v>128</v>
      </c>
      <c r="S32" s="646"/>
      <c r="T32" s="646"/>
      <c r="U32" s="646"/>
      <c r="V32" s="646"/>
      <c r="W32" s="646"/>
      <c r="X32" s="646"/>
      <c r="Y32" s="647"/>
      <c r="Z32" s="648" t="s">
        <v>245</v>
      </c>
      <c r="AA32" s="648"/>
      <c r="AB32" s="648"/>
      <c r="AC32" s="648"/>
      <c r="AD32" s="649" t="s">
        <v>128</v>
      </c>
      <c r="AE32" s="649"/>
      <c r="AF32" s="649"/>
      <c r="AG32" s="649"/>
      <c r="AH32" s="649"/>
      <c r="AI32" s="649"/>
      <c r="AJ32" s="649"/>
      <c r="AK32" s="649"/>
      <c r="AL32" s="650" t="s">
        <v>138</v>
      </c>
      <c r="AM32" s="651"/>
      <c r="AN32" s="651"/>
      <c r="AO32" s="652"/>
      <c r="AP32" s="701"/>
      <c r="AQ32" s="702"/>
      <c r="AR32" s="702"/>
      <c r="AS32" s="702"/>
      <c r="AT32" s="706"/>
      <c r="AU32" s="230" t="s">
        <v>316</v>
      </c>
      <c r="AV32" s="230"/>
      <c r="AW32" s="230"/>
      <c r="AX32" s="642" t="s">
        <v>317</v>
      </c>
      <c r="AY32" s="643"/>
      <c r="AZ32" s="643"/>
      <c r="BA32" s="643"/>
      <c r="BB32" s="643"/>
      <c r="BC32" s="643"/>
      <c r="BD32" s="643"/>
      <c r="BE32" s="643"/>
      <c r="BF32" s="644"/>
      <c r="BG32" s="714">
        <v>99.5</v>
      </c>
      <c r="BH32" s="682"/>
      <c r="BI32" s="682"/>
      <c r="BJ32" s="682"/>
      <c r="BK32" s="682"/>
      <c r="BL32" s="682"/>
      <c r="BM32" s="651">
        <v>98.1</v>
      </c>
      <c r="BN32" s="711"/>
      <c r="BO32" s="711"/>
      <c r="BP32" s="711"/>
      <c r="BQ32" s="712"/>
      <c r="BR32" s="714">
        <v>99.5</v>
      </c>
      <c r="BS32" s="682"/>
      <c r="BT32" s="682"/>
      <c r="BU32" s="682"/>
      <c r="BV32" s="682"/>
      <c r="BW32" s="682"/>
      <c r="BX32" s="651">
        <v>98.2</v>
      </c>
      <c r="BY32" s="711"/>
      <c r="BZ32" s="711"/>
      <c r="CA32" s="711"/>
      <c r="CB32" s="712"/>
      <c r="CD32" s="689"/>
      <c r="CE32" s="690"/>
      <c r="CF32" s="660" t="s">
        <v>318</v>
      </c>
      <c r="CG32" s="661"/>
      <c r="CH32" s="661"/>
      <c r="CI32" s="661"/>
      <c r="CJ32" s="661"/>
      <c r="CK32" s="661"/>
      <c r="CL32" s="661"/>
      <c r="CM32" s="661"/>
      <c r="CN32" s="661"/>
      <c r="CO32" s="661"/>
      <c r="CP32" s="661"/>
      <c r="CQ32" s="662"/>
      <c r="CR32" s="645">
        <v>595</v>
      </c>
      <c r="CS32" s="646"/>
      <c r="CT32" s="646"/>
      <c r="CU32" s="646"/>
      <c r="CV32" s="646"/>
      <c r="CW32" s="646"/>
      <c r="CX32" s="646"/>
      <c r="CY32" s="647"/>
      <c r="CZ32" s="650">
        <v>0</v>
      </c>
      <c r="DA32" s="680"/>
      <c r="DB32" s="680"/>
      <c r="DC32" s="684"/>
      <c r="DD32" s="654">
        <v>595</v>
      </c>
      <c r="DE32" s="646"/>
      <c r="DF32" s="646"/>
      <c r="DG32" s="646"/>
      <c r="DH32" s="646"/>
      <c r="DI32" s="646"/>
      <c r="DJ32" s="646"/>
      <c r="DK32" s="647"/>
      <c r="DL32" s="654">
        <v>595</v>
      </c>
      <c r="DM32" s="646"/>
      <c r="DN32" s="646"/>
      <c r="DO32" s="646"/>
      <c r="DP32" s="646"/>
      <c r="DQ32" s="646"/>
      <c r="DR32" s="646"/>
      <c r="DS32" s="646"/>
      <c r="DT32" s="646"/>
      <c r="DU32" s="646"/>
      <c r="DV32" s="647"/>
      <c r="DW32" s="650">
        <v>0</v>
      </c>
      <c r="DX32" s="680"/>
      <c r="DY32" s="680"/>
      <c r="DZ32" s="680"/>
      <c r="EA32" s="680"/>
      <c r="EB32" s="680"/>
      <c r="EC32" s="681"/>
    </row>
    <row r="33" spans="2:133" ht="11.25" customHeight="1" x14ac:dyDescent="0.15">
      <c r="B33" s="642" t="s">
        <v>319</v>
      </c>
      <c r="C33" s="643"/>
      <c r="D33" s="643"/>
      <c r="E33" s="643"/>
      <c r="F33" s="643"/>
      <c r="G33" s="643"/>
      <c r="H33" s="643"/>
      <c r="I33" s="643"/>
      <c r="J33" s="643"/>
      <c r="K33" s="643"/>
      <c r="L33" s="643"/>
      <c r="M33" s="643"/>
      <c r="N33" s="643"/>
      <c r="O33" s="643"/>
      <c r="P33" s="643"/>
      <c r="Q33" s="644"/>
      <c r="R33" s="645">
        <v>1133952</v>
      </c>
      <c r="S33" s="646"/>
      <c r="T33" s="646"/>
      <c r="U33" s="646"/>
      <c r="V33" s="646"/>
      <c r="W33" s="646"/>
      <c r="X33" s="646"/>
      <c r="Y33" s="647"/>
      <c r="Z33" s="648">
        <v>5.4</v>
      </c>
      <c r="AA33" s="648"/>
      <c r="AB33" s="648"/>
      <c r="AC33" s="648"/>
      <c r="AD33" s="649" t="s">
        <v>128</v>
      </c>
      <c r="AE33" s="649"/>
      <c r="AF33" s="649"/>
      <c r="AG33" s="649"/>
      <c r="AH33" s="649"/>
      <c r="AI33" s="649"/>
      <c r="AJ33" s="649"/>
      <c r="AK33" s="649"/>
      <c r="AL33" s="650" t="s">
        <v>128</v>
      </c>
      <c r="AM33" s="651"/>
      <c r="AN33" s="651"/>
      <c r="AO33" s="652"/>
      <c r="AP33" s="703"/>
      <c r="AQ33" s="704"/>
      <c r="AR33" s="704"/>
      <c r="AS33" s="704"/>
      <c r="AT33" s="707"/>
      <c r="AU33" s="232"/>
      <c r="AV33" s="232"/>
      <c r="AW33" s="232"/>
      <c r="AX33" s="694" t="s">
        <v>320</v>
      </c>
      <c r="AY33" s="695"/>
      <c r="AZ33" s="695"/>
      <c r="BA33" s="695"/>
      <c r="BB33" s="695"/>
      <c r="BC33" s="695"/>
      <c r="BD33" s="695"/>
      <c r="BE33" s="695"/>
      <c r="BF33" s="696"/>
      <c r="BG33" s="715">
        <v>99.5</v>
      </c>
      <c r="BH33" s="716"/>
      <c r="BI33" s="716"/>
      <c r="BJ33" s="716"/>
      <c r="BK33" s="716"/>
      <c r="BL33" s="716"/>
      <c r="BM33" s="717">
        <v>98.1</v>
      </c>
      <c r="BN33" s="716"/>
      <c r="BO33" s="716"/>
      <c r="BP33" s="716"/>
      <c r="BQ33" s="718"/>
      <c r="BR33" s="715">
        <v>99.6</v>
      </c>
      <c r="BS33" s="716"/>
      <c r="BT33" s="716"/>
      <c r="BU33" s="716"/>
      <c r="BV33" s="716"/>
      <c r="BW33" s="716"/>
      <c r="BX33" s="717">
        <v>98</v>
      </c>
      <c r="BY33" s="716"/>
      <c r="BZ33" s="716"/>
      <c r="CA33" s="716"/>
      <c r="CB33" s="718"/>
      <c r="CD33" s="660" t="s">
        <v>321</v>
      </c>
      <c r="CE33" s="661"/>
      <c r="CF33" s="661"/>
      <c r="CG33" s="661"/>
      <c r="CH33" s="661"/>
      <c r="CI33" s="661"/>
      <c r="CJ33" s="661"/>
      <c r="CK33" s="661"/>
      <c r="CL33" s="661"/>
      <c r="CM33" s="661"/>
      <c r="CN33" s="661"/>
      <c r="CO33" s="661"/>
      <c r="CP33" s="661"/>
      <c r="CQ33" s="662"/>
      <c r="CR33" s="645">
        <v>8994604</v>
      </c>
      <c r="CS33" s="682"/>
      <c r="CT33" s="682"/>
      <c r="CU33" s="682"/>
      <c r="CV33" s="682"/>
      <c r="CW33" s="682"/>
      <c r="CX33" s="682"/>
      <c r="CY33" s="683"/>
      <c r="CZ33" s="650">
        <v>44.7</v>
      </c>
      <c r="DA33" s="680"/>
      <c r="DB33" s="680"/>
      <c r="DC33" s="684"/>
      <c r="DD33" s="654">
        <v>7396644</v>
      </c>
      <c r="DE33" s="682"/>
      <c r="DF33" s="682"/>
      <c r="DG33" s="682"/>
      <c r="DH33" s="682"/>
      <c r="DI33" s="682"/>
      <c r="DJ33" s="682"/>
      <c r="DK33" s="683"/>
      <c r="DL33" s="654">
        <v>6088953</v>
      </c>
      <c r="DM33" s="682"/>
      <c r="DN33" s="682"/>
      <c r="DO33" s="682"/>
      <c r="DP33" s="682"/>
      <c r="DQ33" s="682"/>
      <c r="DR33" s="682"/>
      <c r="DS33" s="682"/>
      <c r="DT33" s="682"/>
      <c r="DU33" s="682"/>
      <c r="DV33" s="683"/>
      <c r="DW33" s="650">
        <v>45.3</v>
      </c>
      <c r="DX33" s="680"/>
      <c r="DY33" s="680"/>
      <c r="DZ33" s="680"/>
      <c r="EA33" s="680"/>
      <c r="EB33" s="680"/>
      <c r="EC33" s="681"/>
    </row>
    <row r="34" spans="2:133" ht="11.25" customHeight="1" x14ac:dyDescent="0.15">
      <c r="B34" s="642" t="s">
        <v>322</v>
      </c>
      <c r="C34" s="643"/>
      <c r="D34" s="643"/>
      <c r="E34" s="643"/>
      <c r="F34" s="643"/>
      <c r="G34" s="643"/>
      <c r="H34" s="643"/>
      <c r="I34" s="643"/>
      <c r="J34" s="643"/>
      <c r="K34" s="643"/>
      <c r="L34" s="643"/>
      <c r="M34" s="643"/>
      <c r="N34" s="643"/>
      <c r="O34" s="643"/>
      <c r="P34" s="643"/>
      <c r="Q34" s="644"/>
      <c r="R34" s="645">
        <v>11319</v>
      </c>
      <c r="S34" s="646"/>
      <c r="T34" s="646"/>
      <c r="U34" s="646"/>
      <c r="V34" s="646"/>
      <c r="W34" s="646"/>
      <c r="X34" s="646"/>
      <c r="Y34" s="647"/>
      <c r="Z34" s="648">
        <v>0.1</v>
      </c>
      <c r="AA34" s="648"/>
      <c r="AB34" s="648"/>
      <c r="AC34" s="648"/>
      <c r="AD34" s="649">
        <v>6217</v>
      </c>
      <c r="AE34" s="649"/>
      <c r="AF34" s="649"/>
      <c r="AG34" s="649"/>
      <c r="AH34" s="649"/>
      <c r="AI34" s="649"/>
      <c r="AJ34" s="649"/>
      <c r="AK34" s="649"/>
      <c r="AL34" s="650">
        <v>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323</v>
      </c>
      <c r="CE34" s="661"/>
      <c r="CF34" s="661"/>
      <c r="CG34" s="661"/>
      <c r="CH34" s="661"/>
      <c r="CI34" s="661"/>
      <c r="CJ34" s="661"/>
      <c r="CK34" s="661"/>
      <c r="CL34" s="661"/>
      <c r="CM34" s="661"/>
      <c r="CN34" s="661"/>
      <c r="CO34" s="661"/>
      <c r="CP34" s="661"/>
      <c r="CQ34" s="662"/>
      <c r="CR34" s="645">
        <v>2554866</v>
      </c>
      <c r="CS34" s="646"/>
      <c r="CT34" s="646"/>
      <c r="CU34" s="646"/>
      <c r="CV34" s="646"/>
      <c r="CW34" s="646"/>
      <c r="CX34" s="646"/>
      <c r="CY34" s="647"/>
      <c r="CZ34" s="650">
        <v>12.7</v>
      </c>
      <c r="DA34" s="680"/>
      <c r="DB34" s="680"/>
      <c r="DC34" s="684"/>
      <c r="DD34" s="654">
        <v>2106574</v>
      </c>
      <c r="DE34" s="646"/>
      <c r="DF34" s="646"/>
      <c r="DG34" s="646"/>
      <c r="DH34" s="646"/>
      <c r="DI34" s="646"/>
      <c r="DJ34" s="646"/>
      <c r="DK34" s="647"/>
      <c r="DL34" s="654">
        <v>1889737</v>
      </c>
      <c r="DM34" s="646"/>
      <c r="DN34" s="646"/>
      <c r="DO34" s="646"/>
      <c r="DP34" s="646"/>
      <c r="DQ34" s="646"/>
      <c r="DR34" s="646"/>
      <c r="DS34" s="646"/>
      <c r="DT34" s="646"/>
      <c r="DU34" s="646"/>
      <c r="DV34" s="647"/>
      <c r="DW34" s="650">
        <v>14</v>
      </c>
      <c r="DX34" s="680"/>
      <c r="DY34" s="680"/>
      <c r="DZ34" s="680"/>
      <c r="EA34" s="680"/>
      <c r="EB34" s="680"/>
      <c r="EC34" s="681"/>
    </row>
    <row r="35" spans="2:133" ht="11.25" customHeight="1" x14ac:dyDescent="0.15">
      <c r="B35" s="642" t="s">
        <v>324</v>
      </c>
      <c r="C35" s="643"/>
      <c r="D35" s="643"/>
      <c r="E35" s="643"/>
      <c r="F35" s="643"/>
      <c r="G35" s="643"/>
      <c r="H35" s="643"/>
      <c r="I35" s="643"/>
      <c r="J35" s="643"/>
      <c r="K35" s="643"/>
      <c r="L35" s="643"/>
      <c r="M35" s="643"/>
      <c r="N35" s="643"/>
      <c r="O35" s="643"/>
      <c r="P35" s="643"/>
      <c r="Q35" s="644"/>
      <c r="R35" s="645">
        <v>52150</v>
      </c>
      <c r="S35" s="646"/>
      <c r="T35" s="646"/>
      <c r="U35" s="646"/>
      <c r="V35" s="646"/>
      <c r="W35" s="646"/>
      <c r="X35" s="646"/>
      <c r="Y35" s="647"/>
      <c r="Z35" s="648">
        <v>0.2</v>
      </c>
      <c r="AA35" s="648"/>
      <c r="AB35" s="648"/>
      <c r="AC35" s="648"/>
      <c r="AD35" s="649" t="s">
        <v>128</v>
      </c>
      <c r="AE35" s="649"/>
      <c r="AF35" s="649"/>
      <c r="AG35" s="649"/>
      <c r="AH35" s="649"/>
      <c r="AI35" s="649"/>
      <c r="AJ35" s="649"/>
      <c r="AK35" s="649"/>
      <c r="AL35" s="650" t="s">
        <v>245</v>
      </c>
      <c r="AM35" s="651"/>
      <c r="AN35" s="651"/>
      <c r="AO35" s="652"/>
      <c r="AP35" s="235"/>
      <c r="AQ35" s="624" t="s">
        <v>325</v>
      </c>
      <c r="AR35" s="625"/>
      <c r="AS35" s="625"/>
      <c r="AT35" s="625"/>
      <c r="AU35" s="625"/>
      <c r="AV35" s="625"/>
      <c r="AW35" s="625"/>
      <c r="AX35" s="625"/>
      <c r="AY35" s="625"/>
      <c r="AZ35" s="625"/>
      <c r="BA35" s="625"/>
      <c r="BB35" s="625"/>
      <c r="BC35" s="625"/>
      <c r="BD35" s="625"/>
      <c r="BE35" s="625"/>
      <c r="BF35" s="626"/>
      <c r="BG35" s="624" t="s">
        <v>326</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327</v>
      </c>
      <c r="CE35" s="661"/>
      <c r="CF35" s="661"/>
      <c r="CG35" s="661"/>
      <c r="CH35" s="661"/>
      <c r="CI35" s="661"/>
      <c r="CJ35" s="661"/>
      <c r="CK35" s="661"/>
      <c r="CL35" s="661"/>
      <c r="CM35" s="661"/>
      <c r="CN35" s="661"/>
      <c r="CO35" s="661"/>
      <c r="CP35" s="661"/>
      <c r="CQ35" s="662"/>
      <c r="CR35" s="645">
        <v>258338</v>
      </c>
      <c r="CS35" s="682"/>
      <c r="CT35" s="682"/>
      <c r="CU35" s="682"/>
      <c r="CV35" s="682"/>
      <c r="CW35" s="682"/>
      <c r="CX35" s="682"/>
      <c r="CY35" s="683"/>
      <c r="CZ35" s="650">
        <v>1.3</v>
      </c>
      <c r="DA35" s="680"/>
      <c r="DB35" s="680"/>
      <c r="DC35" s="684"/>
      <c r="DD35" s="654">
        <v>214602</v>
      </c>
      <c r="DE35" s="682"/>
      <c r="DF35" s="682"/>
      <c r="DG35" s="682"/>
      <c r="DH35" s="682"/>
      <c r="DI35" s="682"/>
      <c r="DJ35" s="682"/>
      <c r="DK35" s="683"/>
      <c r="DL35" s="654">
        <v>200381</v>
      </c>
      <c r="DM35" s="682"/>
      <c r="DN35" s="682"/>
      <c r="DO35" s="682"/>
      <c r="DP35" s="682"/>
      <c r="DQ35" s="682"/>
      <c r="DR35" s="682"/>
      <c r="DS35" s="682"/>
      <c r="DT35" s="682"/>
      <c r="DU35" s="682"/>
      <c r="DV35" s="683"/>
      <c r="DW35" s="650">
        <v>1.5</v>
      </c>
      <c r="DX35" s="680"/>
      <c r="DY35" s="680"/>
      <c r="DZ35" s="680"/>
      <c r="EA35" s="680"/>
      <c r="EB35" s="680"/>
      <c r="EC35" s="681"/>
    </row>
    <row r="36" spans="2:133" ht="11.25" customHeight="1" x14ac:dyDescent="0.15">
      <c r="B36" s="642" t="s">
        <v>328</v>
      </c>
      <c r="C36" s="643"/>
      <c r="D36" s="643"/>
      <c r="E36" s="643"/>
      <c r="F36" s="643"/>
      <c r="G36" s="643"/>
      <c r="H36" s="643"/>
      <c r="I36" s="643"/>
      <c r="J36" s="643"/>
      <c r="K36" s="643"/>
      <c r="L36" s="643"/>
      <c r="M36" s="643"/>
      <c r="N36" s="643"/>
      <c r="O36" s="643"/>
      <c r="P36" s="643"/>
      <c r="Q36" s="644"/>
      <c r="R36" s="645">
        <v>526388</v>
      </c>
      <c r="S36" s="646"/>
      <c r="T36" s="646"/>
      <c r="U36" s="646"/>
      <c r="V36" s="646"/>
      <c r="W36" s="646"/>
      <c r="X36" s="646"/>
      <c r="Y36" s="647"/>
      <c r="Z36" s="648">
        <v>2.5</v>
      </c>
      <c r="AA36" s="648"/>
      <c r="AB36" s="648"/>
      <c r="AC36" s="648"/>
      <c r="AD36" s="649" t="s">
        <v>128</v>
      </c>
      <c r="AE36" s="649"/>
      <c r="AF36" s="649"/>
      <c r="AG36" s="649"/>
      <c r="AH36" s="649"/>
      <c r="AI36" s="649"/>
      <c r="AJ36" s="649"/>
      <c r="AK36" s="649"/>
      <c r="AL36" s="650" t="s">
        <v>245</v>
      </c>
      <c r="AM36" s="651"/>
      <c r="AN36" s="651"/>
      <c r="AO36" s="652"/>
      <c r="AP36" s="235"/>
      <c r="AQ36" s="719" t="s">
        <v>329</v>
      </c>
      <c r="AR36" s="720"/>
      <c r="AS36" s="720"/>
      <c r="AT36" s="720"/>
      <c r="AU36" s="720"/>
      <c r="AV36" s="720"/>
      <c r="AW36" s="720"/>
      <c r="AX36" s="720"/>
      <c r="AY36" s="721"/>
      <c r="AZ36" s="634">
        <v>3236502</v>
      </c>
      <c r="BA36" s="635"/>
      <c r="BB36" s="635"/>
      <c r="BC36" s="635"/>
      <c r="BD36" s="635"/>
      <c r="BE36" s="635"/>
      <c r="BF36" s="722"/>
      <c r="BG36" s="656" t="s">
        <v>330</v>
      </c>
      <c r="BH36" s="657"/>
      <c r="BI36" s="657"/>
      <c r="BJ36" s="657"/>
      <c r="BK36" s="657"/>
      <c r="BL36" s="657"/>
      <c r="BM36" s="657"/>
      <c r="BN36" s="657"/>
      <c r="BO36" s="657"/>
      <c r="BP36" s="657"/>
      <c r="BQ36" s="657"/>
      <c r="BR36" s="657"/>
      <c r="BS36" s="657"/>
      <c r="BT36" s="657"/>
      <c r="BU36" s="658"/>
      <c r="BV36" s="634">
        <v>95307</v>
      </c>
      <c r="BW36" s="635"/>
      <c r="BX36" s="635"/>
      <c r="BY36" s="635"/>
      <c r="BZ36" s="635"/>
      <c r="CA36" s="635"/>
      <c r="CB36" s="722"/>
      <c r="CD36" s="660" t="s">
        <v>331</v>
      </c>
      <c r="CE36" s="661"/>
      <c r="CF36" s="661"/>
      <c r="CG36" s="661"/>
      <c r="CH36" s="661"/>
      <c r="CI36" s="661"/>
      <c r="CJ36" s="661"/>
      <c r="CK36" s="661"/>
      <c r="CL36" s="661"/>
      <c r="CM36" s="661"/>
      <c r="CN36" s="661"/>
      <c r="CO36" s="661"/>
      <c r="CP36" s="661"/>
      <c r="CQ36" s="662"/>
      <c r="CR36" s="645">
        <v>3840502</v>
      </c>
      <c r="CS36" s="646"/>
      <c r="CT36" s="646"/>
      <c r="CU36" s="646"/>
      <c r="CV36" s="646"/>
      <c r="CW36" s="646"/>
      <c r="CX36" s="646"/>
      <c r="CY36" s="647"/>
      <c r="CZ36" s="650">
        <v>19.100000000000001</v>
      </c>
      <c r="DA36" s="680"/>
      <c r="DB36" s="680"/>
      <c r="DC36" s="684"/>
      <c r="DD36" s="654">
        <v>3360347</v>
      </c>
      <c r="DE36" s="646"/>
      <c r="DF36" s="646"/>
      <c r="DG36" s="646"/>
      <c r="DH36" s="646"/>
      <c r="DI36" s="646"/>
      <c r="DJ36" s="646"/>
      <c r="DK36" s="647"/>
      <c r="DL36" s="654">
        <v>2862822</v>
      </c>
      <c r="DM36" s="646"/>
      <c r="DN36" s="646"/>
      <c r="DO36" s="646"/>
      <c r="DP36" s="646"/>
      <c r="DQ36" s="646"/>
      <c r="DR36" s="646"/>
      <c r="DS36" s="646"/>
      <c r="DT36" s="646"/>
      <c r="DU36" s="646"/>
      <c r="DV36" s="647"/>
      <c r="DW36" s="650">
        <v>21.3</v>
      </c>
      <c r="DX36" s="680"/>
      <c r="DY36" s="680"/>
      <c r="DZ36" s="680"/>
      <c r="EA36" s="680"/>
      <c r="EB36" s="680"/>
      <c r="EC36" s="681"/>
    </row>
    <row r="37" spans="2:133" ht="11.25" customHeight="1" x14ac:dyDescent="0.15">
      <c r="B37" s="642" t="s">
        <v>332</v>
      </c>
      <c r="C37" s="643"/>
      <c r="D37" s="643"/>
      <c r="E37" s="643"/>
      <c r="F37" s="643"/>
      <c r="G37" s="643"/>
      <c r="H37" s="643"/>
      <c r="I37" s="643"/>
      <c r="J37" s="643"/>
      <c r="K37" s="643"/>
      <c r="L37" s="643"/>
      <c r="M37" s="643"/>
      <c r="N37" s="643"/>
      <c r="O37" s="643"/>
      <c r="P37" s="643"/>
      <c r="Q37" s="644"/>
      <c r="R37" s="645">
        <v>765328</v>
      </c>
      <c r="S37" s="646"/>
      <c r="T37" s="646"/>
      <c r="U37" s="646"/>
      <c r="V37" s="646"/>
      <c r="W37" s="646"/>
      <c r="X37" s="646"/>
      <c r="Y37" s="647"/>
      <c r="Z37" s="648">
        <v>3.6</v>
      </c>
      <c r="AA37" s="648"/>
      <c r="AB37" s="648"/>
      <c r="AC37" s="648"/>
      <c r="AD37" s="649" t="s">
        <v>128</v>
      </c>
      <c r="AE37" s="649"/>
      <c r="AF37" s="649"/>
      <c r="AG37" s="649"/>
      <c r="AH37" s="649"/>
      <c r="AI37" s="649"/>
      <c r="AJ37" s="649"/>
      <c r="AK37" s="649"/>
      <c r="AL37" s="650" t="s">
        <v>128</v>
      </c>
      <c r="AM37" s="651"/>
      <c r="AN37" s="651"/>
      <c r="AO37" s="652"/>
      <c r="AQ37" s="723" t="s">
        <v>333</v>
      </c>
      <c r="AR37" s="724"/>
      <c r="AS37" s="724"/>
      <c r="AT37" s="724"/>
      <c r="AU37" s="724"/>
      <c r="AV37" s="724"/>
      <c r="AW37" s="724"/>
      <c r="AX37" s="724"/>
      <c r="AY37" s="725"/>
      <c r="AZ37" s="645">
        <v>986156</v>
      </c>
      <c r="BA37" s="646"/>
      <c r="BB37" s="646"/>
      <c r="BC37" s="646"/>
      <c r="BD37" s="682"/>
      <c r="BE37" s="682"/>
      <c r="BF37" s="712"/>
      <c r="BG37" s="660" t="s">
        <v>334</v>
      </c>
      <c r="BH37" s="661"/>
      <c r="BI37" s="661"/>
      <c r="BJ37" s="661"/>
      <c r="BK37" s="661"/>
      <c r="BL37" s="661"/>
      <c r="BM37" s="661"/>
      <c r="BN37" s="661"/>
      <c r="BO37" s="661"/>
      <c r="BP37" s="661"/>
      <c r="BQ37" s="661"/>
      <c r="BR37" s="661"/>
      <c r="BS37" s="661"/>
      <c r="BT37" s="661"/>
      <c r="BU37" s="662"/>
      <c r="BV37" s="645">
        <v>73081</v>
      </c>
      <c r="BW37" s="646"/>
      <c r="BX37" s="646"/>
      <c r="BY37" s="646"/>
      <c r="BZ37" s="646"/>
      <c r="CA37" s="646"/>
      <c r="CB37" s="655"/>
      <c r="CD37" s="660" t="s">
        <v>335</v>
      </c>
      <c r="CE37" s="661"/>
      <c r="CF37" s="661"/>
      <c r="CG37" s="661"/>
      <c r="CH37" s="661"/>
      <c r="CI37" s="661"/>
      <c r="CJ37" s="661"/>
      <c r="CK37" s="661"/>
      <c r="CL37" s="661"/>
      <c r="CM37" s="661"/>
      <c r="CN37" s="661"/>
      <c r="CO37" s="661"/>
      <c r="CP37" s="661"/>
      <c r="CQ37" s="662"/>
      <c r="CR37" s="645">
        <v>1062496</v>
      </c>
      <c r="CS37" s="682"/>
      <c r="CT37" s="682"/>
      <c r="CU37" s="682"/>
      <c r="CV37" s="682"/>
      <c r="CW37" s="682"/>
      <c r="CX37" s="682"/>
      <c r="CY37" s="683"/>
      <c r="CZ37" s="650">
        <v>5.3</v>
      </c>
      <c r="DA37" s="680"/>
      <c r="DB37" s="680"/>
      <c r="DC37" s="684"/>
      <c r="DD37" s="654">
        <v>1047107</v>
      </c>
      <c r="DE37" s="682"/>
      <c r="DF37" s="682"/>
      <c r="DG37" s="682"/>
      <c r="DH37" s="682"/>
      <c r="DI37" s="682"/>
      <c r="DJ37" s="682"/>
      <c r="DK37" s="683"/>
      <c r="DL37" s="654">
        <v>1020647</v>
      </c>
      <c r="DM37" s="682"/>
      <c r="DN37" s="682"/>
      <c r="DO37" s="682"/>
      <c r="DP37" s="682"/>
      <c r="DQ37" s="682"/>
      <c r="DR37" s="682"/>
      <c r="DS37" s="682"/>
      <c r="DT37" s="682"/>
      <c r="DU37" s="682"/>
      <c r="DV37" s="683"/>
      <c r="DW37" s="650">
        <v>7.6</v>
      </c>
      <c r="DX37" s="680"/>
      <c r="DY37" s="680"/>
      <c r="DZ37" s="680"/>
      <c r="EA37" s="680"/>
      <c r="EB37" s="680"/>
      <c r="EC37" s="681"/>
    </row>
    <row r="38" spans="2:133" ht="11.25" customHeight="1" x14ac:dyDescent="0.15">
      <c r="B38" s="642" t="s">
        <v>336</v>
      </c>
      <c r="C38" s="643"/>
      <c r="D38" s="643"/>
      <c r="E38" s="643"/>
      <c r="F38" s="643"/>
      <c r="G38" s="643"/>
      <c r="H38" s="643"/>
      <c r="I38" s="643"/>
      <c r="J38" s="643"/>
      <c r="K38" s="643"/>
      <c r="L38" s="643"/>
      <c r="M38" s="643"/>
      <c r="N38" s="643"/>
      <c r="O38" s="643"/>
      <c r="P38" s="643"/>
      <c r="Q38" s="644"/>
      <c r="R38" s="645">
        <v>775826</v>
      </c>
      <c r="S38" s="646"/>
      <c r="T38" s="646"/>
      <c r="U38" s="646"/>
      <c r="V38" s="646"/>
      <c r="W38" s="646"/>
      <c r="X38" s="646"/>
      <c r="Y38" s="647"/>
      <c r="Z38" s="648">
        <v>3.7</v>
      </c>
      <c r="AA38" s="648"/>
      <c r="AB38" s="648"/>
      <c r="AC38" s="648"/>
      <c r="AD38" s="649">
        <v>41</v>
      </c>
      <c r="AE38" s="649"/>
      <c r="AF38" s="649"/>
      <c r="AG38" s="649"/>
      <c r="AH38" s="649"/>
      <c r="AI38" s="649"/>
      <c r="AJ38" s="649"/>
      <c r="AK38" s="649"/>
      <c r="AL38" s="650">
        <v>0</v>
      </c>
      <c r="AM38" s="651"/>
      <c r="AN38" s="651"/>
      <c r="AO38" s="652"/>
      <c r="AQ38" s="723" t="s">
        <v>337</v>
      </c>
      <c r="AR38" s="724"/>
      <c r="AS38" s="724"/>
      <c r="AT38" s="724"/>
      <c r="AU38" s="724"/>
      <c r="AV38" s="724"/>
      <c r="AW38" s="724"/>
      <c r="AX38" s="724"/>
      <c r="AY38" s="725"/>
      <c r="AZ38" s="645">
        <v>673273</v>
      </c>
      <c r="BA38" s="646"/>
      <c r="BB38" s="646"/>
      <c r="BC38" s="646"/>
      <c r="BD38" s="682"/>
      <c r="BE38" s="682"/>
      <c r="BF38" s="712"/>
      <c r="BG38" s="660" t="s">
        <v>338</v>
      </c>
      <c r="BH38" s="661"/>
      <c r="BI38" s="661"/>
      <c r="BJ38" s="661"/>
      <c r="BK38" s="661"/>
      <c r="BL38" s="661"/>
      <c r="BM38" s="661"/>
      <c r="BN38" s="661"/>
      <c r="BO38" s="661"/>
      <c r="BP38" s="661"/>
      <c r="BQ38" s="661"/>
      <c r="BR38" s="661"/>
      <c r="BS38" s="661"/>
      <c r="BT38" s="661"/>
      <c r="BU38" s="662"/>
      <c r="BV38" s="645">
        <v>4697</v>
      </c>
      <c r="BW38" s="646"/>
      <c r="BX38" s="646"/>
      <c r="BY38" s="646"/>
      <c r="BZ38" s="646"/>
      <c r="CA38" s="646"/>
      <c r="CB38" s="655"/>
      <c r="CD38" s="660" t="s">
        <v>339</v>
      </c>
      <c r="CE38" s="661"/>
      <c r="CF38" s="661"/>
      <c r="CG38" s="661"/>
      <c r="CH38" s="661"/>
      <c r="CI38" s="661"/>
      <c r="CJ38" s="661"/>
      <c r="CK38" s="661"/>
      <c r="CL38" s="661"/>
      <c r="CM38" s="661"/>
      <c r="CN38" s="661"/>
      <c r="CO38" s="661"/>
      <c r="CP38" s="661"/>
      <c r="CQ38" s="662"/>
      <c r="CR38" s="645">
        <v>1444364</v>
      </c>
      <c r="CS38" s="646"/>
      <c r="CT38" s="646"/>
      <c r="CU38" s="646"/>
      <c r="CV38" s="646"/>
      <c r="CW38" s="646"/>
      <c r="CX38" s="646"/>
      <c r="CY38" s="647"/>
      <c r="CZ38" s="650">
        <v>7.2</v>
      </c>
      <c r="DA38" s="680"/>
      <c r="DB38" s="680"/>
      <c r="DC38" s="684"/>
      <c r="DD38" s="654">
        <v>1230815</v>
      </c>
      <c r="DE38" s="646"/>
      <c r="DF38" s="646"/>
      <c r="DG38" s="646"/>
      <c r="DH38" s="646"/>
      <c r="DI38" s="646"/>
      <c r="DJ38" s="646"/>
      <c r="DK38" s="647"/>
      <c r="DL38" s="654">
        <v>1122542</v>
      </c>
      <c r="DM38" s="646"/>
      <c r="DN38" s="646"/>
      <c r="DO38" s="646"/>
      <c r="DP38" s="646"/>
      <c r="DQ38" s="646"/>
      <c r="DR38" s="646"/>
      <c r="DS38" s="646"/>
      <c r="DT38" s="646"/>
      <c r="DU38" s="646"/>
      <c r="DV38" s="647"/>
      <c r="DW38" s="650">
        <v>8.3000000000000007</v>
      </c>
      <c r="DX38" s="680"/>
      <c r="DY38" s="680"/>
      <c r="DZ38" s="680"/>
      <c r="EA38" s="680"/>
      <c r="EB38" s="680"/>
      <c r="EC38" s="681"/>
    </row>
    <row r="39" spans="2:133" ht="11.25" customHeight="1" x14ac:dyDescent="0.15">
      <c r="B39" s="642" t="s">
        <v>340</v>
      </c>
      <c r="C39" s="643"/>
      <c r="D39" s="643"/>
      <c r="E39" s="643"/>
      <c r="F39" s="643"/>
      <c r="G39" s="643"/>
      <c r="H39" s="643"/>
      <c r="I39" s="643"/>
      <c r="J39" s="643"/>
      <c r="K39" s="643"/>
      <c r="L39" s="643"/>
      <c r="M39" s="643"/>
      <c r="N39" s="643"/>
      <c r="O39" s="643"/>
      <c r="P39" s="643"/>
      <c r="Q39" s="644"/>
      <c r="R39" s="645">
        <v>1904326</v>
      </c>
      <c r="S39" s="646"/>
      <c r="T39" s="646"/>
      <c r="U39" s="646"/>
      <c r="V39" s="646"/>
      <c r="W39" s="646"/>
      <c r="X39" s="646"/>
      <c r="Y39" s="647"/>
      <c r="Z39" s="648">
        <v>9.1</v>
      </c>
      <c r="AA39" s="648"/>
      <c r="AB39" s="648"/>
      <c r="AC39" s="648"/>
      <c r="AD39" s="649" t="s">
        <v>128</v>
      </c>
      <c r="AE39" s="649"/>
      <c r="AF39" s="649"/>
      <c r="AG39" s="649"/>
      <c r="AH39" s="649"/>
      <c r="AI39" s="649"/>
      <c r="AJ39" s="649"/>
      <c r="AK39" s="649"/>
      <c r="AL39" s="650" t="s">
        <v>128</v>
      </c>
      <c r="AM39" s="651"/>
      <c r="AN39" s="651"/>
      <c r="AO39" s="652"/>
      <c r="AQ39" s="723" t="s">
        <v>341</v>
      </c>
      <c r="AR39" s="724"/>
      <c r="AS39" s="724"/>
      <c r="AT39" s="724"/>
      <c r="AU39" s="724"/>
      <c r="AV39" s="724"/>
      <c r="AW39" s="724"/>
      <c r="AX39" s="724"/>
      <c r="AY39" s="725"/>
      <c r="AZ39" s="645">
        <v>132709</v>
      </c>
      <c r="BA39" s="646"/>
      <c r="BB39" s="646"/>
      <c r="BC39" s="646"/>
      <c r="BD39" s="682"/>
      <c r="BE39" s="682"/>
      <c r="BF39" s="712"/>
      <c r="BG39" s="660" t="s">
        <v>342</v>
      </c>
      <c r="BH39" s="661"/>
      <c r="BI39" s="661"/>
      <c r="BJ39" s="661"/>
      <c r="BK39" s="661"/>
      <c r="BL39" s="661"/>
      <c r="BM39" s="661"/>
      <c r="BN39" s="661"/>
      <c r="BO39" s="661"/>
      <c r="BP39" s="661"/>
      <c r="BQ39" s="661"/>
      <c r="BR39" s="661"/>
      <c r="BS39" s="661"/>
      <c r="BT39" s="661"/>
      <c r="BU39" s="662"/>
      <c r="BV39" s="645">
        <v>7084</v>
      </c>
      <c r="BW39" s="646"/>
      <c r="BX39" s="646"/>
      <c r="BY39" s="646"/>
      <c r="BZ39" s="646"/>
      <c r="CA39" s="646"/>
      <c r="CB39" s="655"/>
      <c r="CD39" s="660" t="s">
        <v>343</v>
      </c>
      <c r="CE39" s="661"/>
      <c r="CF39" s="661"/>
      <c r="CG39" s="661"/>
      <c r="CH39" s="661"/>
      <c r="CI39" s="661"/>
      <c r="CJ39" s="661"/>
      <c r="CK39" s="661"/>
      <c r="CL39" s="661"/>
      <c r="CM39" s="661"/>
      <c r="CN39" s="661"/>
      <c r="CO39" s="661"/>
      <c r="CP39" s="661"/>
      <c r="CQ39" s="662"/>
      <c r="CR39" s="645">
        <v>63697</v>
      </c>
      <c r="CS39" s="682"/>
      <c r="CT39" s="682"/>
      <c r="CU39" s="682"/>
      <c r="CV39" s="682"/>
      <c r="CW39" s="682"/>
      <c r="CX39" s="682"/>
      <c r="CY39" s="683"/>
      <c r="CZ39" s="650">
        <v>0.3</v>
      </c>
      <c r="DA39" s="680"/>
      <c r="DB39" s="680"/>
      <c r="DC39" s="684"/>
      <c r="DD39" s="654">
        <v>8485</v>
      </c>
      <c r="DE39" s="682"/>
      <c r="DF39" s="682"/>
      <c r="DG39" s="682"/>
      <c r="DH39" s="682"/>
      <c r="DI39" s="682"/>
      <c r="DJ39" s="682"/>
      <c r="DK39" s="683"/>
      <c r="DL39" s="654" t="s">
        <v>128</v>
      </c>
      <c r="DM39" s="682"/>
      <c r="DN39" s="682"/>
      <c r="DO39" s="682"/>
      <c r="DP39" s="682"/>
      <c r="DQ39" s="682"/>
      <c r="DR39" s="682"/>
      <c r="DS39" s="682"/>
      <c r="DT39" s="682"/>
      <c r="DU39" s="682"/>
      <c r="DV39" s="683"/>
      <c r="DW39" s="650" t="s">
        <v>245</v>
      </c>
      <c r="DX39" s="680"/>
      <c r="DY39" s="680"/>
      <c r="DZ39" s="680"/>
      <c r="EA39" s="680"/>
      <c r="EB39" s="680"/>
      <c r="EC39" s="681"/>
    </row>
    <row r="40" spans="2:133" ht="11.25" customHeight="1" x14ac:dyDescent="0.15">
      <c r="B40" s="642" t="s">
        <v>344</v>
      </c>
      <c r="C40" s="643"/>
      <c r="D40" s="643"/>
      <c r="E40" s="643"/>
      <c r="F40" s="643"/>
      <c r="G40" s="643"/>
      <c r="H40" s="643"/>
      <c r="I40" s="643"/>
      <c r="J40" s="643"/>
      <c r="K40" s="643"/>
      <c r="L40" s="643"/>
      <c r="M40" s="643"/>
      <c r="N40" s="643"/>
      <c r="O40" s="643"/>
      <c r="P40" s="643"/>
      <c r="Q40" s="644"/>
      <c r="R40" s="645" t="s">
        <v>128</v>
      </c>
      <c r="S40" s="646"/>
      <c r="T40" s="646"/>
      <c r="U40" s="646"/>
      <c r="V40" s="646"/>
      <c r="W40" s="646"/>
      <c r="X40" s="646"/>
      <c r="Y40" s="647"/>
      <c r="Z40" s="648" t="s">
        <v>245</v>
      </c>
      <c r="AA40" s="648"/>
      <c r="AB40" s="648"/>
      <c r="AC40" s="648"/>
      <c r="AD40" s="649" t="s">
        <v>245</v>
      </c>
      <c r="AE40" s="649"/>
      <c r="AF40" s="649"/>
      <c r="AG40" s="649"/>
      <c r="AH40" s="649"/>
      <c r="AI40" s="649"/>
      <c r="AJ40" s="649"/>
      <c r="AK40" s="649"/>
      <c r="AL40" s="650" t="s">
        <v>245</v>
      </c>
      <c r="AM40" s="651"/>
      <c r="AN40" s="651"/>
      <c r="AO40" s="652"/>
      <c r="AQ40" s="723" t="s">
        <v>345</v>
      </c>
      <c r="AR40" s="724"/>
      <c r="AS40" s="724"/>
      <c r="AT40" s="724"/>
      <c r="AU40" s="724"/>
      <c r="AV40" s="724"/>
      <c r="AW40" s="724"/>
      <c r="AX40" s="724"/>
      <c r="AY40" s="725"/>
      <c r="AZ40" s="645">
        <v>109535</v>
      </c>
      <c r="BA40" s="646"/>
      <c r="BB40" s="646"/>
      <c r="BC40" s="646"/>
      <c r="BD40" s="682"/>
      <c r="BE40" s="682"/>
      <c r="BF40" s="712"/>
      <c r="BG40" s="726" t="s">
        <v>346</v>
      </c>
      <c r="BH40" s="727"/>
      <c r="BI40" s="727"/>
      <c r="BJ40" s="727"/>
      <c r="BK40" s="727"/>
      <c r="BL40" s="236"/>
      <c r="BM40" s="661" t="s">
        <v>347</v>
      </c>
      <c r="BN40" s="661"/>
      <c r="BO40" s="661"/>
      <c r="BP40" s="661"/>
      <c r="BQ40" s="661"/>
      <c r="BR40" s="661"/>
      <c r="BS40" s="661"/>
      <c r="BT40" s="661"/>
      <c r="BU40" s="662"/>
      <c r="BV40" s="645">
        <v>103</v>
      </c>
      <c r="BW40" s="646"/>
      <c r="BX40" s="646"/>
      <c r="BY40" s="646"/>
      <c r="BZ40" s="646"/>
      <c r="CA40" s="646"/>
      <c r="CB40" s="655"/>
      <c r="CD40" s="660" t="s">
        <v>348</v>
      </c>
      <c r="CE40" s="661"/>
      <c r="CF40" s="661"/>
      <c r="CG40" s="661"/>
      <c r="CH40" s="661"/>
      <c r="CI40" s="661"/>
      <c r="CJ40" s="661"/>
      <c r="CK40" s="661"/>
      <c r="CL40" s="661"/>
      <c r="CM40" s="661"/>
      <c r="CN40" s="661"/>
      <c r="CO40" s="661"/>
      <c r="CP40" s="661"/>
      <c r="CQ40" s="662"/>
      <c r="CR40" s="645">
        <v>832837</v>
      </c>
      <c r="CS40" s="646"/>
      <c r="CT40" s="646"/>
      <c r="CU40" s="646"/>
      <c r="CV40" s="646"/>
      <c r="CW40" s="646"/>
      <c r="CX40" s="646"/>
      <c r="CY40" s="647"/>
      <c r="CZ40" s="650">
        <v>4.0999999999999996</v>
      </c>
      <c r="DA40" s="680"/>
      <c r="DB40" s="680"/>
      <c r="DC40" s="684"/>
      <c r="DD40" s="654">
        <v>475821</v>
      </c>
      <c r="DE40" s="646"/>
      <c r="DF40" s="646"/>
      <c r="DG40" s="646"/>
      <c r="DH40" s="646"/>
      <c r="DI40" s="646"/>
      <c r="DJ40" s="646"/>
      <c r="DK40" s="647"/>
      <c r="DL40" s="654">
        <v>13471</v>
      </c>
      <c r="DM40" s="646"/>
      <c r="DN40" s="646"/>
      <c r="DO40" s="646"/>
      <c r="DP40" s="646"/>
      <c r="DQ40" s="646"/>
      <c r="DR40" s="646"/>
      <c r="DS40" s="646"/>
      <c r="DT40" s="646"/>
      <c r="DU40" s="646"/>
      <c r="DV40" s="647"/>
      <c r="DW40" s="650">
        <v>0.1</v>
      </c>
      <c r="DX40" s="680"/>
      <c r="DY40" s="680"/>
      <c r="DZ40" s="680"/>
      <c r="EA40" s="680"/>
      <c r="EB40" s="680"/>
      <c r="EC40" s="681"/>
    </row>
    <row r="41" spans="2:133" ht="11.25" customHeight="1" x14ac:dyDescent="0.15">
      <c r="B41" s="642" t="s">
        <v>349</v>
      </c>
      <c r="C41" s="643"/>
      <c r="D41" s="643"/>
      <c r="E41" s="643"/>
      <c r="F41" s="643"/>
      <c r="G41" s="643"/>
      <c r="H41" s="643"/>
      <c r="I41" s="643"/>
      <c r="J41" s="643"/>
      <c r="K41" s="643"/>
      <c r="L41" s="643"/>
      <c r="M41" s="643"/>
      <c r="N41" s="643"/>
      <c r="O41" s="643"/>
      <c r="P41" s="643"/>
      <c r="Q41" s="644"/>
      <c r="R41" s="645">
        <v>713126</v>
      </c>
      <c r="S41" s="646"/>
      <c r="T41" s="646"/>
      <c r="U41" s="646"/>
      <c r="V41" s="646"/>
      <c r="W41" s="646"/>
      <c r="X41" s="646"/>
      <c r="Y41" s="647"/>
      <c r="Z41" s="648">
        <v>3.4</v>
      </c>
      <c r="AA41" s="648"/>
      <c r="AB41" s="648"/>
      <c r="AC41" s="648"/>
      <c r="AD41" s="649" t="s">
        <v>128</v>
      </c>
      <c r="AE41" s="649"/>
      <c r="AF41" s="649"/>
      <c r="AG41" s="649"/>
      <c r="AH41" s="649"/>
      <c r="AI41" s="649"/>
      <c r="AJ41" s="649"/>
      <c r="AK41" s="649"/>
      <c r="AL41" s="650" t="s">
        <v>128</v>
      </c>
      <c r="AM41" s="651"/>
      <c r="AN41" s="651"/>
      <c r="AO41" s="652"/>
      <c r="AQ41" s="723" t="s">
        <v>350</v>
      </c>
      <c r="AR41" s="724"/>
      <c r="AS41" s="724"/>
      <c r="AT41" s="724"/>
      <c r="AU41" s="724"/>
      <c r="AV41" s="724"/>
      <c r="AW41" s="724"/>
      <c r="AX41" s="724"/>
      <c r="AY41" s="725"/>
      <c r="AZ41" s="645">
        <v>197925</v>
      </c>
      <c r="BA41" s="646"/>
      <c r="BB41" s="646"/>
      <c r="BC41" s="646"/>
      <c r="BD41" s="682"/>
      <c r="BE41" s="682"/>
      <c r="BF41" s="712"/>
      <c r="BG41" s="726"/>
      <c r="BH41" s="727"/>
      <c r="BI41" s="727"/>
      <c r="BJ41" s="727"/>
      <c r="BK41" s="727"/>
      <c r="BL41" s="236"/>
      <c r="BM41" s="661" t="s">
        <v>351</v>
      </c>
      <c r="BN41" s="661"/>
      <c r="BO41" s="661"/>
      <c r="BP41" s="661"/>
      <c r="BQ41" s="661"/>
      <c r="BR41" s="661"/>
      <c r="BS41" s="661"/>
      <c r="BT41" s="661"/>
      <c r="BU41" s="662"/>
      <c r="BV41" s="645" t="s">
        <v>128</v>
      </c>
      <c r="BW41" s="646"/>
      <c r="BX41" s="646"/>
      <c r="BY41" s="646"/>
      <c r="BZ41" s="646"/>
      <c r="CA41" s="646"/>
      <c r="CB41" s="655"/>
      <c r="CD41" s="660" t="s">
        <v>352</v>
      </c>
      <c r="CE41" s="661"/>
      <c r="CF41" s="661"/>
      <c r="CG41" s="661"/>
      <c r="CH41" s="661"/>
      <c r="CI41" s="661"/>
      <c r="CJ41" s="661"/>
      <c r="CK41" s="661"/>
      <c r="CL41" s="661"/>
      <c r="CM41" s="661"/>
      <c r="CN41" s="661"/>
      <c r="CO41" s="661"/>
      <c r="CP41" s="661"/>
      <c r="CQ41" s="662"/>
      <c r="CR41" s="645" t="s">
        <v>245</v>
      </c>
      <c r="CS41" s="682"/>
      <c r="CT41" s="682"/>
      <c r="CU41" s="682"/>
      <c r="CV41" s="682"/>
      <c r="CW41" s="682"/>
      <c r="CX41" s="682"/>
      <c r="CY41" s="683"/>
      <c r="CZ41" s="650" t="s">
        <v>128</v>
      </c>
      <c r="DA41" s="680"/>
      <c r="DB41" s="680"/>
      <c r="DC41" s="684"/>
      <c r="DD41" s="654" t="s">
        <v>128</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4" t="s">
        <v>353</v>
      </c>
      <c r="C42" s="695"/>
      <c r="D42" s="695"/>
      <c r="E42" s="695"/>
      <c r="F42" s="695"/>
      <c r="G42" s="695"/>
      <c r="H42" s="695"/>
      <c r="I42" s="695"/>
      <c r="J42" s="695"/>
      <c r="K42" s="695"/>
      <c r="L42" s="695"/>
      <c r="M42" s="695"/>
      <c r="N42" s="695"/>
      <c r="O42" s="695"/>
      <c r="P42" s="695"/>
      <c r="Q42" s="696"/>
      <c r="R42" s="730">
        <v>21004135</v>
      </c>
      <c r="S42" s="731"/>
      <c r="T42" s="731"/>
      <c r="U42" s="731"/>
      <c r="V42" s="731"/>
      <c r="W42" s="731"/>
      <c r="X42" s="731"/>
      <c r="Y42" s="739"/>
      <c r="Z42" s="740">
        <v>100</v>
      </c>
      <c r="AA42" s="740"/>
      <c r="AB42" s="740"/>
      <c r="AC42" s="740"/>
      <c r="AD42" s="741">
        <v>12740576</v>
      </c>
      <c r="AE42" s="741"/>
      <c r="AF42" s="741"/>
      <c r="AG42" s="741"/>
      <c r="AH42" s="741"/>
      <c r="AI42" s="741"/>
      <c r="AJ42" s="741"/>
      <c r="AK42" s="741"/>
      <c r="AL42" s="742">
        <v>100</v>
      </c>
      <c r="AM42" s="717"/>
      <c r="AN42" s="717"/>
      <c r="AO42" s="743"/>
      <c r="AQ42" s="744" t="s">
        <v>354</v>
      </c>
      <c r="AR42" s="745"/>
      <c r="AS42" s="745"/>
      <c r="AT42" s="745"/>
      <c r="AU42" s="745"/>
      <c r="AV42" s="745"/>
      <c r="AW42" s="745"/>
      <c r="AX42" s="745"/>
      <c r="AY42" s="746"/>
      <c r="AZ42" s="730">
        <v>1136904</v>
      </c>
      <c r="BA42" s="731"/>
      <c r="BB42" s="731"/>
      <c r="BC42" s="731"/>
      <c r="BD42" s="716"/>
      <c r="BE42" s="716"/>
      <c r="BF42" s="718"/>
      <c r="BG42" s="728"/>
      <c r="BH42" s="729"/>
      <c r="BI42" s="729"/>
      <c r="BJ42" s="729"/>
      <c r="BK42" s="729"/>
      <c r="BL42" s="237"/>
      <c r="BM42" s="671" t="s">
        <v>355</v>
      </c>
      <c r="BN42" s="671"/>
      <c r="BO42" s="671"/>
      <c r="BP42" s="671"/>
      <c r="BQ42" s="671"/>
      <c r="BR42" s="671"/>
      <c r="BS42" s="671"/>
      <c r="BT42" s="671"/>
      <c r="BU42" s="672"/>
      <c r="BV42" s="730">
        <v>369</v>
      </c>
      <c r="BW42" s="731"/>
      <c r="BX42" s="731"/>
      <c r="BY42" s="731"/>
      <c r="BZ42" s="731"/>
      <c r="CA42" s="731"/>
      <c r="CB42" s="738"/>
      <c r="CD42" s="642" t="s">
        <v>356</v>
      </c>
      <c r="CE42" s="643"/>
      <c r="CF42" s="643"/>
      <c r="CG42" s="643"/>
      <c r="CH42" s="643"/>
      <c r="CI42" s="643"/>
      <c r="CJ42" s="643"/>
      <c r="CK42" s="643"/>
      <c r="CL42" s="643"/>
      <c r="CM42" s="643"/>
      <c r="CN42" s="643"/>
      <c r="CO42" s="643"/>
      <c r="CP42" s="643"/>
      <c r="CQ42" s="644"/>
      <c r="CR42" s="645">
        <v>3088812</v>
      </c>
      <c r="CS42" s="646"/>
      <c r="CT42" s="646"/>
      <c r="CU42" s="646"/>
      <c r="CV42" s="646"/>
      <c r="CW42" s="646"/>
      <c r="CX42" s="646"/>
      <c r="CY42" s="647"/>
      <c r="CZ42" s="650">
        <v>15.4</v>
      </c>
      <c r="DA42" s="651"/>
      <c r="DB42" s="651"/>
      <c r="DC42" s="663"/>
      <c r="DD42" s="654">
        <v>741484</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357</v>
      </c>
      <c r="CE43" s="643"/>
      <c r="CF43" s="643"/>
      <c r="CG43" s="643"/>
      <c r="CH43" s="643"/>
      <c r="CI43" s="643"/>
      <c r="CJ43" s="643"/>
      <c r="CK43" s="643"/>
      <c r="CL43" s="643"/>
      <c r="CM43" s="643"/>
      <c r="CN43" s="643"/>
      <c r="CO43" s="643"/>
      <c r="CP43" s="643"/>
      <c r="CQ43" s="644"/>
      <c r="CR43" s="645">
        <v>117775</v>
      </c>
      <c r="CS43" s="682"/>
      <c r="CT43" s="682"/>
      <c r="CU43" s="682"/>
      <c r="CV43" s="682"/>
      <c r="CW43" s="682"/>
      <c r="CX43" s="682"/>
      <c r="CY43" s="683"/>
      <c r="CZ43" s="650">
        <v>0.6</v>
      </c>
      <c r="DA43" s="680"/>
      <c r="DB43" s="680"/>
      <c r="DC43" s="684"/>
      <c r="DD43" s="654">
        <v>117775</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305</v>
      </c>
      <c r="CE44" s="758"/>
      <c r="CF44" s="642" t="s">
        <v>358</v>
      </c>
      <c r="CG44" s="643"/>
      <c r="CH44" s="643"/>
      <c r="CI44" s="643"/>
      <c r="CJ44" s="643"/>
      <c r="CK44" s="643"/>
      <c r="CL44" s="643"/>
      <c r="CM44" s="643"/>
      <c r="CN44" s="643"/>
      <c r="CO44" s="643"/>
      <c r="CP44" s="643"/>
      <c r="CQ44" s="644"/>
      <c r="CR44" s="645">
        <v>3052773</v>
      </c>
      <c r="CS44" s="646"/>
      <c r="CT44" s="646"/>
      <c r="CU44" s="646"/>
      <c r="CV44" s="646"/>
      <c r="CW44" s="646"/>
      <c r="CX44" s="646"/>
      <c r="CY44" s="647"/>
      <c r="CZ44" s="650">
        <v>15.2</v>
      </c>
      <c r="DA44" s="651"/>
      <c r="DB44" s="651"/>
      <c r="DC44" s="663"/>
      <c r="DD44" s="654">
        <v>734225</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359</v>
      </c>
      <c r="CG45" s="643"/>
      <c r="CH45" s="643"/>
      <c r="CI45" s="643"/>
      <c r="CJ45" s="643"/>
      <c r="CK45" s="643"/>
      <c r="CL45" s="643"/>
      <c r="CM45" s="643"/>
      <c r="CN45" s="643"/>
      <c r="CO45" s="643"/>
      <c r="CP45" s="643"/>
      <c r="CQ45" s="644"/>
      <c r="CR45" s="645">
        <v>1367132</v>
      </c>
      <c r="CS45" s="682"/>
      <c r="CT45" s="682"/>
      <c r="CU45" s="682"/>
      <c r="CV45" s="682"/>
      <c r="CW45" s="682"/>
      <c r="CX45" s="682"/>
      <c r="CY45" s="683"/>
      <c r="CZ45" s="650">
        <v>6.8</v>
      </c>
      <c r="DA45" s="680"/>
      <c r="DB45" s="680"/>
      <c r="DC45" s="684"/>
      <c r="DD45" s="654">
        <v>56134</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361</v>
      </c>
      <c r="CG46" s="643"/>
      <c r="CH46" s="643"/>
      <c r="CI46" s="643"/>
      <c r="CJ46" s="643"/>
      <c r="CK46" s="643"/>
      <c r="CL46" s="643"/>
      <c r="CM46" s="643"/>
      <c r="CN46" s="643"/>
      <c r="CO46" s="643"/>
      <c r="CP46" s="643"/>
      <c r="CQ46" s="644"/>
      <c r="CR46" s="645">
        <v>1455697</v>
      </c>
      <c r="CS46" s="646"/>
      <c r="CT46" s="646"/>
      <c r="CU46" s="646"/>
      <c r="CV46" s="646"/>
      <c r="CW46" s="646"/>
      <c r="CX46" s="646"/>
      <c r="CY46" s="647"/>
      <c r="CZ46" s="650">
        <v>7.2</v>
      </c>
      <c r="DA46" s="651"/>
      <c r="DB46" s="651"/>
      <c r="DC46" s="663"/>
      <c r="DD46" s="654">
        <v>644495</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363</v>
      </c>
      <c r="CG47" s="643"/>
      <c r="CH47" s="643"/>
      <c r="CI47" s="643"/>
      <c r="CJ47" s="643"/>
      <c r="CK47" s="643"/>
      <c r="CL47" s="643"/>
      <c r="CM47" s="643"/>
      <c r="CN47" s="643"/>
      <c r="CO47" s="643"/>
      <c r="CP47" s="643"/>
      <c r="CQ47" s="644"/>
      <c r="CR47" s="645">
        <v>36039</v>
      </c>
      <c r="CS47" s="682"/>
      <c r="CT47" s="682"/>
      <c r="CU47" s="682"/>
      <c r="CV47" s="682"/>
      <c r="CW47" s="682"/>
      <c r="CX47" s="682"/>
      <c r="CY47" s="683"/>
      <c r="CZ47" s="650">
        <v>0.2</v>
      </c>
      <c r="DA47" s="680"/>
      <c r="DB47" s="680"/>
      <c r="DC47" s="684"/>
      <c r="DD47" s="654">
        <v>7259</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364</v>
      </c>
      <c r="CD48" s="761"/>
      <c r="CE48" s="762"/>
      <c r="CF48" s="642" t="s">
        <v>365</v>
      </c>
      <c r="CG48" s="643"/>
      <c r="CH48" s="643"/>
      <c r="CI48" s="643"/>
      <c r="CJ48" s="643"/>
      <c r="CK48" s="643"/>
      <c r="CL48" s="643"/>
      <c r="CM48" s="643"/>
      <c r="CN48" s="643"/>
      <c r="CO48" s="643"/>
      <c r="CP48" s="643"/>
      <c r="CQ48" s="644"/>
      <c r="CR48" s="645" t="s">
        <v>245</v>
      </c>
      <c r="CS48" s="646"/>
      <c r="CT48" s="646"/>
      <c r="CU48" s="646"/>
      <c r="CV48" s="646"/>
      <c r="CW48" s="646"/>
      <c r="CX48" s="646"/>
      <c r="CY48" s="647"/>
      <c r="CZ48" s="650" t="s">
        <v>128</v>
      </c>
      <c r="DA48" s="651"/>
      <c r="DB48" s="651"/>
      <c r="DC48" s="663"/>
      <c r="DD48" s="654" t="s">
        <v>128</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4" t="s">
        <v>366</v>
      </c>
      <c r="CE49" s="695"/>
      <c r="CF49" s="695"/>
      <c r="CG49" s="695"/>
      <c r="CH49" s="695"/>
      <c r="CI49" s="695"/>
      <c r="CJ49" s="695"/>
      <c r="CK49" s="695"/>
      <c r="CL49" s="695"/>
      <c r="CM49" s="695"/>
      <c r="CN49" s="695"/>
      <c r="CO49" s="695"/>
      <c r="CP49" s="695"/>
      <c r="CQ49" s="696"/>
      <c r="CR49" s="730">
        <v>20119597</v>
      </c>
      <c r="CS49" s="716"/>
      <c r="CT49" s="716"/>
      <c r="CU49" s="716"/>
      <c r="CV49" s="716"/>
      <c r="CW49" s="716"/>
      <c r="CX49" s="716"/>
      <c r="CY49" s="747"/>
      <c r="CZ49" s="742">
        <v>100</v>
      </c>
      <c r="DA49" s="748"/>
      <c r="DB49" s="748"/>
      <c r="DC49" s="749"/>
      <c r="DD49" s="750">
        <v>14024228</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yfeipDRMAxAL4YBj9XtSERAqo6xKpVQZ8bjAmQWzqNujhAC5wyuPprCdOGE5UuCqpYW4Kj4Z3EFLVgThURJRsg==" saltValue="udewMZ5oTYxKQFieWs2kt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368</v>
      </c>
      <c r="DK2" s="793"/>
      <c r="DL2" s="793"/>
      <c r="DM2" s="793"/>
      <c r="DN2" s="793"/>
      <c r="DO2" s="794"/>
      <c r="DP2" s="250"/>
      <c r="DQ2" s="792" t="s">
        <v>369</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370</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372</v>
      </c>
      <c r="B5" s="787"/>
      <c r="C5" s="787"/>
      <c r="D5" s="787"/>
      <c r="E5" s="787"/>
      <c r="F5" s="787"/>
      <c r="G5" s="787"/>
      <c r="H5" s="787"/>
      <c r="I5" s="787"/>
      <c r="J5" s="787"/>
      <c r="K5" s="787"/>
      <c r="L5" s="787"/>
      <c r="M5" s="787"/>
      <c r="N5" s="787"/>
      <c r="O5" s="787"/>
      <c r="P5" s="788"/>
      <c r="Q5" s="763" t="s">
        <v>373</v>
      </c>
      <c r="R5" s="764"/>
      <c r="S5" s="764"/>
      <c r="T5" s="764"/>
      <c r="U5" s="765"/>
      <c r="V5" s="763" t="s">
        <v>374</v>
      </c>
      <c r="W5" s="764"/>
      <c r="X5" s="764"/>
      <c r="Y5" s="764"/>
      <c r="Z5" s="765"/>
      <c r="AA5" s="763" t="s">
        <v>375</v>
      </c>
      <c r="AB5" s="764"/>
      <c r="AC5" s="764"/>
      <c r="AD5" s="764"/>
      <c r="AE5" s="764"/>
      <c r="AF5" s="796" t="s">
        <v>376</v>
      </c>
      <c r="AG5" s="764"/>
      <c r="AH5" s="764"/>
      <c r="AI5" s="764"/>
      <c r="AJ5" s="775"/>
      <c r="AK5" s="764" t="s">
        <v>377</v>
      </c>
      <c r="AL5" s="764"/>
      <c r="AM5" s="764"/>
      <c r="AN5" s="764"/>
      <c r="AO5" s="765"/>
      <c r="AP5" s="763" t="s">
        <v>378</v>
      </c>
      <c r="AQ5" s="764"/>
      <c r="AR5" s="764"/>
      <c r="AS5" s="764"/>
      <c r="AT5" s="765"/>
      <c r="AU5" s="763" t="s">
        <v>379</v>
      </c>
      <c r="AV5" s="764"/>
      <c r="AW5" s="764"/>
      <c r="AX5" s="764"/>
      <c r="AY5" s="775"/>
      <c r="AZ5" s="257"/>
      <c r="BA5" s="257"/>
      <c r="BB5" s="257"/>
      <c r="BC5" s="257"/>
      <c r="BD5" s="257"/>
      <c r="BE5" s="258"/>
      <c r="BF5" s="258"/>
      <c r="BG5" s="258"/>
      <c r="BH5" s="258"/>
      <c r="BI5" s="258"/>
      <c r="BJ5" s="258"/>
      <c r="BK5" s="258"/>
      <c r="BL5" s="258"/>
      <c r="BM5" s="258"/>
      <c r="BN5" s="258"/>
      <c r="BO5" s="258"/>
      <c r="BP5" s="258"/>
      <c r="BQ5" s="786" t="s">
        <v>380</v>
      </c>
      <c r="BR5" s="787"/>
      <c r="BS5" s="787"/>
      <c r="BT5" s="787"/>
      <c r="BU5" s="787"/>
      <c r="BV5" s="787"/>
      <c r="BW5" s="787"/>
      <c r="BX5" s="787"/>
      <c r="BY5" s="787"/>
      <c r="BZ5" s="787"/>
      <c r="CA5" s="787"/>
      <c r="CB5" s="787"/>
      <c r="CC5" s="787"/>
      <c r="CD5" s="787"/>
      <c r="CE5" s="787"/>
      <c r="CF5" s="787"/>
      <c r="CG5" s="788"/>
      <c r="CH5" s="763" t="s">
        <v>381</v>
      </c>
      <c r="CI5" s="764"/>
      <c r="CJ5" s="764"/>
      <c r="CK5" s="764"/>
      <c r="CL5" s="765"/>
      <c r="CM5" s="763" t="s">
        <v>382</v>
      </c>
      <c r="CN5" s="764"/>
      <c r="CO5" s="764"/>
      <c r="CP5" s="764"/>
      <c r="CQ5" s="765"/>
      <c r="CR5" s="763" t="s">
        <v>383</v>
      </c>
      <c r="CS5" s="764"/>
      <c r="CT5" s="764"/>
      <c r="CU5" s="764"/>
      <c r="CV5" s="765"/>
      <c r="CW5" s="763" t="s">
        <v>384</v>
      </c>
      <c r="CX5" s="764"/>
      <c r="CY5" s="764"/>
      <c r="CZ5" s="764"/>
      <c r="DA5" s="765"/>
      <c r="DB5" s="763" t="s">
        <v>385</v>
      </c>
      <c r="DC5" s="764"/>
      <c r="DD5" s="764"/>
      <c r="DE5" s="764"/>
      <c r="DF5" s="765"/>
      <c r="DG5" s="769" t="s">
        <v>386</v>
      </c>
      <c r="DH5" s="770"/>
      <c r="DI5" s="770"/>
      <c r="DJ5" s="770"/>
      <c r="DK5" s="771"/>
      <c r="DL5" s="769" t="s">
        <v>387</v>
      </c>
      <c r="DM5" s="770"/>
      <c r="DN5" s="770"/>
      <c r="DO5" s="770"/>
      <c r="DP5" s="771"/>
      <c r="DQ5" s="763" t="s">
        <v>388</v>
      </c>
      <c r="DR5" s="764"/>
      <c r="DS5" s="764"/>
      <c r="DT5" s="764"/>
      <c r="DU5" s="765"/>
      <c r="DV5" s="763" t="s">
        <v>379</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389</v>
      </c>
      <c r="C7" s="778"/>
      <c r="D7" s="778"/>
      <c r="E7" s="778"/>
      <c r="F7" s="778"/>
      <c r="G7" s="778"/>
      <c r="H7" s="778"/>
      <c r="I7" s="778"/>
      <c r="J7" s="778"/>
      <c r="K7" s="778"/>
      <c r="L7" s="778"/>
      <c r="M7" s="778"/>
      <c r="N7" s="778"/>
      <c r="O7" s="778"/>
      <c r="P7" s="779"/>
      <c r="Q7" s="780">
        <v>21013</v>
      </c>
      <c r="R7" s="781"/>
      <c r="S7" s="781"/>
      <c r="T7" s="781"/>
      <c r="U7" s="781"/>
      <c r="V7" s="781">
        <v>20129</v>
      </c>
      <c r="W7" s="781"/>
      <c r="X7" s="781"/>
      <c r="Y7" s="781"/>
      <c r="Z7" s="781"/>
      <c r="AA7" s="781">
        <v>884</v>
      </c>
      <c r="AB7" s="781"/>
      <c r="AC7" s="781"/>
      <c r="AD7" s="781"/>
      <c r="AE7" s="782"/>
      <c r="AF7" s="783">
        <v>574</v>
      </c>
      <c r="AG7" s="784"/>
      <c r="AH7" s="784"/>
      <c r="AI7" s="784"/>
      <c r="AJ7" s="785"/>
      <c r="AK7" s="820">
        <v>83</v>
      </c>
      <c r="AL7" s="821"/>
      <c r="AM7" s="821"/>
      <c r="AN7" s="821"/>
      <c r="AO7" s="821"/>
      <c r="AP7" s="821">
        <v>30514</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617</v>
      </c>
      <c r="BT7" s="825"/>
      <c r="BU7" s="825"/>
      <c r="BV7" s="825"/>
      <c r="BW7" s="825"/>
      <c r="BX7" s="825"/>
      <c r="BY7" s="825"/>
      <c r="BZ7" s="825"/>
      <c r="CA7" s="825"/>
      <c r="CB7" s="825"/>
      <c r="CC7" s="825"/>
      <c r="CD7" s="825"/>
      <c r="CE7" s="825"/>
      <c r="CF7" s="825"/>
      <c r="CG7" s="826"/>
      <c r="CH7" s="817">
        <v>-3</v>
      </c>
      <c r="CI7" s="818"/>
      <c r="CJ7" s="818"/>
      <c r="CK7" s="818"/>
      <c r="CL7" s="819"/>
      <c r="CM7" s="817">
        <v>107</v>
      </c>
      <c r="CN7" s="818"/>
      <c r="CO7" s="818"/>
      <c r="CP7" s="818"/>
      <c r="CQ7" s="819"/>
      <c r="CR7" s="817">
        <v>97</v>
      </c>
      <c r="CS7" s="818"/>
      <c r="CT7" s="818"/>
      <c r="CU7" s="818"/>
      <c r="CV7" s="819"/>
      <c r="CW7" s="817">
        <v>90</v>
      </c>
      <c r="CX7" s="818"/>
      <c r="CY7" s="818"/>
      <c r="CZ7" s="818"/>
      <c r="DA7" s="819"/>
      <c r="DB7" s="817" t="s">
        <v>618</v>
      </c>
      <c r="DC7" s="818"/>
      <c r="DD7" s="818"/>
      <c r="DE7" s="818"/>
      <c r="DF7" s="819"/>
      <c r="DG7" s="817" t="s">
        <v>549</v>
      </c>
      <c r="DH7" s="818"/>
      <c r="DI7" s="818"/>
      <c r="DJ7" s="818"/>
      <c r="DK7" s="819"/>
      <c r="DL7" s="817" t="s">
        <v>549</v>
      </c>
      <c r="DM7" s="818"/>
      <c r="DN7" s="818"/>
      <c r="DO7" s="818"/>
      <c r="DP7" s="819"/>
      <c r="DQ7" s="817" t="s">
        <v>549</v>
      </c>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619</v>
      </c>
      <c r="BT8" s="815"/>
      <c r="BU8" s="815"/>
      <c r="BV8" s="815"/>
      <c r="BW8" s="815"/>
      <c r="BX8" s="815"/>
      <c r="BY8" s="815"/>
      <c r="BZ8" s="815"/>
      <c r="CA8" s="815"/>
      <c r="CB8" s="815"/>
      <c r="CC8" s="815"/>
      <c r="CD8" s="815"/>
      <c r="CE8" s="815"/>
      <c r="CF8" s="815"/>
      <c r="CG8" s="816"/>
      <c r="CH8" s="827">
        <v>7</v>
      </c>
      <c r="CI8" s="828"/>
      <c r="CJ8" s="828"/>
      <c r="CK8" s="828"/>
      <c r="CL8" s="829"/>
      <c r="CM8" s="827">
        <v>114</v>
      </c>
      <c r="CN8" s="828"/>
      <c r="CO8" s="828"/>
      <c r="CP8" s="828"/>
      <c r="CQ8" s="829"/>
      <c r="CR8" s="827">
        <v>90</v>
      </c>
      <c r="CS8" s="828"/>
      <c r="CT8" s="828"/>
      <c r="CU8" s="828"/>
      <c r="CV8" s="829"/>
      <c r="CW8" s="827">
        <v>80</v>
      </c>
      <c r="CX8" s="828"/>
      <c r="CY8" s="828"/>
      <c r="CZ8" s="828"/>
      <c r="DA8" s="829"/>
      <c r="DB8" s="827" t="s">
        <v>604</v>
      </c>
      <c r="DC8" s="828"/>
      <c r="DD8" s="828"/>
      <c r="DE8" s="828"/>
      <c r="DF8" s="829"/>
      <c r="DG8" s="827" t="s">
        <v>549</v>
      </c>
      <c r="DH8" s="828"/>
      <c r="DI8" s="828"/>
      <c r="DJ8" s="828"/>
      <c r="DK8" s="829"/>
      <c r="DL8" s="827" t="s">
        <v>549</v>
      </c>
      <c r="DM8" s="828"/>
      <c r="DN8" s="828"/>
      <c r="DO8" s="828"/>
      <c r="DP8" s="829"/>
      <c r="DQ8" s="827" t="s">
        <v>549</v>
      </c>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620</v>
      </c>
      <c r="BT9" s="815"/>
      <c r="BU9" s="815"/>
      <c r="BV9" s="815"/>
      <c r="BW9" s="815"/>
      <c r="BX9" s="815"/>
      <c r="BY9" s="815"/>
      <c r="BZ9" s="815"/>
      <c r="CA9" s="815"/>
      <c r="CB9" s="815"/>
      <c r="CC9" s="815"/>
      <c r="CD9" s="815"/>
      <c r="CE9" s="815"/>
      <c r="CF9" s="815"/>
      <c r="CG9" s="816"/>
      <c r="CH9" s="827">
        <v>-8.9999999999999993E-3</v>
      </c>
      <c r="CI9" s="828"/>
      <c r="CJ9" s="828"/>
      <c r="CK9" s="828"/>
      <c r="CL9" s="829"/>
      <c r="CM9" s="827">
        <v>145</v>
      </c>
      <c r="CN9" s="828"/>
      <c r="CO9" s="828"/>
      <c r="CP9" s="828"/>
      <c r="CQ9" s="829"/>
      <c r="CR9" s="827">
        <v>134</v>
      </c>
      <c r="CS9" s="828"/>
      <c r="CT9" s="828"/>
      <c r="CU9" s="828"/>
      <c r="CV9" s="829"/>
      <c r="CW9" s="827">
        <v>29</v>
      </c>
      <c r="CX9" s="828"/>
      <c r="CY9" s="828"/>
      <c r="CZ9" s="828"/>
      <c r="DA9" s="829"/>
      <c r="DB9" s="827" t="s">
        <v>604</v>
      </c>
      <c r="DC9" s="828"/>
      <c r="DD9" s="828"/>
      <c r="DE9" s="828"/>
      <c r="DF9" s="829"/>
      <c r="DG9" s="827" t="s">
        <v>549</v>
      </c>
      <c r="DH9" s="828"/>
      <c r="DI9" s="828"/>
      <c r="DJ9" s="828"/>
      <c r="DK9" s="829"/>
      <c r="DL9" s="827" t="s">
        <v>549</v>
      </c>
      <c r="DM9" s="828"/>
      <c r="DN9" s="828"/>
      <c r="DO9" s="828"/>
      <c r="DP9" s="829"/>
      <c r="DQ9" s="827" t="s">
        <v>549</v>
      </c>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621</v>
      </c>
      <c r="BT10" s="815"/>
      <c r="BU10" s="815"/>
      <c r="BV10" s="815"/>
      <c r="BW10" s="815"/>
      <c r="BX10" s="815"/>
      <c r="BY10" s="815"/>
      <c r="BZ10" s="815"/>
      <c r="CA10" s="815"/>
      <c r="CB10" s="815"/>
      <c r="CC10" s="815"/>
      <c r="CD10" s="815"/>
      <c r="CE10" s="815"/>
      <c r="CF10" s="815"/>
      <c r="CG10" s="816"/>
      <c r="CH10" s="827">
        <v>1</v>
      </c>
      <c r="CI10" s="828"/>
      <c r="CJ10" s="828"/>
      <c r="CK10" s="828"/>
      <c r="CL10" s="829"/>
      <c r="CM10" s="827">
        <v>33</v>
      </c>
      <c r="CN10" s="828"/>
      <c r="CO10" s="828"/>
      <c r="CP10" s="828"/>
      <c r="CQ10" s="829"/>
      <c r="CR10" s="827">
        <v>30</v>
      </c>
      <c r="CS10" s="828"/>
      <c r="CT10" s="828"/>
      <c r="CU10" s="828"/>
      <c r="CV10" s="829"/>
      <c r="CW10" s="827">
        <v>46</v>
      </c>
      <c r="CX10" s="828"/>
      <c r="CY10" s="828"/>
      <c r="CZ10" s="828"/>
      <c r="DA10" s="829"/>
      <c r="DB10" s="827" t="s">
        <v>604</v>
      </c>
      <c r="DC10" s="828"/>
      <c r="DD10" s="828"/>
      <c r="DE10" s="828"/>
      <c r="DF10" s="829"/>
      <c r="DG10" s="827" t="s">
        <v>549</v>
      </c>
      <c r="DH10" s="828"/>
      <c r="DI10" s="828"/>
      <c r="DJ10" s="828"/>
      <c r="DK10" s="829"/>
      <c r="DL10" s="827" t="s">
        <v>549</v>
      </c>
      <c r="DM10" s="828"/>
      <c r="DN10" s="828"/>
      <c r="DO10" s="828"/>
      <c r="DP10" s="829"/>
      <c r="DQ10" s="827" t="s">
        <v>549</v>
      </c>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t="s">
        <v>622</v>
      </c>
      <c r="BT11" s="815"/>
      <c r="BU11" s="815"/>
      <c r="BV11" s="815"/>
      <c r="BW11" s="815"/>
      <c r="BX11" s="815"/>
      <c r="BY11" s="815"/>
      <c r="BZ11" s="815"/>
      <c r="CA11" s="815"/>
      <c r="CB11" s="815"/>
      <c r="CC11" s="815"/>
      <c r="CD11" s="815"/>
      <c r="CE11" s="815"/>
      <c r="CF11" s="815"/>
      <c r="CG11" s="816"/>
      <c r="CH11" s="827">
        <v>0</v>
      </c>
      <c r="CI11" s="828"/>
      <c r="CJ11" s="828"/>
      <c r="CK11" s="828"/>
      <c r="CL11" s="829"/>
      <c r="CM11" s="827">
        <v>51</v>
      </c>
      <c r="CN11" s="828"/>
      <c r="CO11" s="828"/>
      <c r="CP11" s="828"/>
      <c r="CQ11" s="829"/>
      <c r="CR11" s="827">
        <v>20</v>
      </c>
      <c r="CS11" s="828"/>
      <c r="CT11" s="828"/>
      <c r="CU11" s="828"/>
      <c r="CV11" s="829"/>
      <c r="CW11" s="827" t="s">
        <v>604</v>
      </c>
      <c r="CX11" s="828"/>
      <c r="CY11" s="828"/>
      <c r="CZ11" s="828"/>
      <c r="DA11" s="829"/>
      <c r="DB11" s="827" t="s">
        <v>604</v>
      </c>
      <c r="DC11" s="828"/>
      <c r="DD11" s="828"/>
      <c r="DE11" s="828"/>
      <c r="DF11" s="829"/>
      <c r="DG11" s="827" t="s">
        <v>549</v>
      </c>
      <c r="DH11" s="828"/>
      <c r="DI11" s="828"/>
      <c r="DJ11" s="828"/>
      <c r="DK11" s="829"/>
      <c r="DL11" s="827" t="s">
        <v>549</v>
      </c>
      <c r="DM11" s="828"/>
      <c r="DN11" s="828"/>
      <c r="DO11" s="828"/>
      <c r="DP11" s="829"/>
      <c r="DQ11" s="827" t="s">
        <v>549</v>
      </c>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t="s">
        <v>624</v>
      </c>
      <c r="BS12" s="814" t="s">
        <v>623</v>
      </c>
      <c r="BT12" s="815"/>
      <c r="BU12" s="815"/>
      <c r="BV12" s="815"/>
      <c r="BW12" s="815"/>
      <c r="BX12" s="815"/>
      <c r="BY12" s="815"/>
      <c r="BZ12" s="815"/>
      <c r="CA12" s="815"/>
      <c r="CB12" s="815"/>
      <c r="CC12" s="815"/>
      <c r="CD12" s="815"/>
      <c r="CE12" s="815"/>
      <c r="CF12" s="815"/>
      <c r="CG12" s="816"/>
      <c r="CH12" s="827">
        <v>0</v>
      </c>
      <c r="CI12" s="828"/>
      <c r="CJ12" s="828"/>
      <c r="CK12" s="828"/>
      <c r="CL12" s="829"/>
      <c r="CM12" s="827">
        <v>-18</v>
      </c>
      <c r="CN12" s="828"/>
      <c r="CO12" s="828"/>
      <c r="CP12" s="828"/>
      <c r="CQ12" s="829"/>
      <c r="CR12" s="827">
        <v>41</v>
      </c>
      <c r="CS12" s="828"/>
      <c r="CT12" s="828"/>
      <c r="CU12" s="828"/>
      <c r="CV12" s="829"/>
      <c r="CW12" s="827">
        <v>3</v>
      </c>
      <c r="CX12" s="828"/>
      <c r="CY12" s="828"/>
      <c r="CZ12" s="828"/>
      <c r="DA12" s="829"/>
      <c r="DB12" s="827">
        <v>53</v>
      </c>
      <c r="DC12" s="828"/>
      <c r="DD12" s="828"/>
      <c r="DE12" s="828"/>
      <c r="DF12" s="829"/>
      <c r="DG12" s="827" t="s">
        <v>549</v>
      </c>
      <c r="DH12" s="828"/>
      <c r="DI12" s="828"/>
      <c r="DJ12" s="828"/>
      <c r="DK12" s="829"/>
      <c r="DL12" s="827" t="s">
        <v>549</v>
      </c>
      <c r="DM12" s="828"/>
      <c r="DN12" s="828"/>
      <c r="DO12" s="828"/>
      <c r="DP12" s="829"/>
      <c r="DQ12" s="827" t="s">
        <v>549</v>
      </c>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390</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391</v>
      </c>
      <c r="B23" s="836" t="s">
        <v>392</v>
      </c>
      <c r="C23" s="837"/>
      <c r="D23" s="837"/>
      <c r="E23" s="837"/>
      <c r="F23" s="837"/>
      <c r="G23" s="837"/>
      <c r="H23" s="837"/>
      <c r="I23" s="837"/>
      <c r="J23" s="837"/>
      <c r="K23" s="837"/>
      <c r="L23" s="837"/>
      <c r="M23" s="837"/>
      <c r="N23" s="837"/>
      <c r="O23" s="837"/>
      <c r="P23" s="838"/>
      <c r="Q23" s="839">
        <v>21013</v>
      </c>
      <c r="R23" s="840"/>
      <c r="S23" s="840"/>
      <c r="T23" s="840"/>
      <c r="U23" s="840"/>
      <c r="V23" s="840">
        <v>20129</v>
      </c>
      <c r="W23" s="840"/>
      <c r="X23" s="840"/>
      <c r="Y23" s="840"/>
      <c r="Z23" s="840"/>
      <c r="AA23" s="840">
        <v>884</v>
      </c>
      <c r="AB23" s="840"/>
      <c r="AC23" s="840"/>
      <c r="AD23" s="840"/>
      <c r="AE23" s="841"/>
      <c r="AF23" s="842">
        <v>574</v>
      </c>
      <c r="AG23" s="840"/>
      <c r="AH23" s="840"/>
      <c r="AI23" s="840"/>
      <c r="AJ23" s="843"/>
      <c r="AK23" s="844"/>
      <c r="AL23" s="845"/>
      <c r="AM23" s="845"/>
      <c r="AN23" s="845"/>
      <c r="AO23" s="845"/>
      <c r="AP23" s="840">
        <v>30514</v>
      </c>
      <c r="AQ23" s="840"/>
      <c r="AR23" s="840"/>
      <c r="AS23" s="840"/>
      <c r="AT23" s="840"/>
      <c r="AU23" s="846"/>
      <c r="AV23" s="846"/>
      <c r="AW23" s="846"/>
      <c r="AX23" s="846"/>
      <c r="AY23" s="847"/>
      <c r="AZ23" s="855" t="s">
        <v>393</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394</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395</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372</v>
      </c>
      <c r="B26" s="787"/>
      <c r="C26" s="787"/>
      <c r="D26" s="787"/>
      <c r="E26" s="787"/>
      <c r="F26" s="787"/>
      <c r="G26" s="787"/>
      <c r="H26" s="787"/>
      <c r="I26" s="787"/>
      <c r="J26" s="787"/>
      <c r="K26" s="787"/>
      <c r="L26" s="787"/>
      <c r="M26" s="787"/>
      <c r="N26" s="787"/>
      <c r="O26" s="787"/>
      <c r="P26" s="788"/>
      <c r="Q26" s="763" t="s">
        <v>396</v>
      </c>
      <c r="R26" s="764"/>
      <c r="S26" s="764"/>
      <c r="T26" s="764"/>
      <c r="U26" s="765"/>
      <c r="V26" s="763" t="s">
        <v>397</v>
      </c>
      <c r="W26" s="764"/>
      <c r="X26" s="764"/>
      <c r="Y26" s="764"/>
      <c r="Z26" s="765"/>
      <c r="AA26" s="763" t="s">
        <v>398</v>
      </c>
      <c r="AB26" s="764"/>
      <c r="AC26" s="764"/>
      <c r="AD26" s="764"/>
      <c r="AE26" s="764"/>
      <c r="AF26" s="858" t="s">
        <v>399</v>
      </c>
      <c r="AG26" s="859"/>
      <c r="AH26" s="859"/>
      <c r="AI26" s="859"/>
      <c r="AJ26" s="860"/>
      <c r="AK26" s="764" t="s">
        <v>400</v>
      </c>
      <c r="AL26" s="764"/>
      <c r="AM26" s="764"/>
      <c r="AN26" s="764"/>
      <c r="AO26" s="765"/>
      <c r="AP26" s="763" t="s">
        <v>401</v>
      </c>
      <c r="AQ26" s="764"/>
      <c r="AR26" s="764"/>
      <c r="AS26" s="764"/>
      <c r="AT26" s="765"/>
      <c r="AU26" s="763" t="s">
        <v>402</v>
      </c>
      <c r="AV26" s="764"/>
      <c r="AW26" s="764"/>
      <c r="AX26" s="764"/>
      <c r="AY26" s="765"/>
      <c r="AZ26" s="763" t="s">
        <v>403</v>
      </c>
      <c r="BA26" s="764"/>
      <c r="BB26" s="764"/>
      <c r="BC26" s="764"/>
      <c r="BD26" s="765"/>
      <c r="BE26" s="763" t="s">
        <v>379</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404</v>
      </c>
      <c r="C28" s="778"/>
      <c r="D28" s="778"/>
      <c r="E28" s="778"/>
      <c r="F28" s="778"/>
      <c r="G28" s="778"/>
      <c r="H28" s="778"/>
      <c r="I28" s="778"/>
      <c r="J28" s="778"/>
      <c r="K28" s="778"/>
      <c r="L28" s="778"/>
      <c r="M28" s="778"/>
      <c r="N28" s="778"/>
      <c r="O28" s="778"/>
      <c r="P28" s="779"/>
      <c r="Q28" s="868">
        <v>3747</v>
      </c>
      <c r="R28" s="869"/>
      <c r="S28" s="869"/>
      <c r="T28" s="869"/>
      <c r="U28" s="869"/>
      <c r="V28" s="869">
        <v>3652</v>
      </c>
      <c r="W28" s="869"/>
      <c r="X28" s="869"/>
      <c r="Y28" s="869"/>
      <c r="Z28" s="869"/>
      <c r="AA28" s="869">
        <v>95</v>
      </c>
      <c r="AB28" s="869"/>
      <c r="AC28" s="869"/>
      <c r="AD28" s="869"/>
      <c r="AE28" s="870"/>
      <c r="AF28" s="871">
        <v>95</v>
      </c>
      <c r="AG28" s="869"/>
      <c r="AH28" s="869"/>
      <c r="AI28" s="869"/>
      <c r="AJ28" s="872"/>
      <c r="AK28" s="873">
        <v>198</v>
      </c>
      <c r="AL28" s="864"/>
      <c r="AM28" s="864"/>
      <c r="AN28" s="864"/>
      <c r="AO28" s="864"/>
      <c r="AP28" s="864" t="s">
        <v>549</v>
      </c>
      <c r="AQ28" s="864"/>
      <c r="AR28" s="864"/>
      <c r="AS28" s="864"/>
      <c r="AT28" s="864"/>
      <c r="AU28" s="864" t="s">
        <v>549</v>
      </c>
      <c r="AV28" s="864"/>
      <c r="AW28" s="864"/>
      <c r="AX28" s="864"/>
      <c r="AY28" s="864"/>
      <c r="AZ28" s="865" t="s">
        <v>549</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405</v>
      </c>
      <c r="C29" s="802"/>
      <c r="D29" s="802"/>
      <c r="E29" s="802"/>
      <c r="F29" s="802"/>
      <c r="G29" s="802"/>
      <c r="H29" s="802"/>
      <c r="I29" s="802"/>
      <c r="J29" s="802"/>
      <c r="K29" s="802"/>
      <c r="L29" s="802"/>
      <c r="M29" s="802"/>
      <c r="N29" s="802"/>
      <c r="O29" s="802"/>
      <c r="P29" s="803"/>
      <c r="Q29" s="804">
        <v>1075</v>
      </c>
      <c r="R29" s="805"/>
      <c r="S29" s="805"/>
      <c r="T29" s="805"/>
      <c r="U29" s="805"/>
      <c r="V29" s="805">
        <v>1075</v>
      </c>
      <c r="W29" s="805"/>
      <c r="X29" s="805"/>
      <c r="Y29" s="805"/>
      <c r="Z29" s="805"/>
      <c r="AA29" s="805">
        <v>0</v>
      </c>
      <c r="AB29" s="805"/>
      <c r="AC29" s="805"/>
      <c r="AD29" s="805"/>
      <c r="AE29" s="806"/>
      <c r="AF29" s="807">
        <v>0</v>
      </c>
      <c r="AG29" s="808"/>
      <c r="AH29" s="808"/>
      <c r="AI29" s="808"/>
      <c r="AJ29" s="809"/>
      <c r="AK29" s="876">
        <v>89</v>
      </c>
      <c r="AL29" s="877"/>
      <c r="AM29" s="877"/>
      <c r="AN29" s="877"/>
      <c r="AO29" s="877"/>
      <c r="AP29" s="877" t="s">
        <v>549</v>
      </c>
      <c r="AQ29" s="877"/>
      <c r="AR29" s="877"/>
      <c r="AS29" s="877"/>
      <c r="AT29" s="877"/>
      <c r="AU29" s="877" t="s">
        <v>549</v>
      </c>
      <c r="AV29" s="877"/>
      <c r="AW29" s="877"/>
      <c r="AX29" s="877"/>
      <c r="AY29" s="877"/>
      <c r="AZ29" s="878" t="s">
        <v>549</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406</v>
      </c>
      <c r="C30" s="802"/>
      <c r="D30" s="802"/>
      <c r="E30" s="802"/>
      <c r="F30" s="802"/>
      <c r="G30" s="802"/>
      <c r="H30" s="802"/>
      <c r="I30" s="802"/>
      <c r="J30" s="802"/>
      <c r="K30" s="802"/>
      <c r="L30" s="802"/>
      <c r="M30" s="802"/>
      <c r="N30" s="802"/>
      <c r="O30" s="802"/>
      <c r="P30" s="803"/>
      <c r="Q30" s="804">
        <v>11616</v>
      </c>
      <c r="R30" s="805"/>
      <c r="S30" s="805"/>
      <c r="T30" s="805"/>
      <c r="U30" s="805"/>
      <c r="V30" s="805">
        <v>11792</v>
      </c>
      <c r="W30" s="805"/>
      <c r="X30" s="805"/>
      <c r="Y30" s="805"/>
      <c r="Z30" s="805"/>
      <c r="AA30" s="805">
        <v>-176</v>
      </c>
      <c r="AB30" s="805"/>
      <c r="AC30" s="805"/>
      <c r="AD30" s="805"/>
      <c r="AE30" s="806"/>
      <c r="AF30" s="807">
        <v>2278</v>
      </c>
      <c r="AG30" s="808"/>
      <c r="AH30" s="808"/>
      <c r="AI30" s="808"/>
      <c r="AJ30" s="809"/>
      <c r="AK30" s="876">
        <v>418</v>
      </c>
      <c r="AL30" s="877"/>
      <c r="AM30" s="877"/>
      <c r="AN30" s="877"/>
      <c r="AO30" s="877"/>
      <c r="AP30" s="877">
        <v>9752</v>
      </c>
      <c r="AQ30" s="877"/>
      <c r="AR30" s="877"/>
      <c r="AS30" s="877"/>
      <c r="AT30" s="877"/>
      <c r="AU30" s="877">
        <v>5490</v>
      </c>
      <c r="AV30" s="877"/>
      <c r="AW30" s="877"/>
      <c r="AX30" s="877"/>
      <c r="AY30" s="877"/>
      <c r="AZ30" s="878" t="s">
        <v>549</v>
      </c>
      <c r="BA30" s="878"/>
      <c r="BB30" s="878"/>
      <c r="BC30" s="878"/>
      <c r="BD30" s="878"/>
      <c r="BE30" s="874" t="s">
        <v>407</v>
      </c>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408</v>
      </c>
      <c r="C31" s="802"/>
      <c r="D31" s="802"/>
      <c r="E31" s="802"/>
      <c r="F31" s="802"/>
      <c r="G31" s="802"/>
      <c r="H31" s="802"/>
      <c r="I31" s="802"/>
      <c r="J31" s="802"/>
      <c r="K31" s="802"/>
      <c r="L31" s="802"/>
      <c r="M31" s="802"/>
      <c r="N31" s="802"/>
      <c r="O31" s="802"/>
      <c r="P31" s="803"/>
      <c r="Q31" s="804">
        <v>341</v>
      </c>
      <c r="R31" s="805"/>
      <c r="S31" s="805"/>
      <c r="T31" s="805"/>
      <c r="U31" s="805"/>
      <c r="V31" s="805">
        <v>335</v>
      </c>
      <c r="W31" s="805"/>
      <c r="X31" s="805"/>
      <c r="Y31" s="805"/>
      <c r="Z31" s="805"/>
      <c r="AA31" s="805">
        <v>6</v>
      </c>
      <c r="AB31" s="805"/>
      <c r="AC31" s="805"/>
      <c r="AD31" s="805"/>
      <c r="AE31" s="806"/>
      <c r="AF31" s="807">
        <v>326</v>
      </c>
      <c r="AG31" s="808"/>
      <c r="AH31" s="808"/>
      <c r="AI31" s="808"/>
      <c r="AJ31" s="809"/>
      <c r="AK31" s="876">
        <v>64</v>
      </c>
      <c r="AL31" s="877"/>
      <c r="AM31" s="877"/>
      <c r="AN31" s="877"/>
      <c r="AO31" s="877"/>
      <c r="AP31" s="877">
        <v>2433</v>
      </c>
      <c r="AQ31" s="877"/>
      <c r="AR31" s="877"/>
      <c r="AS31" s="877"/>
      <c r="AT31" s="877"/>
      <c r="AU31" s="877">
        <v>445</v>
      </c>
      <c r="AV31" s="877"/>
      <c r="AW31" s="877"/>
      <c r="AX31" s="877"/>
      <c r="AY31" s="877"/>
      <c r="AZ31" s="878" t="s">
        <v>549</v>
      </c>
      <c r="BA31" s="878"/>
      <c r="BB31" s="878"/>
      <c r="BC31" s="878"/>
      <c r="BD31" s="878"/>
      <c r="BE31" s="874" t="s">
        <v>409</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410</v>
      </c>
      <c r="C32" s="802"/>
      <c r="D32" s="802"/>
      <c r="E32" s="802"/>
      <c r="F32" s="802"/>
      <c r="G32" s="802"/>
      <c r="H32" s="802"/>
      <c r="I32" s="802"/>
      <c r="J32" s="802"/>
      <c r="K32" s="802"/>
      <c r="L32" s="802"/>
      <c r="M32" s="802"/>
      <c r="N32" s="802"/>
      <c r="O32" s="802"/>
      <c r="P32" s="803"/>
      <c r="Q32" s="804">
        <v>1775</v>
      </c>
      <c r="R32" s="805"/>
      <c r="S32" s="805"/>
      <c r="T32" s="805"/>
      <c r="U32" s="805"/>
      <c r="V32" s="805">
        <v>1741</v>
      </c>
      <c r="W32" s="805"/>
      <c r="X32" s="805"/>
      <c r="Y32" s="805"/>
      <c r="Z32" s="805"/>
      <c r="AA32" s="805">
        <v>34</v>
      </c>
      <c r="AB32" s="805"/>
      <c r="AC32" s="805"/>
      <c r="AD32" s="805"/>
      <c r="AE32" s="806"/>
      <c r="AF32" s="807">
        <v>292</v>
      </c>
      <c r="AG32" s="808"/>
      <c r="AH32" s="808"/>
      <c r="AI32" s="808"/>
      <c r="AJ32" s="809"/>
      <c r="AK32" s="876">
        <v>613</v>
      </c>
      <c r="AL32" s="877"/>
      <c r="AM32" s="877"/>
      <c r="AN32" s="877"/>
      <c r="AO32" s="877"/>
      <c r="AP32" s="877">
        <v>12749</v>
      </c>
      <c r="AQ32" s="877"/>
      <c r="AR32" s="877"/>
      <c r="AS32" s="877"/>
      <c r="AT32" s="877"/>
      <c r="AU32" s="877">
        <v>5852</v>
      </c>
      <c r="AV32" s="877"/>
      <c r="AW32" s="877"/>
      <c r="AX32" s="877"/>
      <c r="AY32" s="877"/>
      <c r="AZ32" s="878" t="s">
        <v>549</v>
      </c>
      <c r="BA32" s="878"/>
      <c r="BB32" s="878"/>
      <c r="BC32" s="878"/>
      <c r="BD32" s="878"/>
      <c r="BE32" s="874" t="s">
        <v>411</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412</v>
      </c>
      <c r="C33" s="802"/>
      <c r="D33" s="802"/>
      <c r="E33" s="802"/>
      <c r="F33" s="802"/>
      <c r="G33" s="802"/>
      <c r="H33" s="802"/>
      <c r="I33" s="802"/>
      <c r="J33" s="802"/>
      <c r="K33" s="802"/>
      <c r="L33" s="802"/>
      <c r="M33" s="802"/>
      <c r="N33" s="802"/>
      <c r="O33" s="802"/>
      <c r="P33" s="803"/>
      <c r="Q33" s="804">
        <v>190</v>
      </c>
      <c r="R33" s="805"/>
      <c r="S33" s="805"/>
      <c r="T33" s="805"/>
      <c r="U33" s="805"/>
      <c r="V33" s="805">
        <v>190</v>
      </c>
      <c r="W33" s="805"/>
      <c r="X33" s="805"/>
      <c r="Y33" s="805"/>
      <c r="Z33" s="805"/>
      <c r="AA33" s="805">
        <v>0</v>
      </c>
      <c r="AB33" s="805"/>
      <c r="AC33" s="805"/>
      <c r="AD33" s="805"/>
      <c r="AE33" s="806"/>
      <c r="AF33" s="807" t="s">
        <v>413</v>
      </c>
      <c r="AG33" s="808"/>
      <c r="AH33" s="808"/>
      <c r="AI33" s="808"/>
      <c r="AJ33" s="809"/>
      <c r="AK33" s="876" t="s">
        <v>605</v>
      </c>
      <c r="AL33" s="877"/>
      <c r="AM33" s="877"/>
      <c r="AN33" s="877"/>
      <c r="AO33" s="877"/>
      <c r="AP33" s="877">
        <v>485</v>
      </c>
      <c r="AQ33" s="877"/>
      <c r="AR33" s="877"/>
      <c r="AS33" s="877"/>
      <c r="AT33" s="877"/>
      <c r="AU33" s="877" t="s">
        <v>604</v>
      </c>
      <c r="AV33" s="877"/>
      <c r="AW33" s="877"/>
      <c r="AX33" s="877"/>
      <c r="AY33" s="877"/>
      <c r="AZ33" s="878" t="s">
        <v>549</v>
      </c>
      <c r="BA33" s="878"/>
      <c r="BB33" s="878"/>
      <c r="BC33" s="878"/>
      <c r="BD33" s="878"/>
      <c r="BE33" s="874" t="s">
        <v>414</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415</v>
      </c>
      <c r="C34" s="802"/>
      <c r="D34" s="802"/>
      <c r="E34" s="802"/>
      <c r="F34" s="802"/>
      <c r="G34" s="802"/>
      <c r="H34" s="802"/>
      <c r="I34" s="802"/>
      <c r="J34" s="802"/>
      <c r="K34" s="802"/>
      <c r="L34" s="802"/>
      <c r="M34" s="802"/>
      <c r="N34" s="802"/>
      <c r="O34" s="802"/>
      <c r="P34" s="803"/>
      <c r="Q34" s="804">
        <v>250</v>
      </c>
      <c r="R34" s="805"/>
      <c r="S34" s="805"/>
      <c r="T34" s="805"/>
      <c r="U34" s="805"/>
      <c r="V34" s="805">
        <v>235</v>
      </c>
      <c r="W34" s="805"/>
      <c r="X34" s="805"/>
      <c r="Y34" s="805"/>
      <c r="Z34" s="805"/>
      <c r="AA34" s="805">
        <v>15</v>
      </c>
      <c r="AB34" s="805"/>
      <c r="AC34" s="805"/>
      <c r="AD34" s="805"/>
      <c r="AE34" s="806"/>
      <c r="AF34" s="807">
        <v>15</v>
      </c>
      <c r="AG34" s="808"/>
      <c r="AH34" s="808"/>
      <c r="AI34" s="808"/>
      <c r="AJ34" s="809"/>
      <c r="AK34" s="876">
        <v>13</v>
      </c>
      <c r="AL34" s="877"/>
      <c r="AM34" s="877"/>
      <c r="AN34" s="877"/>
      <c r="AO34" s="877"/>
      <c r="AP34" s="877">
        <v>679</v>
      </c>
      <c r="AQ34" s="877"/>
      <c r="AR34" s="877"/>
      <c r="AS34" s="877"/>
      <c r="AT34" s="877"/>
      <c r="AU34" s="877">
        <v>246</v>
      </c>
      <c r="AV34" s="877"/>
      <c r="AW34" s="877"/>
      <c r="AX34" s="877"/>
      <c r="AY34" s="877"/>
      <c r="AZ34" s="878" t="s">
        <v>549</v>
      </c>
      <c r="BA34" s="878"/>
      <c r="BB34" s="878"/>
      <c r="BC34" s="878"/>
      <c r="BD34" s="878"/>
      <c r="BE34" s="874" t="s">
        <v>416</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t="s">
        <v>417</v>
      </c>
      <c r="C35" s="802"/>
      <c r="D35" s="802"/>
      <c r="E35" s="802"/>
      <c r="F35" s="802"/>
      <c r="G35" s="802"/>
      <c r="H35" s="802"/>
      <c r="I35" s="802"/>
      <c r="J35" s="802"/>
      <c r="K35" s="802"/>
      <c r="L35" s="802"/>
      <c r="M35" s="802"/>
      <c r="N35" s="802"/>
      <c r="O35" s="802"/>
      <c r="P35" s="803"/>
      <c r="Q35" s="804">
        <v>304</v>
      </c>
      <c r="R35" s="805"/>
      <c r="S35" s="805"/>
      <c r="T35" s="805"/>
      <c r="U35" s="805"/>
      <c r="V35" s="805">
        <v>304</v>
      </c>
      <c r="W35" s="805"/>
      <c r="X35" s="805"/>
      <c r="Y35" s="805"/>
      <c r="Z35" s="805"/>
      <c r="AA35" s="805">
        <v>0</v>
      </c>
      <c r="AB35" s="805"/>
      <c r="AC35" s="805"/>
      <c r="AD35" s="805"/>
      <c r="AE35" s="806"/>
      <c r="AF35" s="807" t="s">
        <v>418</v>
      </c>
      <c r="AG35" s="808"/>
      <c r="AH35" s="808"/>
      <c r="AI35" s="808"/>
      <c r="AJ35" s="809"/>
      <c r="AK35" s="876">
        <v>101</v>
      </c>
      <c r="AL35" s="877"/>
      <c r="AM35" s="877"/>
      <c r="AN35" s="877"/>
      <c r="AO35" s="877"/>
      <c r="AP35" s="877">
        <v>285</v>
      </c>
      <c r="AQ35" s="877"/>
      <c r="AR35" s="877"/>
      <c r="AS35" s="877"/>
      <c r="AT35" s="877"/>
      <c r="AU35" s="877">
        <v>73</v>
      </c>
      <c r="AV35" s="877"/>
      <c r="AW35" s="877"/>
      <c r="AX35" s="877"/>
      <c r="AY35" s="877"/>
      <c r="AZ35" s="878" t="s">
        <v>549</v>
      </c>
      <c r="BA35" s="878"/>
      <c r="BB35" s="878"/>
      <c r="BC35" s="878"/>
      <c r="BD35" s="878"/>
      <c r="BE35" s="874" t="s">
        <v>416</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t="s">
        <v>419</v>
      </c>
      <c r="C36" s="802"/>
      <c r="D36" s="802"/>
      <c r="E36" s="802"/>
      <c r="F36" s="802"/>
      <c r="G36" s="802"/>
      <c r="H36" s="802"/>
      <c r="I36" s="802"/>
      <c r="J36" s="802"/>
      <c r="K36" s="802"/>
      <c r="L36" s="802"/>
      <c r="M36" s="802"/>
      <c r="N36" s="802"/>
      <c r="O36" s="802"/>
      <c r="P36" s="803"/>
      <c r="Q36" s="804">
        <v>13</v>
      </c>
      <c r="R36" s="805"/>
      <c r="S36" s="805"/>
      <c r="T36" s="805"/>
      <c r="U36" s="805"/>
      <c r="V36" s="805">
        <v>13</v>
      </c>
      <c r="W36" s="805"/>
      <c r="X36" s="805"/>
      <c r="Y36" s="805"/>
      <c r="Z36" s="805"/>
      <c r="AA36" s="805">
        <v>0</v>
      </c>
      <c r="AB36" s="805"/>
      <c r="AC36" s="805"/>
      <c r="AD36" s="805"/>
      <c r="AE36" s="806"/>
      <c r="AF36" s="807" t="s">
        <v>418</v>
      </c>
      <c r="AG36" s="808"/>
      <c r="AH36" s="808"/>
      <c r="AI36" s="808"/>
      <c r="AJ36" s="809"/>
      <c r="AK36" s="876">
        <v>9</v>
      </c>
      <c r="AL36" s="877"/>
      <c r="AM36" s="877"/>
      <c r="AN36" s="877"/>
      <c r="AO36" s="877"/>
      <c r="AP36" s="877">
        <v>144</v>
      </c>
      <c r="AQ36" s="877"/>
      <c r="AR36" s="877"/>
      <c r="AS36" s="877"/>
      <c r="AT36" s="877"/>
      <c r="AU36" s="877">
        <v>32</v>
      </c>
      <c r="AV36" s="877"/>
      <c r="AW36" s="877"/>
      <c r="AX36" s="877"/>
      <c r="AY36" s="877"/>
      <c r="AZ36" s="878" t="s">
        <v>549</v>
      </c>
      <c r="BA36" s="878"/>
      <c r="BB36" s="878"/>
      <c r="BC36" s="878"/>
      <c r="BD36" s="878"/>
      <c r="BE36" s="874" t="s">
        <v>420</v>
      </c>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t="s">
        <v>421</v>
      </c>
      <c r="C37" s="802"/>
      <c r="D37" s="802"/>
      <c r="E37" s="802"/>
      <c r="F37" s="802"/>
      <c r="G37" s="802"/>
      <c r="H37" s="802"/>
      <c r="I37" s="802"/>
      <c r="J37" s="802"/>
      <c r="K37" s="802"/>
      <c r="L37" s="802"/>
      <c r="M37" s="802"/>
      <c r="N37" s="802"/>
      <c r="O37" s="802"/>
      <c r="P37" s="803"/>
      <c r="Q37" s="804">
        <v>9</v>
      </c>
      <c r="R37" s="805"/>
      <c r="S37" s="805"/>
      <c r="T37" s="805"/>
      <c r="U37" s="805"/>
      <c r="V37" s="805">
        <v>9</v>
      </c>
      <c r="W37" s="805"/>
      <c r="X37" s="805"/>
      <c r="Y37" s="805"/>
      <c r="Z37" s="805"/>
      <c r="AA37" s="805">
        <v>0</v>
      </c>
      <c r="AB37" s="805"/>
      <c r="AC37" s="805"/>
      <c r="AD37" s="805"/>
      <c r="AE37" s="806"/>
      <c r="AF37" s="807" t="s">
        <v>422</v>
      </c>
      <c r="AG37" s="808"/>
      <c r="AH37" s="808"/>
      <c r="AI37" s="808"/>
      <c r="AJ37" s="809"/>
      <c r="AK37" s="876">
        <v>2</v>
      </c>
      <c r="AL37" s="877"/>
      <c r="AM37" s="877"/>
      <c r="AN37" s="877"/>
      <c r="AO37" s="877"/>
      <c r="AP37" s="877">
        <v>759</v>
      </c>
      <c r="AQ37" s="877"/>
      <c r="AR37" s="877"/>
      <c r="AS37" s="877"/>
      <c r="AT37" s="877"/>
      <c r="AU37" s="877" t="s">
        <v>604</v>
      </c>
      <c r="AV37" s="877"/>
      <c r="AW37" s="877"/>
      <c r="AX37" s="877"/>
      <c r="AY37" s="877"/>
      <c r="AZ37" s="878" t="s">
        <v>549</v>
      </c>
      <c r="BA37" s="878"/>
      <c r="BB37" s="878"/>
      <c r="BC37" s="878"/>
      <c r="BD37" s="878"/>
      <c r="BE37" s="874" t="s">
        <v>416</v>
      </c>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423</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391</v>
      </c>
      <c r="B63" s="836" t="s">
        <v>424</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3007</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413</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425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426</v>
      </c>
      <c r="B66" s="787"/>
      <c r="C66" s="787"/>
      <c r="D66" s="787"/>
      <c r="E66" s="787"/>
      <c r="F66" s="787"/>
      <c r="G66" s="787"/>
      <c r="H66" s="787"/>
      <c r="I66" s="787"/>
      <c r="J66" s="787"/>
      <c r="K66" s="787"/>
      <c r="L66" s="787"/>
      <c r="M66" s="787"/>
      <c r="N66" s="787"/>
      <c r="O66" s="787"/>
      <c r="P66" s="788"/>
      <c r="Q66" s="763" t="s">
        <v>427</v>
      </c>
      <c r="R66" s="764"/>
      <c r="S66" s="764"/>
      <c r="T66" s="764"/>
      <c r="U66" s="765"/>
      <c r="V66" s="763" t="s">
        <v>428</v>
      </c>
      <c r="W66" s="764"/>
      <c r="X66" s="764"/>
      <c r="Y66" s="764"/>
      <c r="Z66" s="765"/>
      <c r="AA66" s="763" t="s">
        <v>429</v>
      </c>
      <c r="AB66" s="764"/>
      <c r="AC66" s="764"/>
      <c r="AD66" s="764"/>
      <c r="AE66" s="765"/>
      <c r="AF66" s="898" t="s">
        <v>430</v>
      </c>
      <c r="AG66" s="859"/>
      <c r="AH66" s="859"/>
      <c r="AI66" s="859"/>
      <c r="AJ66" s="899"/>
      <c r="AK66" s="763" t="s">
        <v>431</v>
      </c>
      <c r="AL66" s="787"/>
      <c r="AM66" s="787"/>
      <c r="AN66" s="787"/>
      <c r="AO66" s="788"/>
      <c r="AP66" s="763" t="s">
        <v>432</v>
      </c>
      <c r="AQ66" s="764"/>
      <c r="AR66" s="764"/>
      <c r="AS66" s="764"/>
      <c r="AT66" s="765"/>
      <c r="AU66" s="763" t="s">
        <v>433</v>
      </c>
      <c r="AV66" s="764"/>
      <c r="AW66" s="764"/>
      <c r="AX66" s="764"/>
      <c r="AY66" s="765"/>
      <c r="AZ66" s="763" t="s">
        <v>379</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606</v>
      </c>
      <c r="C68" s="916"/>
      <c r="D68" s="916"/>
      <c r="E68" s="916"/>
      <c r="F68" s="916"/>
      <c r="G68" s="916"/>
      <c r="H68" s="916"/>
      <c r="I68" s="916"/>
      <c r="J68" s="916"/>
      <c r="K68" s="916"/>
      <c r="L68" s="916"/>
      <c r="M68" s="916"/>
      <c r="N68" s="916"/>
      <c r="O68" s="916"/>
      <c r="P68" s="917"/>
      <c r="Q68" s="918">
        <v>1542</v>
      </c>
      <c r="R68" s="912"/>
      <c r="S68" s="912"/>
      <c r="T68" s="912"/>
      <c r="U68" s="912"/>
      <c r="V68" s="912">
        <v>1493</v>
      </c>
      <c r="W68" s="912"/>
      <c r="X68" s="912"/>
      <c r="Y68" s="912"/>
      <c r="Z68" s="912"/>
      <c r="AA68" s="912">
        <v>49</v>
      </c>
      <c r="AB68" s="912"/>
      <c r="AC68" s="912"/>
      <c r="AD68" s="912"/>
      <c r="AE68" s="912"/>
      <c r="AF68" s="912" t="s">
        <v>549</v>
      </c>
      <c r="AG68" s="912"/>
      <c r="AH68" s="912"/>
      <c r="AI68" s="912"/>
      <c r="AJ68" s="912"/>
      <c r="AK68" s="912" t="s">
        <v>549</v>
      </c>
      <c r="AL68" s="912"/>
      <c r="AM68" s="912"/>
      <c r="AN68" s="912"/>
      <c r="AO68" s="912"/>
      <c r="AP68" s="912">
        <v>2313</v>
      </c>
      <c r="AQ68" s="912"/>
      <c r="AR68" s="912"/>
      <c r="AS68" s="912"/>
      <c r="AT68" s="912"/>
      <c r="AU68" s="912">
        <v>746</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607</v>
      </c>
      <c r="C69" s="920"/>
      <c r="D69" s="920"/>
      <c r="E69" s="920"/>
      <c r="F69" s="920"/>
      <c r="G69" s="920"/>
      <c r="H69" s="920"/>
      <c r="I69" s="920"/>
      <c r="J69" s="920"/>
      <c r="K69" s="920"/>
      <c r="L69" s="920"/>
      <c r="M69" s="920"/>
      <c r="N69" s="920"/>
      <c r="O69" s="920"/>
      <c r="P69" s="921"/>
      <c r="Q69" s="922">
        <v>1314</v>
      </c>
      <c r="R69" s="877"/>
      <c r="S69" s="877"/>
      <c r="T69" s="877"/>
      <c r="U69" s="877"/>
      <c r="V69" s="877">
        <v>1294</v>
      </c>
      <c r="W69" s="877"/>
      <c r="X69" s="877"/>
      <c r="Y69" s="877"/>
      <c r="Z69" s="877"/>
      <c r="AA69" s="877">
        <v>20</v>
      </c>
      <c r="AB69" s="877"/>
      <c r="AC69" s="877"/>
      <c r="AD69" s="877"/>
      <c r="AE69" s="877"/>
      <c r="AF69" s="877" t="s">
        <v>549</v>
      </c>
      <c r="AG69" s="877"/>
      <c r="AH69" s="877"/>
      <c r="AI69" s="877"/>
      <c r="AJ69" s="877"/>
      <c r="AK69" s="877" t="s">
        <v>549</v>
      </c>
      <c r="AL69" s="877"/>
      <c r="AM69" s="877"/>
      <c r="AN69" s="877"/>
      <c r="AO69" s="877"/>
      <c r="AP69" s="877">
        <v>432</v>
      </c>
      <c r="AQ69" s="877"/>
      <c r="AR69" s="877"/>
      <c r="AS69" s="877"/>
      <c r="AT69" s="877"/>
      <c r="AU69" s="877">
        <v>271</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608</v>
      </c>
      <c r="C70" s="920"/>
      <c r="D70" s="920"/>
      <c r="E70" s="920"/>
      <c r="F70" s="920"/>
      <c r="G70" s="920"/>
      <c r="H70" s="920"/>
      <c r="I70" s="920"/>
      <c r="J70" s="920"/>
      <c r="K70" s="920"/>
      <c r="L70" s="920"/>
      <c r="M70" s="920"/>
      <c r="N70" s="920"/>
      <c r="O70" s="920"/>
      <c r="P70" s="921"/>
      <c r="Q70" s="922"/>
      <c r="R70" s="877"/>
      <c r="S70" s="877"/>
      <c r="T70" s="877"/>
      <c r="U70" s="877"/>
      <c r="V70" s="877"/>
      <c r="W70" s="877"/>
      <c r="X70" s="877"/>
      <c r="Y70" s="877"/>
      <c r="Z70" s="877"/>
      <c r="AA70" s="877"/>
      <c r="AB70" s="877"/>
      <c r="AC70" s="877"/>
      <c r="AD70" s="877"/>
      <c r="AE70" s="877"/>
      <c r="AF70" s="877"/>
      <c r="AG70" s="877"/>
      <c r="AH70" s="877"/>
      <c r="AI70" s="877"/>
      <c r="AJ70" s="877"/>
      <c r="AK70" s="877"/>
      <c r="AL70" s="877"/>
      <c r="AM70" s="877"/>
      <c r="AN70" s="877"/>
      <c r="AO70" s="877"/>
      <c r="AP70" s="877"/>
      <c r="AQ70" s="877"/>
      <c r="AR70" s="877"/>
      <c r="AS70" s="877"/>
      <c r="AT70" s="877"/>
      <c r="AU70" s="877"/>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609</v>
      </c>
      <c r="C71" s="920"/>
      <c r="D71" s="920"/>
      <c r="E71" s="920"/>
      <c r="F71" s="920"/>
      <c r="G71" s="920"/>
      <c r="H71" s="920"/>
      <c r="I71" s="920"/>
      <c r="J71" s="920"/>
      <c r="K71" s="920"/>
      <c r="L71" s="920"/>
      <c r="M71" s="920"/>
      <c r="N71" s="920"/>
      <c r="O71" s="920"/>
      <c r="P71" s="921"/>
      <c r="Q71" s="922">
        <v>253</v>
      </c>
      <c r="R71" s="877"/>
      <c r="S71" s="877"/>
      <c r="T71" s="877"/>
      <c r="U71" s="877"/>
      <c r="V71" s="877">
        <v>227</v>
      </c>
      <c r="W71" s="877"/>
      <c r="X71" s="877"/>
      <c r="Y71" s="877"/>
      <c r="Z71" s="877"/>
      <c r="AA71" s="877">
        <v>26</v>
      </c>
      <c r="AB71" s="877"/>
      <c r="AC71" s="877"/>
      <c r="AD71" s="877"/>
      <c r="AE71" s="877"/>
      <c r="AF71" s="877" t="s">
        <v>549</v>
      </c>
      <c r="AG71" s="877"/>
      <c r="AH71" s="877"/>
      <c r="AI71" s="877"/>
      <c r="AJ71" s="877"/>
      <c r="AK71" s="877" t="s">
        <v>549</v>
      </c>
      <c r="AL71" s="877"/>
      <c r="AM71" s="877"/>
      <c r="AN71" s="877"/>
      <c r="AO71" s="877"/>
      <c r="AP71" s="877" t="s">
        <v>549</v>
      </c>
      <c r="AQ71" s="877"/>
      <c r="AR71" s="877"/>
      <c r="AS71" s="877"/>
      <c r="AT71" s="877"/>
      <c r="AU71" s="877" t="s">
        <v>549</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610</v>
      </c>
      <c r="C72" s="920"/>
      <c r="D72" s="920"/>
      <c r="E72" s="920"/>
      <c r="F72" s="920"/>
      <c r="G72" s="920"/>
      <c r="H72" s="920"/>
      <c r="I72" s="920"/>
      <c r="J72" s="920"/>
      <c r="K72" s="920"/>
      <c r="L72" s="920"/>
      <c r="M72" s="920"/>
      <c r="N72" s="920"/>
      <c r="O72" s="920"/>
      <c r="P72" s="921"/>
      <c r="Q72" s="922">
        <v>8914</v>
      </c>
      <c r="R72" s="877"/>
      <c r="S72" s="877"/>
      <c r="T72" s="877"/>
      <c r="U72" s="877"/>
      <c r="V72" s="877">
        <v>7989</v>
      </c>
      <c r="W72" s="877"/>
      <c r="X72" s="877"/>
      <c r="Y72" s="877"/>
      <c r="Z72" s="877"/>
      <c r="AA72" s="877">
        <v>925</v>
      </c>
      <c r="AB72" s="877"/>
      <c r="AC72" s="877"/>
      <c r="AD72" s="877"/>
      <c r="AE72" s="877"/>
      <c r="AF72" s="877" t="s">
        <v>549</v>
      </c>
      <c r="AG72" s="877"/>
      <c r="AH72" s="877"/>
      <c r="AI72" s="877"/>
      <c r="AJ72" s="877"/>
      <c r="AK72" s="877" t="s">
        <v>549</v>
      </c>
      <c r="AL72" s="877"/>
      <c r="AM72" s="877"/>
      <c r="AN72" s="877"/>
      <c r="AO72" s="877"/>
      <c r="AP72" s="877" t="s">
        <v>549</v>
      </c>
      <c r="AQ72" s="877"/>
      <c r="AR72" s="877"/>
      <c r="AS72" s="877"/>
      <c r="AT72" s="877"/>
      <c r="AU72" s="877" t="s">
        <v>549</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611</v>
      </c>
      <c r="C73" s="920"/>
      <c r="D73" s="920"/>
      <c r="E73" s="920"/>
      <c r="F73" s="920"/>
      <c r="G73" s="920"/>
      <c r="H73" s="920"/>
      <c r="I73" s="920"/>
      <c r="J73" s="920"/>
      <c r="K73" s="920"/>
      <c r="L73" s="920"/>
      <c r="M73" s="920"/>
      <c r="N73" s="920"/>
      <c r="O73" s="920"/>
      <c r="P73" s="921"/>
      <c r="Q73" s="922">
        <v>580</v>
      </c>
      <c r="R73" s="877"/>
      <c r="S73" s="877"/>
      <c r="T73" s="877"/>
      <c r="U73" s="877"/>
      <c r="V73" s="877">
        <v>523</v>
      </c>
      <c r="W73" s="877"/>
      <c r="X73" s="877"/>
      <c r="Y73" s="877"/>
      <c r="Z73" s="877"/>
      <c r="AA73" s="877">
        <v>57</v>
      </c>
      <c r="AB73" s="877"/>
      <c r="AC73" s="877"/>
      <c r="AD73" s="877"/>
      <c r="AE73" s="877"/>
      <c r="AF73" s="877" t="s">
        <v>549</v>
      </c>
      <c r="AG73" s="877"/>
      <c r="AH73" s="877"/>
      <c r="AI73" s="877"/>
      <c r="AJ73" s="877"/>
      <c r="AK73" s="877" t="s">
        <v>549</v>
      </c>
      <c r="AL73" s="877"/>
      <c r="AM73" s="877"/>
      <c r="AN73" s="877"/>
      <c r="AO73" s="877"/>
      <c r="AP73" s="877" t="s">
        <v>549</v>
      </c>
      <c r="AQ73" s="877"/>
      <c r="AR73" s="877"/>
      <c r="AS73" s="877"/>
      <c r="AT73" s="877"/>
      <c r="AU73" s="877" t="s">
        <v>549</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612</v>
      </c>
      <c r="C74" s="920"/>
      <c r="D74" s="920"/>
      <c r="E74" s="920"/>
      <c r="F74" s="920"/>
      <c r="G74" s="920"/>
      <c r="H74" s="920"/>
      <c r="I74" s="920"/>
      <c r="J74" s="920"/>
      <c r="K74" s="920"/>
      <c r="L74" s="920"/>
      <c r="M74" s="920"/>
      <c r="N74" s="920"/>
      <c r="O74" s="920"/>
      <c r="P74" s="921"/>
      <c r="Q74" s="922">
        <v>6996</v>
      </c>
      <c r="R74" s="877"/>
      <c r="S74" s="877"/>
      <c r="T74" s="877"/>
      <c r="U74" s="877"/>
      <c r="V74" s="877">
        <v>6436</v>
      </c>
      <c r="W74" s="877"/>
      <c r="X74" s="877"/>
      <c r="Y74" s="877"/>
      <c r="Z74" s="877"/>
      <c r="AA74" s="877">
        <v>560</v>
      </c>
      <c r="AB74" s="877"/>
      <c r="AC74" s="877"/>
      <c r="AD74" s="877"/>
      <c r="AE74" s="877"/>
      <c r="AF74" s="877" t="s">
        <v>549</v>
      </c>
      <c r="AG74" s="877"/>
      <c r="AH74" s="877"/>
      <c r="AI74" s="877"/>
      <c r="AJ74" s="877"/>
      <c r="AK74" s="877" t="s">
        <v>549</v>
      </c>
      <c r="AL74" s="877"/>
      <c r="AM74" s="877"/>
      <c r="AN74" s="877"/>
      <c r="AO74" s="877"/>
      <c r="AP74" s="877" t="s">
        <v>549</v>
      </c>
      <c r="AQ74" s="877"/>
      <c r="AR74" s="877"/>
      <c r="AS74" s="877"/>
      <c r="AT74" s="877"/>
      <c r="AU74" s="877" t="s">
        <v>549</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613</v>
      </c>
      <c r="C75" s="920"/>
      <c r="D75" s="920"/>
      <c r="E75" s="920"/>
      <c r="F75" s="920"/>
      <c r="G75" s="920"/>
      <c r="H75" s="920"/>
      <c r="I75" s="920"/>
      <c r="J75" s="920"/>
      <c r="K75" s="920"/>
      <c r="L75" s="920"/>
      <c r="M75" s="920"/>
      <c r="N75" s="920"/>
      <c r="O75" s="920"/>
      <c r="P75" s="921"/>
      <c r="Q75" s="925">
        <v>214</v>
      </c>
      <c r="R75" s="926"/>
      <c r="S75" s="926"/>
      <c r="T75" s="926"/>
      <c r="U75" s="876"/>
      <c r="V75" s="927">
        <v>183</v>
      </c>
      <c r="W75" s="926"/>
      <c r="X75" s="926"/>
      <c r="Y75" s="926"/>
      <c r="Z75" s="876"/>
      <c r="AA75" s="927">
        <v>31</v>
      </c>
      <c r="AB75" s="926"/>
      <c r="AC75" s="926"/>
      <c r="AD75" s="926"/>
      <c r="AE75" s="876"/>
      <c r="AF75" s="927" t="s">
        <v>549</v>
      </c>
      <c r="AG75" s="926"/>
      <c r="AH75" s="926"/>
      <c r="AI75" s="926"/>
      <c r="AJ75" s="876"/>
      <c r="AK75" s="927" t="s">
        <v>549</v>
      </c>
      <c r="AL75" s="926"/>
      <c r="AM75" s="926"/>
      <c r="AN75" s="926"/>
      <c r="AO75" s="876"/>
      <c r="AP75" s="927" t="s">
        <v>549</v>
      </c>
      <c r="AQ75" s="926"/>
      <c r="AR75" s="926"/>
      <c r="AS75" s="926"/>
      <c r="AT75" s="876"/>
      <c r="AU75" s="927" t="s">
        <v>549</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614</v>
      </c>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t="s">
        <v>609</v>
      </c>
      <c r="C77" s="920"/>
      <c r="D77" s="920"/>
      <c r="E77" s="920"/>
      <c r="F77" s="920"/>
      <c r="G77" s="920"/>
      <c r="H77" s="920"/>
      <c r="I77" s="920"/>
      <c r="J77" s="920"/>
      <c r="K77" s="920"/>
      <c r="L77" s="920"/>
      <c r="M77" s="920"/>
      <c r="N77" s="920"/>
      <c r="O77" s="920"/>
      <c r="P77" s="921"/>
      <c r="Q77" s="925">
        <v>151</v>
      </c>
      <c r="R77" s="926"/>
      <c r="S77" s="926"/>
      <c r="T77" s="926"/>
      <c r="U77" s="876"/>
      <c r="V77" s="927">
        <v>144</v>
      </c>
      <c r="W77" s="926"/>
      <c r="X77" s="926"/>
      <c r="Y77" s="926"/>
      <c r="Z77" s="876"/>
      <c r="AA77" s="927">
        <v>7</v>
      </c>
      <c r="AB77" s="926"/>
      <c r="AC77" s="926"/>
      <c r="AD77" s="926"/>
      <c r="AE77" s="876"/>
      <c r="AF77" s="927" t="s">
        <v>549</v>
      </c>
      <c r="AG77" s="926"/>
      <c r="AH77" s="926"/>
      <c r="AI77" s="926"/>
      <c r="AJ77" s="876"/>
      <c r="AK77" s="927" t="s">
        <v>549</v>
      </c>
      <c r="AL77" s="926"/>
      <c r="AM77" s="926"/>
      <c r="AN77" s="926"/>
      <c r="AO77" s="876"/>
      <c r="AP77" s="927" t="s">
        <v>549</v>
      </c>
      <c r="AQ77" s="926"/>
      <c r="AR77" s="926"/>
      <c r="AS77" s="926"/>
      <c r="AT77" s="876"/>
      <c r="AU77" s="927" t="s">
        <v>549</v>
      </c>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t="s">
        <v>615</v>
      </c>
      <c r="C78" s="920"/>
      <c r="D78" s="920"/>
      <c r="E78" s="920"/>
      <c r="F78" s="920"/>
      <c r="G78" s="920"/>
      <c r="H78" s="920"/>
      <c r="I78" s="920"/>
      <c r="J78" s="920"/>
      <c r="K78" s="920"/>
      <c r="L78" s="920"/>
      <c r="M78" s="920"/>
      <c r="N78" s="920"/>
      <c r="O78" s="920"/>
      <c r="P78" s="921"/>
      <c r="Q78" s="922">
        <v>159098</v>
      </c>
      <c r="R78" s="877"/>
      <c r="S78" s="877"/>
      <c r="T78" s="877"/>
      <c r="U78" s="877"/>
      <c r="V78" s="877">
        <v>159098</v>
      </c>
      <c r="W78" s="877"/>
      <c r="X78" s="877"/>
      <c r="Y78" s="877"/>
      <c r="Z78" s="877"/>
      <c r="AA78" s="877" t="s">
        <v>616</v>
      </c>
      <c r="AB78" s="877"/>
      <c r="AC78" s="877"/>
      <c r="AD78" s="877"/>
      <c r="AE78" s="877"/>
      <c r="AF78" s="877" t="s">
        <v>549</v>
      </c>
      <c r="AG78" s="877"/>
      <c r="AH78" s="877"/>
      <c r="AI78" s="877"/>
      <c r="AJ78" s="877"/>
      <c r="AK78" s="877" t="s">
        <v>549</v>
      </c>
      <c r="AL78" s="877"/>
      <c r="AM78" s="877"/>
      <c r="AN78" s="877"/>
      <c r="AO78" s="877"/>
      <c r="AP78" s="877" t="s">
        <v>549</v>
      </c>
      <c r="AQ78" s="877"/>
      <c r="AR78" s="877"/>
      <c r="AS78" s="877"/>
      <c r="AT78" s="877"/>
      <c r="AU78" s="877" t="s">
        <v>549</v>
      </c>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391</v>
      </c>
      <c r="B88" s="836" t="s">
        <v>434</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36" t="s">
        <v>435</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436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437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440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441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442</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443</v>
      </c>
      <c r="AB109" s="941"/>
      <c r="AC109" s="941"/>
      <c r="AD109" s="941"/>
      <c r="AE109" s="942"/>
      <c r="AF109" s="940" t="s">
        <v>309</v>
      </c>
      <c r="AG109" s="941"/>
      <c r="AH109" s="941"/>
      <c r="AI109" s="941"/>
      <c r="AJ109" s="942"/>
      <c r="AK109" s="940" t="s">
        <v>308</v>
      </c>
      <c r="AL109" s="941"/>
      <c r="AM109" s="941"/>
      <c r="AN109" s="941"/>
      <c r="AO109" s="942"/>
      <c r="AP109" s="940" t="s">
        <v>444</v>
      </c>
      <c r="AQ109" s="941"/>
      <c r="AR109" s="941"/>
      <c r="AS109" s="941"/>
      <c r="AT109" s="943"/>
      <c r="AU109" s="960" t="s">
        <v>442</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443</v>
      </c>
      <c r="BR109" s="941"/>
      <c r="BS109" s="941"/>
      <c r="BT109" s="941"/>
      <c r="BU109" s="942"/>
      <c r="BV109" s="940" t="s">
        <v>309</v>
      </c>
      <c r="BW109" s="941"/>
      <c r="BX109" s="941"/>
      <c r="BY109" s="941"/>
      <c r="BZ109" s="942"/>
      <c r="CA109" s="940" t="s">
        <v>308</v>
      </c>
      <c r="CB109" s="941"/>
      <c r="CC109" s="941"/>
      <c r="CD109" s="941"/>
      <c r="CE109" s="942"/>
      <c r="CF109" s="961" t="s">
        <v>444</v>
      </c>
      <c r="CG109" s="961"/>
      <c r="CH109" s="961"/>
      <c r="CI109" s="961"/>
      <c r="CJ109" s="961"/>
      <c r="CK109" s="940" t="s">
        <v>445</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443</v>
      </c>
      <c r="DH109" s="941"/>
      <c r="DI109" s="941"/>
      <c r="DJ109" s="941"/>
      <c r="DK109" s="942"/>
      <c r="DL109" s="940" t="s">
        <v>309</v>
      </c>
      <c r="DM109" s="941"/>
      <c r="DN109" s="941"/>
      <c r="DO109" s="941"/>
      <c r="DP109" s="942"/>
      <c r="DQ109" s="940" t="s">
        <v>308</v>
      </c>
      <c r="DR109" s="941"/>
      <c r="DS109" s="941"/>
      <c r="DT109" s="941"/>
      <c r="DU109" s="942"/>
      <c r="DV109" s="940" t="s">
        <v>444</v>
      </c>
      <c r="DW109" s="941"/>
      <c r="DX109" s="941"/>
      <c r="DY109" s="941"/>
      <c r="DZ109" s="943"/>
    </row>
    <row r="110" spans="1:131" s="247" customFormat="1" ht="26.25" customHeight="1" x14ac:dyDescent="0.15">
      <c r="A110" s="944" t="s">
        <v>446</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2283054</v>
      </c>
      <c r="AB110" s="948"/>
      <c r="AC110" s="948"/>
      <c r="AD110" s="948"/>
      <c r="AE110" s="949"/>
      <c r="AF110" s="950">
        <v>2289413</v>
      </c>
      <c r="AG110" s="948"/>
      <c r="AH110" s="948"/>
      <c r="AI110" s="948"/>
      <c r="AJ110" s="949"/>
      <c r="AK110" s="950">
        <v>2378576</v>
      </c>
      <c r="AL110" s="948"/>
      <c r="AM110" s="948"/>
      <c r="AN110" s="948"/>
      <c r="AO110" s="949"/>
      <c r="AP110" s="951">
        <v>23.7</v>
      </c>
      <c r="AQ110" s="952"/>
      <c r="AR110" s="952"/>
      <c r="AS110" s="952"/>
      <c r="AT110" s="953"/>
      <c r="AU110" s="954" t="s">
        <v>72</v>
      </c>
      <c r="AV110" s="955"/>
      <c r="AW110" s="955"/>
      <c r="AX110" s="955"/>
      <c r="AY110" s="955"/>
      <c r="AZ110" s="996" t="s">
        <v>447</v>
      </c>
      <c r="BA110" s="945"/>
      <c r="BB110" s="945"/>
      <c r="BC110" s="945"/>
      <c r="BD110" s="945"/>
      <c r="BE110" s="945"/>
      <c r="BF110" s="945"/>
      <c r="BG110" s="945"/>
      <c r="BH110" s="945"/>
      <c r="BI110" s="945"/>
      <c r="BJ110" s="945"/>
      <c r="BK110" s="945"/>
      <c r="BL110" s="945"/>
      <c r="BM110" s="945"/>
      <c r="BN110" s="945"/>
      <c r="BO110" s="945"/>
      <c r="BP110" s="946"/>
      <c r="BQ110" s="982">
        <v>30438317</v>
      </c>
      <c r="BR110" s="983"/>
      <c r="BS110" s="983"/>
      <c r="BT110" s="983"/>
      <c r="BU110" s="983"/>
      <c r="BV110" s="983">
        <v>30851792</v>
      </c>
      <c r="BW110" s="983"/>
      <c r="BX110" s="983"/>
      <c r="BY110" s="983"/>
      <c r="BZ110" s="983"/>
      <c r="CA110" s="983">
        <v>30513657</v>
      </c>
      <c r="CB110" s="983"/>
      <c r="CC110" s="983"/>
      <c r="CD110" s="983"/>
      <c r="CE110" s="983"/>
      <c r="CF110" s="997">
        <v>304.39999999999998</v>
      </c>
      <c r="CG110" s="998"/>
      <c r="CH110" s="998"/>
      <c r="CI110" s="998"/>
      <c r="CJ110" s="998"/>
      <c r="CK110" s="999" t="s">
        <v>448</v>
      </c>
      <c r="CL110" s="1000"/>
      <c r="CM110" s="979" t="s">
        <v>449</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413</v>
      </c>
      <c r="DH110" s="983"/>
      <c r="DI110" s="983"/>
      <c r="DJ110" s="983"/>
      <c r="DK110" s="983"/>
      <c r="DL110" s="983" t="s">
        <v>450</v>
      </c>
      <c r="DM110" s="983"/>
      <c r="DN110" s="983"/>
      <c r="DO110" s="983"/>
      <c r="DP110" s="983"/>
      <c r="DQ110" s="983" t="s">
        <v>413</v>
      </c>
      <c r="DR110" s="983"/>
      <c r="DS110" s="983"/>
      <c r="DT110" s="983"/>
      <c r="DU110" s="983"/>
      <c r="DV110" s="984" t="s">
        <v>413</v>
      </c>
      <c r="DW110" s="984"/>
      <c r="DX110" s="984"/>
      <c r="DY110" s="984"/>
      <c r="DZ110" s="985"/>
    </row>
    <row r="111" spans="1:131" s="247" customFormat="1" ht="26.25" customHeight="1" x14ac:dyDescent="0.15">
      <c r="A111" s="986" t="s">
        <v>451</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452</v>
      </c>
      <c r="AB111" s="990"/>
      <c r="AC111" s="990"/>
      <c r="AD111" s="990"/>
      <c r="AE111" s="991"/>
      <c r="AF111" s="992" t="s">
        <v>453</v>
      </c>
      <c r="AG111" s="990"/>
      <c r="AH111" s="990"/>
      <c r="AI111" s="990"/>
      <c r="AJ111" s="991"/>
      <c r="AK111" s="992" t="s">
        <v>453</v>
      </c>
      <c r="AL111" s="990"/>
      <c r="AM111" s="990"/>
      <c r="AN111" s="990"/>
      <c r="AO111" s="991"/>
      <c r="AP111" s="993" t="s">
        <v>413</v>
      </c>
      <c r="AQ111" s="994"/>
      <c r="AR111" s="994"/>
      <c r="AS111" s="994"/>
      <c r="AT111" s="995"/>
      <c r="AU111" s="956"/>
      <c r="AV111" s="957"/>
      <c r="AW111" s="957"/>
      <c r="AX111" s="957"/>
      <c r="AY111" s="957"/>
      <c r="AZ111" s="1005" t="s">
        <v>454</v>
      </c>
      <c r="BA111" s="1006"/>
      <c r="BB111" s="1006"/>
      <c r="BC111" s="1006"/>
      <c r="BD111" s="1006"/>
      <c r="BE111" s="1006"/>
      <c r="BF111" s="1006"/>
      <c r="BG111" s="1006"/>
      <c r="BH111" s="1006"/>
      <c r="BI111" s="1006"/>
      <c r="BJ111" s="1006"/>
      <c r="BK111" s="1006"/>
      <c r="BL111" s="1006"/>
      <c r="BM111" s="1006"/>
      <c r="BN111" s="1006"/>
      <c r="BO111" s="1006"/>
      <c r="BP111" s="1007"/>
      <c r="BQ111" s="975">
        <v>826378</v>
      </c>
      <c r="BR111" s="976"/>
      <c r="BS111" s="976"/>
      <c r="BT111" s="976"/>
      <c r="BU111" s="976"/>
      <c r="BV111" s="976">
        <v>659151</v>
      </c>
      <c r="BW111" s="976"/>
      <c r="BX111" s="976"/>
      <c r="BY111" s="976"/>
      <c r="BZ111" s="976"/>
      <c r="CA111" s="976">
        <v>773514</v>
      </c>
      <c r="CB111" s="976"/>
      <c r="CC111" s="976"/>
      <c r="CD111" s="976"/>
      <c r="CE111" s="976"/>
      <c r="CF111" s="970">
        <v>7.7</v>
      </c>
      <c r="CG111" s="971"/>
      <c r="CH111" s="971"/>
      <c r="CI111" s="971"/>
      <c r="CJ111" s="971"/>
      <c r="CK111" s="1001"/>
      <c r="CL111" s="1002"/>
      <c r="CM111" s="972" t="s">
        <v>455</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453</v>
      </c>
      <c r="DH111" s="976"/>
      <c r="DI111" s="976"/>
      <c r="DJ111" s="976"/>
      <c r="DK111" s="976"/>
      <c r="DL111" s="976" t="s">
        <v>452</v>
      </c>
      <c r="DM111" s="976"/>
      <c r="DN111" s="976"/>
      <c r="DO111" s="976"/>
      <c r="DP111" s="976"/>
      <c r="DQ111" s="976" t="s">
        <v>452</v>
      </c>
      <c r="DR111" s="976"/>
      <c r="DS111" s="976"/>
      <c r="DT111" s="976"/>
      <c r="DU111" s="976"/>
      <c r="DV111" s="977" t="s">
        <v>452</v>
      </c>
      <c r="DW111" s="977"/>
      <c r="DX111" s="977"/>
      <c r="DY111" s="977"/>
      <c r="DZ111" s="978"/>
    </row>
    <row r="112" spans="1:131" s="247" customFormat="1" ht="26.25" customHeight="1" x14ac:dyDescent="0.15">
      <c r="A112" s="1008" t="s">
        <v>456</v>
      </c>
      <c r="B112" s="1009"/>
      <c r="C112" s="1006" t="s">
        <v>457</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458</v>
      </c>
      <c r="AB112" s="1015"/>
      <c r="AC112" s="1015"/>
      <c r="AD112" s="1015"/>
      <c r="AE112" s="1016"/>
      <c r="AF112" s="1017" t="s">
        <v>458</v>
      </c>
      <c r="AG112" s="1015"/>
      <c r="AH112" s="1015"/>
      <c r="AI112" s="1015"/>
      <c r="AJ112" s="1016"/>
      <c r="AK112" s="1017" t="s">
        <v>458</v>
      </c>
      <c r="AL112" s="1015"/>
      <c r="AM112" s="1015"/>
      <c r="AN112" s="1015"/>
      <c r="AO112" s="1016"/>
      <c r="AP112" s="1018" t="s">
        <v>458</v>
      </c>
      <c r="AQ112" s="1019"/>
      <c r="AR112" s="1019"/>
      <c r="AS112" s="1019"/>
      <c r="AT112" s="1020"/>
      <c r="AU112" s="956"/>
      <c r="AV112" s="957"/>
      <c r="AW112" s="957"/>
      <c r="AX112" s="957"/>
      <c r="AY112" s="957"/>
      <c r="AZ112" s="1005" t="s">
        <v>459</v>
      </c>
      <c r="BA112" s="1006"/>
      <c r="BB112" s="1006"/>
      <c r="BC112" s="1006"/>
      <c r="BD112" s="1006"/>
      <c r="BE112" s="1006"/>
      <c r="BF112" s="1006"/>
      <c r="BG112" s="1006"/>
      <c r="BH112" s="1006"/>
      <c r="BI112" s="1006"/>
      <c r="BJ112" s="1006"/>
      <c r="BK112" s="1006"/>
      <c r="BL112" s="1006"/>
      <c r="BM112" s="1006"/>
      <c r="BN112" s="1006"/>
      <c r="BO112" s="1006"/>
      <c r="BP112" s="1007"/>
      <c r="BQ112" s="975">
        <v>13874792</v>
      </c>
      <c r="BR112" s="976"/>
      <c r="BS112" s="976"/>
      <c r="BT112" s="976"/>
      <c r="BU112" s="976"/>
      <c r="BV112" s="976">
        <v>12700401</v>
      </c>
      <c r="BW112" s="976"/>
      <c r="BX112" s="976"/>
      <c r="BY112" s="976"/>
      <c r="BZ112" s="976"/>
      <c r="CA112" s="976">
        <v>12138121</v>
      </c>
      <c r="CB112" s="976"/>
      <c r="CC112" s="976"/>
      <c r="CD112" s="976"/>
      <c r="CE112" s="976"/>
      <c r="CF112" s="970">
        <v>121.1</v>
      </c>
      <c r="CG112" s="971"/>
      <c r="CH112" s="971"/>
      <c r="CI112" s="971"/>
      <c r="CJ112" s="971"/>
      <c r="CK112" s="1001"/>
      <c r="CL112" s="1002"/>
      <c r="CM112" s="972" t="s">
        <v>460</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458</v>
      </c>
      <c r="DH112" s="976"/>
      <c r="DI112" s="976"/>
      <c r="DJ112" s="976"/>
      <c r="DK112" s="976"/>
      <c r="DL112" s="976" t="s">
        <v>458</v>
      </c>
      <c r="DM112" s="976"/>
      <c r="DN112" s="976"/>
      <c r="DO112" s="976"/>
      <c r="DP112" s="976"/>
      <c r="DQ112" s="976" t="s">
        <v>458</v>
      </c>
      <c r="DR112" s="976"/>
      <c r="DS112" s="976"/>
      <c r="DT112" s="976"/>
      <c r="DU112" s="976"/>
      <c r="DV112" s="977" t="s">
        <v>458</v>
      </c>
      <c r="DW112" s="977"/>
      <c r="DX112" s="977"/>
      <c r="DY112" s="977"/>
      <c r="DZ112" s="978"/>
    </row>
    <row r="113" spans="1:130" s="247" customFormat="1" ht="26.25" customHeight="1" x14ac:dyDescent="0.15">
      <c r="A113" s="1010"/>
      <c r="B113" s="1011"/>
      <c r="C113" s="1006" t="s">
        <v>461</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1021984</v>
      </c>
      <c r="AB113" s="990"/>
      <c r="AC113" s="990"/>
      <c r="AD113" s="990"/>
      <c r="AE113" s="991"/>
      <c r="AF113" s="992">
        <v>1006589</v>
      </c>
      <c r="AG113" s="990"/>
      <c r="AH113" s="990"/>
      <c r="AI113" s="990"/>
      <c r="AJ113" s="991"/>
      <c r="AK113" s="992">
        <v>1099143</v>
      </c>
      <c r="AL113" s="990"/>
      <c r="AM113" s="990"/>
      <c r="AN113" s="990"/>
      <c r="AO113" s="991"/>
      <c r="AP113" s="993">
        <v>11</v>
      </c>
      <c r="AQ113" s="994"/>
      <c r="AR113" s="994"/>
      <c r="AS113" s="994"/>
      <c r="AT113" s="995"/>
      <c r="AU113" s="956"/>
      <c r="AV113" s="957"/>
      <c r="AW113" s="957"/>
      <c r="AX113" s="957"/>
      <c r="AY113" s="957"/>
      <c r="AZ113" s="1005" t="s">
        <v>462</v>
      </c>
      <c r="BA113" s="1006"/>
      <c r="BB113" s="1006"/>
      <c r="BC113" s="1006"/>
      <c r="BD113" s="1006"/>
      <c r="BE113" s="1006"/>
      <c r="BF113" s="1006"/>
      <c r="BG113" s="1006"/>
      <c r="BH113" s="1006"/>
      <c r="BI113" s="1006"/>
      <c r="BJ113" s="1006"/>
      <c r="BK113" s="1006"/>
      <c r="BL113" s="1006"/>
      <c r="BM113" s="1006"/>
      <c r="BN113" s="1006"/>
      <c r="BO113" s="1006"/>
      <c r="BP113" s="1007"/>
      <c r="BQ113" s="975">
        <v>1222114</v>
      </c>
      <c r="BR113" s="976"/>
      <c r="BS113" s="976"/>
      <c r="BT113" s="976"/>
      <c r="BU113" s="976"/>
      <c r="BV113" s="976">
        <v>1160151</v>
      </c>
      <c r="BW113" s="976"/>
      <c r="BX113" s="976"/>
      <c r="BY113" s="976"/>
      <c r="BZ113" s="976"/>
      <c r="CA113" s="976">
        <v>1017360</v>
      </c>
      <c r="CB113" s="976"/>
      <c r="CC113" s="976"/>
      <c r="CD113" s="976"/>
      <c r="CE113" s="976"/>
      <c r="CF113" s="970">
        <v>10.1</v>
      </c>
      <c r="CG113" s="971"/>
      <c r="CH113" s="971"/>
      <c r="CI113" s="971"/>
      <c r="CJ113" s="971"/>
      <c r="CK113" s="1001"/>
      <c r="CL113" s="1002"/>
      <c r="CM113" s="972" t="s">
        <v>463</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v>10093</v>
      </c>
      <c r="DH113" s="1015"/>
      <c r="DI113" s="1015"/>
      <c r="DJ113" s="1015"/>
      <c r="DK113" s="1016"/>
      <c r="DL113" s="1017">
        <v>8129</v>
      </c>
      <c r="DM113" s="1015"/>
      <c r="DN113" s="1015"/>
      <c r="DO113" s="1015"/>
      <c r="DP113" s="1016"/>
      <c r="DQ113" s="1017">
        <v>6526</v>
      </c>
      <c r="DR113" s="1015"/>
      <c r="DS113" s="1015"/>
      <c r="DT113" s="1015"/>
      <c r="DU113" s="1016"/>
      <c r="DV113" s="1018">
        <v>0.1</v>
      </c>
      <c r="DW113" s="1019"/>
      <c r="DX113" s="1019"/>
      <c r="DY113" s="1019"/>
      <c r="DZ113" s="1020"/>
    </row>
    <row r="114" spans="1:130" s="247" customFormat="1" ht="26.25" customHeight="1" x14ac:dyDescent="0.15">
      <c r="A114" s="1010"/>
      <c r="B114" s="1011"/>
      <c r="C114" s="1006" t="s">
        <v>464</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131829</v>
      </c>
      <c r="AB114" s="1015"/>
      <c r="AC114" s="1015"/>
      <c r="AD114" s="1015"/>
      <c r="AE114" s="1016"/>
      <c r="AF114" s="1017">
        <v>163684</v>
      </c>
      <c r="AG114" s="1015"/>
      <c r="AH114" s="1015"/>
      <c r="AI114" s="1015"/>
      <c r="AJ114" s="1016"/>
      <c r="AK114" s="1017">
        <v>151319</v>
      </c>
      <c r="AL114" s="1015"/>
      <c r="AM114" s="1015"/>
      <c r="AN114" s="1015"/>
      <c r="AO114" s="1016"/>
      <c r="AP114" s="1018">
        <v>1.5</v>
      </c>
      <c r="AQ114" s="1019"/>
      <c r="AR114" s="1019"/>
      <c r="AS114" s="1019"/>
      <c r="AT114" s="1020"/>
      <c r="AU114" s="956"/>
      <c r="AV114" s="957"/>
      <c r="AW114" s="957"/>
      <c r="AX114" s="957"/>
      <c r="AY114" s="957"/>
      <c r="AZ114" s="1005" t="s">
        <v>465</v>
      </c>
      <c r="BA114" s="1006"/>
      <c r="BB114" s="1006"/>
      <c r="BC114" s="1006"/>
      <c r="BD114" s="1006"/>
      <c r="BE114" s="1006"/>
      <c r="BF114" s="1006"/>
      <c r="BG114" s="1006"/>
      <c r="BH114" s="1006"/>
      <c r="BI114" s="1006"/>
      <c r="BJ114" s="1006"/>
      <c r="BK114" s="1006"/>
      <c r="BL114" s="1006"/>
      <c r="BM114" s="1006"/>
      <c r="BN114" s="1006"/>
      <c r="BO114" s="1006"/>
      <c r="BP114" s="1007"/>
      <c r="BQ114" s="975">
        <v>638323</v>
      </c>
      <c r="BR114" s="976"/>
      <c r="BS114" s="976"/>
      <c r="BT114" s="976"/>
      <c r="BU114" s="976"/>
      <c r="BV114" s="976">
        <v>647805</v>
      </c>
      <c r="BW114" s="976"/>
      <c r="BX114" s="976"/>
      <c r="BY114" s="976"/>
      <c r="BZ114" s="976"/>
      <c r="CA114" s="976">
        <v>660472</v>
      </c>
      <c r="CB114" s="976"/>
      <c r="CC114" s="976"/>
      <c r="CD114" s="976"/>
      <c r="CE114" s="976"/>
      <c r="CF114" s="970">
        <v>6.6</v>
      </c>
      <c r="CG114" s="971"/>
      <c r="CH114" s="971"/>
      <c r="CI114" s="971"/>
      <c r="CJ114" s="971"/>
      <c r="CK114" s="1001"/>
      <c r="CL114" s="1002"/>
      <c r="CM114" s="972" t="s">
        <v>466</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458</v>
      </c>
      <c r="DH114" s="1015"/>
      <c r="DI114" s="1015"/>
      <c r="DJ114" s="1015"/>
      <c r="DK114" s="1016"/>
      <c r="DL114" s="1017" t="s">
        <v>458</v>
      </c>
      <c r="DM114" s="1015"/>
      <c r="DN114" s="1015"/>
      <c r="DO114" s="1015"/>
      <c r="DP114" s="1016"/>
      <c r="DQ114" s="1017" t="s">
        <v>458</v>
      </c>
      <c r="DR114" s="1015"/>
      <c r="DS114" s="1015"/>
      <c r="DT114" s="1015"/>
      <c r="DU114" s="1016"/>
      <c r="DV114" s="1018" t="s">
        <v>458</v>
      </c>
      <c r="DW114" s="1019"/>
      <c r="DX114" s="1019"/>
      <c r="DY114" s="1019"/>
      <c r="DZ114" s="1020"/>
    </row>
    <row r="115" spans="1:130" s="247" customFormat="1" ht="26.25" customHeight="1" x14ac:dyDescent="0.15">
      <c r="A115" s="1010"/>
      <c r="B115" s="1011"/>
      <c r="C115" s="1006" t="s">
        <v>467</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97586</v>
      </c>
      <c r="AB115" s="990"/>
      <c r="AC115" s="990"/>
      <c r="AD115" s="990"/>
      <c r="AE115" s="991"/>
      <c r="AF115" s="992">
        <v>96022</v>
      </c>
      <c r="AG115" s="990"/>
      <c r="AH115" s="990"/>
      <c r="AI115" s="990"/>
      <c r="AJ115" s="991"/>
      <c r="AK115" s="992">
        <v>88331</v>
      </c>
      <c r="AL115" s="990"/>
      <c r="AM115" s="990"/>
      <c r="AN115" s="990"/>
      <c r="AO115" s="991"/>
      <c r="AP115" s="993">
        <v>0.9</v>
      </c>
      <c r="AQ115" s="994"/>
      <c r="AR115" s="994"/>
      <c r="AS115" s="994"/>
      <c r="AT115" s="995"/>
      <c r="AU115" s="956"/>
      <c r="AV115" s="957"/>
      <c r="AW115" s="957"/>
      <c r="AX115" s="957"/>
      <c r="AY115" s="957"/>
      <c r="AZ115" s="1005" t="s">
        <v>468</v>
      </c>
      <c r="BA115" s="1006"/>
      <c r="BB115" s="1006"/>
      <c r="BC115" s="1006"/>
      <c r="BD115" s="1006"/>
      <c r="BE115" s="1006"/>
      <c r="BF115" s="1006"/>
      <c r="BG115" s="1006"/>
      <c r="BH115" s="1006"/>
      <c r="BI115" s="1006"/>
      <c r="BJ115" s="1006"/>
      <c r="BK115" s="1006"/>
      <c r="BL115" s="1006"/>
      <c r="BM115" s="1006"/>
      <c r="BN115" s="1006"/>
      <c r="BO115" s="1006"/>
      <c r="BP115" s="1007"/>
      <c r="BQ115" s="975">
        <v>27500</v>
      </c>
      <c r="BR115" s="976"/>
      <c r="BS115" s="976"/>
      <c r="BT115" s="976"/>
      <c r="BU115" s="976"/>
      <c r="BV115" s="976">
        <v>27000</v>
      </c>
      <c r="BW115" s="976"/>
      <c r="BX115" s="976"/>
      <c r="BY115" s="976"/>
      <c r="BZ115" s="976"/>
      <c r="CA115" s="976">
        <v>26500</v>
      </c>
      <c r="CB115" s="976"/>
      <c r="CC115" s="976"/>
      <c r="CD115" s="976"/>
      <c r="CE115" s="976"/>
      <c r="CF115" s="970">
        <v>0.3</v>
      </c>
      <c r="CG115" s="971"/>
      <c r="CH115" s="971"/>
      <c r="CI115" s="971"/>
      <c r="CJ115" s="971"/>
      <c r="CK115" s="1001"/>
      <c r="CL115" s="1002"/>
      <c r="CM115" s="1005" t="s">
        <v>469</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458</v>
      </c>
      <c r="DH115" s="1015"/>
      <c r="DI115" s="1015"/>
      <c r="DJ115" s="1015"/>
      <c r="DK115" s="1016"/>
      <c r="DL115" s="1017" t="s">
        <v>458</v>
      </c>
      <c r="DM115" s="1015"/>
      <c r="DN115" s="1015"/>
      <c r="DO115" s="1015"/>
      <c r="DP115" s="1016"/>
      <c r="DQ115" s="1017" t="s">
        <v>458</v>
      </c>
      <c r="DR115" s="1015"/>
      <c r="DS115" s="1015"/>
      <c r="DT115" s="1015"/>
      <c r="DU115" s="1016"/>
      <c r="DV115" s="1018" t="s">
        <v>458</v>
      </c>
      <c r="DW115" s="1019"/>
      <c r="DX115" s="1019"/>
      <c r="DY115" s="1019"/>
      <c r="DZ115" s="1020"/>
    </row>
    <row r="116" spans="1:130" s="247" customFormat="1" ht="26.25" customHeight="1" x14ac:dyDescent="0.15">
      <c r="A116" s="1012"/>
      <c r="B116" s="1013"/>
      <c r="C116" s="1021" t="s">
        <v>470</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458</v>
      </c>
      <c r="AB116" s="1015"/>
      <c r="AC116" s="1015"/>
      <c r="AD116" s="1015"/>
      <c r="AE116" s="1016"/>
      <c r="AF116" s="1017" t="s">
        <v>458</v>
      </c>
      <c r="AG116" s="1015"/>
      <c r="AH116" s="1015"/>
      <c r="AI116" s="1015"/>
      <c r="AJ116" s="1016"/>
      <c r="AK116" s="1017" t="s">
        <v>458</v>
      </c>
      <c r="AL116" s="1015"/>
      <c r="AM116" s="1015"/>
      <c r="AN116" s="1015"/>
      <c r="AO116" s="1016"/>
      <c r="AP116" s="1018" t="s">
        <v>458</v>
      </c>
      <c r="AQ116" s="1019"/>
      <c r="AR116" s="1019"/>
      <c r="AS116" s="1019"/>
      <c r="AT116" s="1020"/>
      <c r="AU116" s="956"/>
      <c r="AV116" s="957"/>
      <c r="AW116" s="957"/>
      <c r="AX116" s="957"/>
      <c r="AY116" s="957"/>
      <c r="AZ116" s="1023" t="s">
        <v>471</v>
      </c>
      <c r="BA116" s="1024"/>
      <c r="BB116" s="1024"/>
      <c r="BC116" s="1024"/>
      <c r="BD116" s="1024"/>
      <c r="BE116" s="1024"/>
      <c r="BF116" s="1024"/>
      <c r="BG116" s="1024"/>
      <c r="BH116" s="1024"/>
      <c r="BI116" s="1024"/>
      <c r="BJ116" s="1024"/>
      <c r="BK116" s="1024"/>
      <c r="BL116" s="1024"/>
      <c r="BM116" s="1024"/>
      <c r="BN116" s="1024"/>
      <c r="BO116" s="1024"/>
      <c r="BP116" s="1025"/>
      <c r="BQ116" s="975" t="s">
        <v>458</v>
      </c>
      <c r="BR116" s="976"/>
      <c r="BS116" s="976"/>
      <c r="BT116" s="976"/>
      <c r="BU116" s="976"/>
      <c r="BV116" s="976" t="s">
        <v>458</v>
      </c>
      <c r="BW116" s="976"/>
      <c r="BX116" s="976"/>
      <c r="BY116" s="976"/>
      <c r="BZ116" s="976"/>
      <c r="CA116" s="976" t="s">
        <v>458</v>
      </c>
      <c r="CB116" s="976"/>
      <c r="CC116" s="976"/>
      <c r="CD116" s="976"/>
      <c r="CE116" s="976"/>
      <c r="CF116" s="970" t="s">
        <v>458</v>
      </c>
      <c r="CG116" s="971"/>
      <c r="CH116" s="971"/>
      <c r="CI116" s="971"/>
      <c r="CJ116" s="971"/>
      <c r="CK116" s="1001"/>
      <c r="CL116" s="1002"/>
      <c r="CM116" s="972" t="s">
        <v>472</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v>133247</v>
      </c>
      <c r="DH116" s="1015"/>
      <c r="DI116" s="1015"/>
      <c r="DJ116" s="1015"/>
      <c r="DK116" s="1016"/>
      <c r="DL116" s="1017">
        <v>79118</v>
      </c>
      <c r="DM116" s="1015"/>
      <c r="DN116" s="1015"/>
      <c r="DO116" s="1015"/>
      <c r="DP116" s="1016"/>
      <c r="DQ116" s="1017">
        <v>153076</v>
      </c>
      <c r="DR116" s="1015"/>
      <c r="DS116" s="1015"/>
      <c r="DT116" s="1015"/>
      <c r="DU116" s="1016"/>
      <c r="DV116" s="1018">
        <v>1.5</v>
      </c>
      <c r="DW116" s="1019"/>
      <c r="DX116" s="1019"/>
      <c r="DY116" s="1019"/>
      <c r="DZ116" s="1020"/>
    </row>
    <row r="117" spans="1:130" s="247" customFormat="1" ht="26.25" customHeight="1" x14ac:dyDescent="0.15">
      <c r="A117" s="960" t="s">
        <v>188</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473</v>
      </c>
      <c r="Z117" s="942"/>
      <c r="AA117" s="1032">
        <v>3534453</v>
      </c>
      <c r="AB117" s="1033"/>
      <c r="AC117" s="1033"/>
      <c r="AD117" s="1033"/>
      <c r="AE117" s="1034"/>
      <c r="AF117" s="1035">
        <v>3555708</v>
      </c>
      <c r="AG117" s="1033"/>
      <c r="AH117" s="1033"/>
      <c r="AI117" s="1033"/>
      <c r="AJ117" s="1034"/>
      <c r="AK117" s="1035">
        <v>3717369</v>
      </c>
      <c r="AL117" s="1033"/>
      <c r="AM117" s="1033"/>
      <c r="AN117" s="1033"/>
      <c r="AO117" s="1034"/>
      <c r="AP117" s="1036"/>
      <c r="AQ117" s="1037"/>
      <c r="AR117" s="1037"/>
      <c r="AS117" s="1037"/>
      <c r="AT117" s="1038"/>
      <c r="AU117" s="956"/>
      <c r="AV117" s="957"/>
      <c r="AW117" s="957"/>
      <c r="AX117" s="957"/>
      <c r="AY117" s="957"/>
      <c r="AZ117" s="1023" t="s">
        <v>474</v>
      </c>
      <c r="BA117" s="1024"/>
      <c r="BB117" s="1024"/>
      <c r="BC117" s="1024"/>
      <c r="BD117" s="1024"/>
      <c r="BE117" s="1024"/>
      <c r="BF117" s="1024"/>
      <c r="BG117" s="1024"/>
      <c r="BH117" s="1024"/>
      <c r="BI117" s="1024"/>
      <c r="BJ117" s="1024"/>
      <c r="BK117" s="1024"/>
      <c r="BL117" s="1024"/>
      <c r="BM117" s="1024"/>
      <c r="BN117" s="1024"/>
      <c r="BO117" s="1024"/>
      <c r="BP117" s="1025"/>
      <c r="BQ117" s="975" t="s">
        <v>475</v>
      </c>
      <c r="BR117" s="976"/>
      <c r="BS117" s="976"/>
      <c r="BT117" s="976"/>
      <c r="BU117" s="976"/>
      <c r="BV117" s="976" t="s">
        <v>458</v>
      </c>
      <c r="BW117" s="976"/>
      <c r="BX117" s="976"/>
      <c r="BY117" s="976"/>
      <c r="BZ117" s="976"/>
      <c r="CA117" s="976" t="s">
        <v>458</v>
      </c>
      <c r="CB117" s="976"/>
      <c r="CC117" s="976"/>
      <c r="CD117" s="976"/>
      <c r="CE117" s="976"/>
      <c r="CF117" s="970" t="s">
        <v>475</v>
      </c>
      <c r="CG117" s="971"/>
      <c r="CH117" s="971"/>
      <c r="CI117" s="971"/>
      <c r="CJ117" s="971"/>
      <c r="CK117" s="1001"/>
      <c r="CL117" s="1002"/>
      <c r="CM117" s="972" t="s">
        <v>476</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475</v>
      </c>
      <c r="DH117" s="1015"/>
      <c r="DI117" s="1015"/>
      <c r="DJ117" s="1015"/>
      <c r="DK117" s="1016"/>
      <c r="DL117" s="1017" t="s">
        <v>475</v>
      </c>
      <c r="DM117" s="1015"/>
      <c r="DN117" s="1015"/>
      <c r="DO117" s="1015"/>
      <c r="DP117" s="1016"/>
      <c r="DQ117" s="1017" t="s">
        <v>458</v>
      </c>
      <c r="DR117" s="1015"/>
      <c r="DS117" s="1015"/>
      <c r="DT117" s="1015"/>
      <c r="DU117" s="1016"/>
      <c r="DV117" s="1018" t="s">
        <v>458</v>
      </c>
      <c r="DW117" s="1019"/>
      <c r="DX117" s="1019"/>
      <c r="DY117" s="1019"/>
      <c r="DZ117" s="1020"/>
    </row>
    <row r="118" spans="1:130" s="247" customFormat="1" ht="26.25" customHeight="1" x14ac:dyDescent="0.15">
      <c r="A118" s="960" t="s">
        <v>445</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443</v>
      </c>
      <c r="AB118" s="941"/>
      <c r="AC118" s="941"/>
      <c r="AD118" s="941"/>
      <c r="AE118" s="942"/>
      <c r="AF118" s="940" t="s">
        <v>309</v>
      </c>
      <c r="AG118" s="941"/>
      <c r="AH118" s="941"/>
      <c r="AI118" s="941"/>
      <c r="AJ118" s="942"/>
      <c r="AK118" s="940" t="s">
        <v>308</v>
      </c>
      <c r="AL118" s="941"/>
      <c r="AM118" s="941"/>
      <c r="AN118" s="941"/>
      <c r="AO118" s="942"/>
      <c r="AP118" s="1027" t="s">
        <v>444</v>
      </c>
      <c r="AQ118" s="1028"/>
      <c r="AR118" s="1028"/>
      <c r="AS118" s="1028"/>
      <c r="AT118" s="1029"/>
      <c r="AU118" s="956"/>
      <c r="AV118" s="957"/>
      <c r="AW118" s="957"/>
      <c r="AX118" s="957"/>
      <c r="AY118" s="957"/>
      <c r="AZ118" s="1030" t="s">
        <v>477</v>
      </c>
      <c r="BA118" s="1021"/>
      <c r="BB118" s="1021"/>
      <c r="BC118" s="1021"/>
      <c r="BD118" s="1021"/>
      <c r="BE118" s="1021"/>
      <c r="BF118" s="1021"/>
      <c r="BG118" s="1021"/>
      <c r="BH118" s="1021"/>
      <c r="BI118" s="1021"/>
      <c r="BJ118" s="1021"/>
      <c r="BK118" s="1021"/>
      <c r="BL118" s="1021"/>
      <c r="BM118" s="1021"/>
      <c r="BN118" s="1021"/>
      <c r="BO118" s="1021"/>
      <c r="BP118" s="1022"/>
      <c r="BQ118" s="1053" t="s">
        <v>128</v>
      </c>
      <c r="BR118" s="1054"/>
      <c r="BS118" s="1054"/>
      <c r="BT118" s="1054"/>
      <c r="BU118" s="1054"/>
      <c r="BV118" s="1054" t="s">
        <v>128</v>
      </c>
      <c r="BW118" s="1054"/>
      <c r="BX118" s="1054"/>
      <c r="BY118" s="1054"/>
      <c r="BZ118" s="1054"/>
      <c r="CA118" s="1054" t="s">
        <v>128</v>
      </c>
      <c r="CB118" s="1054"/>
      <c r="CC118" s="1054"/>
      <c r="CD118" s="1054"/>
      <c r="CE118" s="1054"/>
      <c r="CF118" s="970" t="s">
        <v>128</v>
      </c>
      <c r="CG118" s="971"/>
      <c r="CH118" s="971"/>
      <c r="CI118" s="971"/>
      <c r="CJ118" s="971"/>
      <c r="CK118" s="1001"/>
      <c r="CL118" s="1002"/>
      <c r="CM118" s="972" t="s">
        <v>478</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128</v>
      </c>
      <c r="DH118" s="1015"/>
      <c r="DI118" s="1015"/>
      <c r="DJ118" s="1015"/>
      <c r="DK118" s="1016"/>
      <c r="DL118" s="1017" t="s">
        <v>128</v>
      </c>
      <c r="DM118" s="1015"/>
      <c r="DN118" s="1015"/>
      <c r="DO118" s="1015"/>
      <c r="DP118" s="1016"/>
      <c r="DQ118" s="1017" t="s">
        <v>128</v>
      </c>
      <c r="DR118" s="1015"/>
      <c r="DS118" s="1015"/>
      <c r="DT118" s="1015"/>
      <c r="DU118" s="1016"/>
      <c r="DV118" s="1018" t="s">
        <v>128</v>
      </c>
      <c r="DW118" s="1019"/>
      <c r="DX118" s="1019"/>
      <c r="DY118" s="1019"/>
      <c r="DZ118" s="1020"/>
    </row>
    <row r="119" spans="1:130" s="247" customFormat="1" ht="26.25" customHeight="1" x14ac:dyDescent="0.15">
      <c r="A119" s="1114" t="s">
        <v>448</v>
      </c>
      <c r="B119" s="1000"/>
      <c r="C119" s="979" t="s">
        <v>449</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128</v>
      </c>
      <c r="AB119" s="948"/>
      <c r="AC119" s="948"/>
      <c r="AD119" s="948"/>
      <c r="AE119" s="949"/>
      <c r="AF119" s="950" t="s">
        <v>128</v>
      </c>
      <c r="AG119" s="948"/>
      <c r="AH119" s="948"/>
      <c r="AI119" s="948"/>
      <c r="AJ119" s="949"/>
      <c r="AK119" s="950" t="s">
        <v>128</v>
      </c>
      <c r="AL119" s="948"/>
      <c r="AM119" s="948"/>
      <c r="AN119" s="948"/>
      <c r="AO119" s="949"/>
      <c r="AP119" s="951" t="s">
        <v>128</v>
      </c>
      <c r="AQ119" s="952"/>
      <c r="AR119" s="952"/>
      <c r="AS119" s="952"/>
      <c r="AT119" s="953"/>
      <c r="AU119" s="958"/>
      <c r="AV119" s="959"/>
      <c r="AW119" s="959"/>
      <c r="AX119" s="959"/>
      <c r="AY119" s="959"/>
      <c r="AZ119" s="278" t="s">
        <v>188</v>
      </c>
      <c r="BA119" s="278"/>
      <c r="BB119" s="278"/>
      <c r="BC119" s="278"/>
      <c r="BD119" s="278"/>
      <c r="BE119" s="278"/>
      <c r="BF119" s="278"/>
      <c r="BG119" s="278"/>
      <c r="BH119" s="278"/>
      <c r="BI119" s="278"/>
      <c r="BJ119" s="278"/>
      <c r="BK119" s="278"/>
      <c r="BL119" s="278"/>
      <c r="BM119" s="278"/>
      <c r="BN119" s="278"/>
      <c r="BO119" s="1031" t="s">
        <v>479</v>
      </c>
      <c r="BP119" s="1062"/>
      <c r="BQ119" s="1053">
        <v>47027424</v>
      </c>
      <c r="BR119" s="1054"/>
      <c r="BS119" s="1054"/>
      <c r="BT119" s="1054"/>
      <c r="BU119" s="1054"/>
      <c r="BV119" s="1054">
        <v>46046300</v>
      </c>
      <c r="BW119" s="1054"/>
      <c r="BX119" s="1054"/>
      <c r="BY119" s="1054"/>
      <c r="BZ119" s="1054"/>
      <c r="CA119" s="1054">
        <v>45129624</v>
      </c>
      <c r="CB119" s="1054"/>
      <c r="CC119" s="1054"/>
      <c r="CD119" s="1054"/>
      <c r="CE119" s="1054"/>
      <c r="CF119" s="1055"/>
      <c r="CG119" s="1056"/>
      <c r="CH119" s="1056"/>
      <c r="CI119" s="1056"/>
      <c r="CJ119" s="1057"/>
      <c r="CK119" s="1003"/>
      <c r="CL119" s="1004"/>
      <c r="CM119" s="1058" t="s">
        <v>480</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683038</v>
      </c>
      <c r="DH119" s="1040"/>
      <c r="DI119" s="1040"/>
      <c r="DJ119" s="1040"/>
      <c r="DK119" s="1041"/>
      <c r="DL119" s="1039">
        <v>571904</v>
      </c>
      <c r="DM119" s="1040"/>
      <c r="DN119" s="1040"/>
      <c r="DO119" s="1040"/>
      <c r="DP119" s="1041"/>
      <c r="DQ119" s="1039">
        <v>613912</v>
      </c>
      <c r="DR119" s="1040"/>
      <c r="DS119" s="1040"/>
      <c r="DT119" s="1040"/>
      <c r="DU119" s="1041"/>
      <c r="DV119" s="1042">
        <v>6.1</v>
      </c>
      <c r="DW119" s="1043"/>
      <c r="DX119" s="1043"/>
      <c r="DY119" s="1043"/>
      <c r="DZ119" s="1044"/>
    </row>
    <row r="120" spans="1:130" s="247" customFormat="1" ht="26.25" customHeight="1" x14ac:dyDescent="0.15">
      <c r="A120" s="1115"/>
      <c r="B120" s="1002"/>
      <c r="C120" s="972" t="s">
        <v>455</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481</v>
      </c>
      <c r="AB120" s="1015"/>
      <c r="AC120" s="1015"/>
      <c r="AD120" s="1015"/>
      <c r="AE120" s="1016"/>
      <c r="AF120" s="1017" t="s">
        <v>481</v>
      </c>
      <c r="AG120" s="1015"/>
      <c r="AH120" s="1015"/>
      <c r="AI120" s="1015"/>
      <c r="AJ120" s="1016"/>
      <c r="AK120" s="1017" t="s">
        <v>481</v>
      </c>
      <c r="AL120" s="1015"/>
      <c r="AM120" s="1015"/>
      <c r="AN120" s="1015"/>
      <c r="AO120" s="1016"/>
      <c r="AP120" s="1018" t="s">
        <v>481</v>
      </c>
      <c r="AQ120" s="1019"/>
      <c r="AR120" s="1019"/>
      <c r="AS120" s="1019"/>
      <c r="AT120" s="1020"/>
      <c r="AU120" s="1045" t="s">
        <v>482</v>
      </c>
      <c r="AV120" s="1046"/>
      <c r="AW120" s="1046"/>
      <c r="AX120" s="1046"/>
      <c r="AY120" s="1047"/>
      <c r="AZ120" s="996" t="s">
        <v>483</v>
      </c>
      <c r="BA120" s="945"/>
      <c r="BB120" s="945"/>
      <c r="BC120" s="945"/>
      <c r="BD120" s="945"/>
      <c r="BE120" s="945"/>
      <c r="BF120" s="945"/>
      <c r="BG120" s="945"/>
      <c r="BH120" s="945"/>
      <c r="BI120" s="945"/>
      <c r="BJ120" s="945"/>
      <c r="BK120" s="945"/>
      <c r="BL120" s="945"/>
      <c r="BM120" s="945"/>
      <c r="BN120" s="945"/>
      <c r="BO120" s="945"/>
      <c r="BP120" s="946"/>
      <c r="BQ120" s="982">
        <v>3271586</v>
      </c>
      <c r="BR120" s="983"/>
      <c r="BS120" s="983"/>
      <c r="BT120" s="983"/>
      <c r="BU120" s="983"/>
      <c r="BV120" s="983">
        <v>2985280</v>
      </c>
      <c r="BW120" s="983"/>
      <c r="BX120" s="983"/>
      <c r="BY120" s="983"/>
      <c r="BZ120" s="983"/>
      <c r="CA120" s="983">
        <v>2808166</v>
      </c>
      <c r="CB120" s="983"/>
      <c r="CC120" s="983"/>
      <c r="CD120" s="983"/>
      <c r="CE120" s="983"/>
      <c r="CF120" s="997">
        <v>28</v>
      </c>
      <c r="CG120" s="998"/>
      <c r="CH120" s="998"/>
      <c r="CI120" s="998"/>
      <c r="CJ120" s="998"/>
      <c r="CK120" s="1063" t="s">
        <v>484</v>
      </c>
      <c r="CL120" s="1064"/>
      <c r="CM120" s="1064"/>
      <c r="CN120" s="1064"/>
      <c r="CO120" s="1065"/>
      <c r="CP120" s="1071" t="s">
        <v>485</v>
      </c>
      <c r="CQ120" s="1072"/>
      <c r="CR120" s="1072"/>
      <c r="CS120" s="1072"/>
      <c r="CT120" s="1072"/>
      <c r="CU120" s="1072"/>
      <c r="CV120" s="1072"/>
      <c r="CW120" s="1072"/>
      <c r="CX120" s="1072"/>
      <c r="CY120" s="1072"/>
      <c r="CZ120" s="1072"/>
      <c r="DA120" s="1072"/>
      <c r="DB120" s="1072"/>
      <c r="DC120" s="1072"/>
      <c r="DD120" s="1072"/>
      <c r="DE120" s="1072"/>
      <c r="DF120" s="1073"/>
      <c r="DG120" s="982">
        <v>6769035</v>
      </c>
      <c r="DH120" s="983"/>
      <c r="DI120" s="983"/>
      <c r="DJ120" s="983"/>
      <c r="DK120" s="983"/>
      <c r="DL120" s="983">
        <v>6037745</v>
      </c>
      <c r="DM120" s="983"/>
      <c r="DN120" s="983"/>
      <c r="DO120" s="983"/>
      <c r="DP120" s="983"/>
      <c r="DQ120" s="983">
        <v>5851595</v>
      </c>
      <c r="DR120" s="983"/>
      <c r="DS120" s="983"/>
      <c r="DT120" s="983"/>
      <c r="DU120" s="983"/>
      <c r="DV120" s="984">
        <v>58.4</v>
      </c>
      <c r="DW120" s="984"/>
      <c r="DX120" s="984"/>
      <c r="DY120" s="984"/>
      <c r="DZ120" s="985"/>
    </row>
    <row r="121" spans="1:130" s="247" customFormat="1" ht="26.25" customHeight="1" x14ac:dyDescent="0.15">
      <c r="A121" s="1115"/>
      <c r="B121" s="1002"/>
      <c r="C121" s="1023" t="s">
        <v>486</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v>1796</v>
      </c>
      <c r="AB121" s="1015"/>
      <c r="AC121" s="1015"/>
      <c r="AD121" s="1015"/>
      <c r="AE121" s="1016"/>
      <c r="AF121" s="1017">
        <v>1796</v>
      </c>
      <c r="AG121" s="1015"/>
      <c r="AH121" s="1015"/>
      <c r="AI121" s="1015"/>
      <c r="AJ121" s="1016"/>
      <c r="AK121" s="1017">
        <v>1796</v>
      </c>
      <c r="AL121" s="1015"/>
      <c r="AM121" s="1015"/>
      <c r="AN121" s="1015"/>
      <c r="AO121" s="1016"/>
      <c r="AP121" s="1018">
        <v>0</v>
      </c>
      <c r="AQ121" s="1019"/>
      <c r="AR121" s="1019"/>
      <c r="AS121" s="1019"/>
      <c r="AT121" s="1020"/>
      <c r="AU121" s="1048"/>
      <c r="AV121" s="1049"/>
      <c r="AW121" s="1049"/>
      <c r="AX121" s="1049"/>
      <c r="AY121" s="1050"/>
      <c r="AZ121" s="1005" t="s">
        <v>487</v>
      </c>
      <c r="BA121" s="1006"/>
      <c r="BB121" s="1006"/>
      <c r="BC121" s="1006"/>
      <c r="BD121" s="1006"/>
      <c r="BE121" s="1006"/>
      <c r="BF121" s="1006"/>
      <c r="BG121" s="1006"/>
      <c r="BH121" s="1006"/>
      <c r="BI121" s="1006"/>
      <c r="BJ121" s="1006"/>
      <c r="BK121" s="1006"/>
      <c r="BL121" s="1006"/>
      <c r="BM121" s="1006"/>
      <c r="BN121" s="1006"/>
      <c r="BO121" s="1006"/>
      <c r="BP121" s="1007"/>
      <c r="BQ121" s="975">
        <v>215841</v>
      </c>
      <c r="BR121" s="976"/>
      <c r="BS121" s="976"/>
      <c r="BT121" s="976"/>
      <c r="BU121" s="976"/>
      <c r="BV121" s="976">
        <v>194077</v>
      </c>
      <c r="BW121" s="976"/>
      <c r="BX121" s="976"/>
      <c r="BY121" s="976"/>
      <c r="BZ121" s="976"/>
      <c r="CA121" s="976">
        <v>180445</v>
      </c>
      <c r="CB121" s="976"/>
      <c r="CC121" s="976"/>
      <c r="CD121" s="976"/>
      <c r="CE121" s="976"/>
      <c r="CF121" s="970">
        <v>1.8</v>
      </c>
      <c r="CG121" s="971"/>
      <c r="CH121" s="971"/>
      <c r="CI121" s="971"/>
      <c r="CJ121" s="971"/>
      <c r="CK121" s="1066"/>
      <c r="CL121" s="1067"/>
      <c r="CM121" s="1067"/>
      <c r="CN121" s="1067"/>
      <c r="CO121" s="1068"/>
      <c r="CP121" s="1076" t="s">
        <v>488</v>
      </c>
      <c r="CQ121" s="1077"/>
      <c r="CR121" s="1077"/>
      <c r="CS121" s="1077"/>
      <c r="CT121" s="1077"/>
      <c r="CU121" s="1077"/>
      <c r="CV121" s="1077"/>
      <c r="CW121" s="1077"/>
      <c r="CX121" s="1077"/>
      <c r="CY121" s="1077"/>
      <c r="CZ121" s="1077"/>
      <c r="DA121" s="1077"/>
      <c r="DB121" s="1077"/>
      <c r="DC121" s="1077"/>
      <c r="DD121" s="1077"/>
      <c r="DE121" s="1077"/>
      <c r="DF121" s="1078"/>
      <c r="DG121" s="975">
        <v>6115833</v>
      </c>
      <c r="DH121" s="976"/>
      <c r="DI121" s="976"/>
      <c r="DJ121" s="976"/>
      <c r="DK121" s="976"/>
      <c r="DL121" s="976">
        <v>5785922</v>
      </c>
      <c r="DM121" s="976"/>
      <c r="DN121" s="976"/>
      <c r="DO121" s="976"/>
      <c r="DP121" s="976"/>
      <c r="DQ121" s="976">
        <v>5490423</v>
      </c>
      <c r="DR121" s="976"/>
      <c r="DS121" s="976"/>
      <c r="DT121" s="976"/>
      <c r="DU121" s="976"/>
      <c r="DV121" s="977">
        <v>54.8</v>
      </c>
      <c r="DW121" s="977"/>
      <c r="DX121" s="977"/>
      <c r="DY121" s="977"/>
      <c r="DZ121" s="978"/>
    </row>
    <row r="122" spans="1:130" s="247" customFormat="1" ht="26.25" customHeight="1" x14ac:dyDescent="0.15">
      <c r="A122" s="1115"/>
      <c r="B122" s="1002"/>
      <c r="C122" s="972" t="s">
        <v>466</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481</v>
      </c>
      <c r="AB122" s="1015"/>
      <c r="AC122" s="1015"/>
      <c r="AD122" s="1015"/>
      <c r="AE122" s="1016"/>
      <c r="AF122" s="1017" t="s">
        <v>481</v>
      </c>
      <c r="AG122" s="1015"/>
      <c r="AH122" s="1015"/>
      <c r="AI122" s="1015"/>
      <c r="AJ122" s="1016"/>
      <c r="AK122" s="1017" t="s">
        <v>481</v>
      </c>
      <c r="AL122" s="1015"/>
      <c r="AM122" s="1015"/>
      <c r="AN122" s="1015"/>
      <c r="AO122" s="1016"/>
      <c r="AP122" s="1018" t="s">
        <v>481</v>
      </c>
      <c r="AQ122" s="1019"/>
      <c r="AR122" s="1019"/>
      <c r="AS122" s="1019"/>
      <c r="AT122" s="1020"/>
      <c r="AU122" s="1048"/>
      <c r="AV122" s="1049"/>
      <c r="AW122" s="1049"/>
      <c r="AX122" s="1049"/>
      <c r="AY122" s="1050"/>
      <c r="AZ122" s="1030" t="s">
        <v>489</v>
      </c>
      <c r="BA122" s="1021"/>
      <c r="BB122" s="1021"/>
      <c r="BC122" s="1021"/>
      <c r="BD122" s="1021"/>
      <c r="BE122" s="1021"/>
      <c r="BF122" s="1021"/>
      <c r="BG122" s="1021"/>
      <c r="BH122" s="1021"/>
      <c r="BI122" s="1021"/>
      <c r="BJ122" s="1021"/>
      <c r="BK122" s="1021"/>
      <c r="BL122" s="1021"/>
      <c r="BM122" s="1021"/>
      <c r="BN122" s="1021"/>
      <c r="BO122" s="1021"/>
      <c r="BP122" s="1022"/>
      <c r="BQ122" s="1053">
        <v>32258225</v>
      </c>
      <c r="BR122" s="1054"/>
      <c r="BS122" s="1054"/>
      <c r="BT122" s="1054"/>
      <c r="BU122" s="1054"/>
      <c r="BV122" s="1054">
        <v>31723485</v>
      </c>
      <c r="BW122" s="1054"/>
      <c r="BX122" s="1054"/>
      <c r="BY122" s="1054"/>
      <c r="BZ122" s="1054"/>
      <c r="CA122" s="1054">
        <v>30613401</v>
      </c>
      <c r="CB122" s="1054"/>
      <c r="CC122" s="1054"/>
      <c r="CD122" s="1054"/>
      <c r="CE122" s="1054"/>
      <c r="CF122" s="1074">
        <v>305.39999999999998</v>
      </c>
      <c r="CG122" s="1075"/>
      <c r="CH122" s="1075"/>
      <c r="CI122" s="1075"/>
      <c r="CJ122" s="1075"/>
      <c r="CK122" s="1066"/>
      <c r="CL122" s="1067"/>
      <c r="CM122" s="1067"/>
      <c r="CN122" s="1067"/>
      <c r="CO122" s="1068"/>
      <c r="CP122" s="1076" t="s">
        <v>490</v>
      </c>
      <c r="CQ122" s="1077"/>
      <c r="CR122" s="1077"/>
      <c r="CS122" s="1077"/>
      <c r="CT122" s="1077"/>
      <c r="CU122" s="1077"/>
      <c r="CV122" s="1077"/>
      <c r="CW122" s="1077"/>
      <c r="CX122" s="1077"/>
      <c r="CY122" s="1077"/>
      <c r="CZ122" s="1077"/>
      <c r="DA122" s="1077"/>
      <c r="DB122" s="1077"/>
      <c r="DC122" s="1077"/>
      <c r="DD122" s="1077"/>
      <c r="DE122" s="1077"/>
      <c r="DF122" s="1078"/>
      <c r="DG122" s="975">
        <v>534837</v>
      </c>
      <c r="DH122" s="976"/>
      <c r="DI122" s="976"/>
      <c r="DJ122" s="976"/>
      <c r="DK122" s="976"/>
      <c r="DL122" s="976">
        <v>448472</v>
      </c>
      <c r="DM122" s="976"/>
      <c r="DN122" s="976"/>
      <c r="DO122" s="976"/>
      <c r="DP122" s="976"/>
      <c r="DQ122" s="976">
        <v>445296</v>
      </c>
      <c r="DR122" s="976"/>
      <c r="DS122" s="976"/>
      <c r="DT122" s="976"/>
      <c r="DU122" s="976"/>
      <c r="DV122" s="977">
        <v>4.4000000000000004</v>
      </c>
      <c r="DW122" s="977"/>
      <c r="DX122" s="977"/>
      <c r="DY122" s="977"/>
      <c r="DZ122" s="978"/>
    </row>
    <row r="123" spans="1:130" s="247" customFormat="1" ht="26.25" customHeight="1" x14ac:dyDescent="0.15">
      <c r="A123" s="1115"/>
      <c r="B123" s="1002"/>
      <c r="C123" s="972" t="s">
        <v>472</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v>47722</v>
      </c>
      <c r="AB123" s="1015"/>
      <c r="AC123" s="1015"/>
      <c r="AD123" s="1015"/>
      <c r="AE123" s="1016"/>
      <c r="AF123" s="1017">
        <v>48271</v>
      </c>
      <c r="AG123" s="1015"/>
      <c r="AH123" s="1015"/>
      <c r="AI123" s="1015"/>
      <c r="AJ123" s="1016"/>
      <c r="AK123" s="1017">
        <v>37227</v>
      </c>
      <c r="AL123" s="1015"/>
      <c r="AM123" s="1015"/>
      <c r="AN123" s="1015"/>
      <c r="AO123" s="1016"/>
      <c r="AP123" s="1018">
        <v>0.4</v>
      </c>
      <c r="AQ123" s="1019"/>
      <c r="AR123" s="1019"/>
      <c r="AS123" s="1019"/>
      <c r="AT123" s="1020"/>
      <c r="AU123" s="1051"/>
      <c r="AV123" s="1052"/>
      <c r="AW123" s="1052"/>
      <c r="AX123" s="1052"/>
      <c r="AY123" s="1052"/>
      <c r="AZ123" s="278" t="s">
        <v>188</v>
      </c>
      <c r="BA123" s="278"/>
      <c r="BB123" s="278"/>
      <c r="BC123" s="278"/>
      <c r="BD123" s="278"/>
      <c r="BE123" s="278"/>
      <c r="BF123" s="278"/>
      <c r="BG123" s="278"/>
      <c r="BH123" s="278"/>
      <c r="BI123" s="278"/>
      <c r="BJ123" s="278"/>
      <c r="BK123" s="278"/>
      <c r="BL123" s="278"/>
      <c r="BM123" s="278"/>
      <c r="BN123" s="278"/>
      <c r="BO123" s="1031" t="s">
        <v>491</v>
      </c>
      <c r="BP123" s="1062"/>
      <c r="BQ123" s="1121">
        <v>35745652</v>
      </c>
      <c r="BR123" s="1122"/>
      <c r="BS123" s="1122"/>
      <c r="BT123" s="1122"/>
      <c r="BU123" s="1122"/>
      <c r="BV123" s="1122">
        <v>34902842</v>
      </c>
      <c r="BW123" s="1122"/>
      <c r="BX123" s="1122"/>
      <c r="BY123" s="1122"/>
      <c r="BZ123" s="1122"/>
      <c r="CA123" s="1122">
        <v>33602012</v>
      </c>
      <c r="CB123" s="1122"/>
      <c r="CC123" s="1122"/>
      <c r="CD123" s="1122"/>
      <c r="CE123" s="1122"/>
      <c r="CF123" s="1055"/>
      <c r="CG123" s="1056"/>
      <c r="CH123" s="1056"/>
      <c r="CI123" s="1056"/>
      <c r="CJ123" s="1057"/>
      <c r="CK123" s="1066"/>
      <c r="CL123" s="1067"/>
      <c r="CM123" s="1067"/>
      <c r="CN123" s="1067"/>
      <c r="CO123" s="1068"/>
      <c r="CP123" s="1076" t="s">
        <v>492</v>
      </c>
      <c r="CQ123" s="1077"/>
      <c r="CR123" s="1077"/>
      <c r="CS123" s="1077"/>
      <c r="CT123" s="1077"/>
      <c r="CU123" s="1077"/>
      <c r="CV123" s="1077"/>
      <c r="CW123" s="1077"/>
      <c r="CX123" s="1077"/>
      <c r="CY123" s="1077"/>
      <c r="CZ123" s="1077"/>
      <c r="DA123" s="1077"/>
      <c r="DB123" s="1077"/>
      <c r="DC123" s="1077"/>
      <c r="DD123" s="1077"/>
      <c r="DE123" s="1077"/>
      <c r="DF123" s="1078"/>
      <c r="DG123" s="1014">
        <v>183782</v>
      </c>
      <c r="DH123" s="1015"/>
      <c r="DI123" s="1015"/>
      <c r="DJ123" s="1015"/>
      <c r="DK123" s="1016"/>
      <c r="DL123" s="1017">
        <v>168778</v>
      </c>
      <c r="DM123" s="1015"/>
      <c r="DN123" s="1015"/>
      <c r="DO123" s="1015"/>
      <c r="DP123" s="1016"/>
      <c r="DQ123" s="1017">
        <v>246339</v>
      </c>
      <c r="DR123" s="1015"/>
      <c r="DS123" s="1015"/>
      <c r="DT123" s="1015"/>
      <c r="DU123" s="1016"/>
      <c r="DV123" s="1018">
        <v>2.5</v>
      </c>
      <c r="DW123" s="1019"/>
      <c r="DX123" s="1019"/>
      <c r="DY123" s="1019"/>
      <c r="DZ123" s="1020"/>
    </row>
    <row r="124" spans="1:130" s="247" customFormat="1" ht="26.25" customHeight="1" thickBot="1" x14ac:dyDescent="0.2">
      <c r="A124" s="1115"/>
      <c r="B124" s="1002"/>
      <c r="C124" s="972" t="s">
        <v>476</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493</v>
      </c>
      <c r="AB124" s="1015"/>
      <c r="AC124" s="1015"/>
      <c r="AD124" s="1015"/>
      <c r="AE124" s="1016"/>
      <c r="AF124" s="1017" t="s">
        <v>493</v>
      </c>
      <c r="AG124" s="1015"/>
      <c r="AH124" s="1015"/>
      <c r="AI124" s="1015"/>
      <c r="AJ124" s="1016"/>
      <c r="AK124" s="1017" t="s">
        <v>493</v>
      </c>
      <c r="AL124" s="1015"/>
      <c r="AM124" s="1015"/>
      <c r="AN124" s="1015"/>
      <c r="AO124" s="1016"/>
      <c r="AP124" s="1018" t="s">
        <v>493</v>
      </c>
      <c r="AQ124" s="1019"/>
      <c r="AR124" s="1019"/>
      <c r="AS124" s="1019"/>
      <c r="AT124" s="1020"/>
      <c r="AU124" s="1117" t="s">
        <v>494</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111.6</v>
      </c>
      <c r="BR124" s="1084"/>
      <c r="BS124" s="1084"/>
      <c r="BT124" s="1084"/>
      <c r="BU124" s="1084"/>
      <c r="BV124" s="1084">
        <v>111.4</v>
      </c>
      <c r="BW124" s="1084"/>
      <c r="BX124" s="1084"/>
      <c r="BY124" s="1084"/>
      <c r="BZ124" s="1084"/>
      <c r="CA124" s="1084">
        <v>115</v>
      </c>
      <c r="CB124" s="1084"/>
      <c r="CC124" s="1084"/>
      <c r="CD124" s="1084"/>
      <c r="CE124" s="1084"/>
      <c r="CF124" s="1085"/>
      <c r="CG124" s="1086"/>
      <c r="CH124" s="1086"/>
      <c r="CI124" s="1086"/>
      <c r="CJ124" s="1087"/>
      <c r="CK124" s="1069"/>
      <c r="CL124" s="1069"/>
      <c r="CM124" s="1069"/>
      <c r="CN124" s="1069"/>
      <c r="CO124" s="1070"/>
      <c r="CP124" s="1076" t="s">
        <v>495</v>
      </c>
      <c r="CQ124" s="1077"/>
      <c r="CR124" s="1077"/>
      <c r="CS124" s="1077"/>
      <c r="CT124" s="1077"/>
      <c r="CU124" s="1077"/>
      <c r="CV124" s="1077"/>
      <c r="CW124" s="1077"/>
      <c r="CX124" s="1077"/>
      <c r="CY124" s="1077"/>
      <c r="CZ124" s="1077"/>
      <c r="DA124" s="1077"/>
      <c r="DB124" s="1077"/>
      <c r="DC124" s="1077"/>
      <c r="DD124" s="1077"/>
      <c r="DE124" s="1077"/>
      <c r="DF124" s="1078"/>
      <c r="DG124" s="1061">
        <v>271305</v>
      </c>
      <c r="DH124" s="1040"/>
      <c r="DI124" s="1040"/>
      <c r="DJ124" s="1040"/>
      <c r="DK124" s="1041"/>
      <c r="DL124" s="1039">
        <v>259484</v>
      </c>
      <c r="DM124" s="1040"/>
      <c r="DN124" s="1040"/>
      <c r="DO124" s="1040"/>
      <c r="DP124" s="1041"/>
      <c r="DQ124" s="1039">
        <v>104468</v>
      </c>
      <c r="DR124" s="1040"/>
      <c r="DS124" s="1040"/>
      <c r="DT124" s="1040"/>
      <c r="DU124" s="1041"/>
      <c r="DV124" s="1042">
        <v>1</v>
      </c>
      <c r="DW124" s="1043"/>
      <c r="DX124" s="1043"/>
      <c r="DY124" s="1043"/>
      <c r="DZ124" s="1044"/>
    </row>
    <row r="125" spans="1:130" s="247" customFormat="1" ht="26.25" customHeight="1" x14ac:dyDescent="0.15">
      <c r="A125" s="1115"/>
      <c r="B125" s="1002"/>
      <c r="C125" s="972" t="s">
        <v>478</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128</v>
      </c>
      <c r="AB125" s="1015"/>
      <c r="AC125" s="1015"/>
      <c r="AD125" s="1015"/>
      <c r="AE125" s="1016"/>
      <c r="AF125" s="1017" t="s">
        <v>496</v>
      </c>
      <c r="AG125" s="1015"/>
      <c r="AH125" s="1015"/>
      <c r="AI125" s="1015"/>
      <c r="AJ125" s="1016"/>
      <c r="AK125" s="1017" t="s">
        <v>496</v>
      </c>
      <c r="AL125" s="1015"/>
      <c r="AM125" s="1015"/>
      <c r="AN125" s="1015"/>
      <c r="AO125" s="1016"/>
      <c r="AP125" s="1018" t="s">
        <v>128</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497</v>
      </c>
      <c r="CL125" s="1064"/>
      <c r="CM125" s="1064"/>
      <c r="CN125" s="1064"/>
      <c r="CO125" s="1065"/>
      <c r="CP125" s="996" t="s">
        <v>498</v>
      </c>
      <c r="CQ125" s="945"/>
      <c r="CR125" s="945"/>
      <c r="CS125" s="945"/>
      <c r="CT125" s="945"/>
      <c r="CU125" s="945"/>
      <c r="CV125" s="945"/>
      <c r="CW125" s="945"/>
      <c r="CX125" s="945"/>
      <c r="CY125" s="945"/>
      <c r="CZ125" s="945"/>
      <c r="DA125" s="945"/>
      <c r="DB125" s="945"/>
      <c r="DC125" s="945"/>
      <c r="DD125" s="945"/>
      <c r="DE125" s="945"/>
      <c r="DF125" s="946"/>
      <c r="DG125" s="982" t="s">
        <v>128</v>
      </c>
      <c r="DH125" s="983"/>
      <c r="DI125" s="983"/>
      <c r="DJ125" s="983"/>
      <c r="DK125" s="983"/>
      <c r="DL125" s="983" t="s">
        <v>496</v>
      </c>
      <c r="DM125" s="983"/>
      <c r="DN125" s="983"/>
      <c r="DO125" s="983"/>
      <c r="DP125" s="983"/>
      <c r="DQ125" s="983" t="s">
        <v>128</v>
      </c>
      <c r="DR125" s="983"/>
      <c r="DS125" s="983"/>
      <c r="DT125" s="983"/>
      <c r="DU125" s="983"/>
      <c r="DV125" s="984" t="s">
        <v>128</v>
      </c>
      <c r="DW125" s="984"/>
      <c r="DX125" s="984"/>
      <c r="DY125" s="984"/>
      <c r="DZ125" s="985"/>
    </row>
    <row r="126" spans="1:130" s="247" customFormat="1" ht="26.25" customHeight="1" thickBot="1" x14ac:dyDescent="0.2">
      <c r="A126" s="1115"/>
      <c r="B126" s="1002"/>
      <c r="C126" s="972" t="s">
        <v>480</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45893</v>
      </c>
      <c r="AB126" s="1015"/>
      <c r="AC126" s="1015"/>
      <c r="AD126" s="1015"/>
      <c r="AE126" s="1016"/>
      <c r="AF126" s="1017">
        <v>43990</v>
      </c>
      <c r="AG126" s="1015"/>
      <c r="AH126" s="1015"/>
      <c r="AI126" s="1015"/>
      <c r="AJ126" s="1016"/>
      <c r="AK126" s="1017">
        <v>47549</v>
      </c>
      <c r="AL126" s="1015"/>
      <c r="AM126" s="1015"/>
      <c r="AN126" s="1015"/>
      <c r="AO126" s="1016"/>
      <c r="AP126" s="1018">
        <v>0.5</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499</v>
      </c>
      <c r="CQ126" s="1006"/>
      <c r="CR126" s="1006"/>
      <c r="CS126" s="1006"/>
      <c r="CT126" s="1006"/>
      <c r="CU126" s="1006"/>
      <c r="CV126" s="1006"/>
      <c r="CW126" s="1006"/>
      <c r="CX126" s="1006"/>
      <c r="CY126" s="1006"/>
      <c r="CZ126" s="1006"/>
      <c r="DA126" s="1006"/>
      <c r="DB126" s="1006"/>
      <c r="DC126" s="1006"/>
      <c r="DD126" s="1006"/>
      <c r="DE126" s="1006"/>
      <c r="DF126" s="1007"/>
      <c r="DG126" s="975" t="s">
        <v>128</v>
      </c>
      <c r="DH126" s="976"/>
      <c r="DI126" s="976"/>
      <c r="DJ126" s="976"/>
      <c r="DK126" s="976"/>
      <c r="DL126" s="976" t="s">
        <v>496</v>
      </c>
      <c r="DM126" s="976"/>
      <c r="DN126" s="976"/>
      <c r="DO126" s="976"/>
      <c r="DP126" s="976"/>
      <c r="DQ126" s="976" t="s">
        <v>496</v>
      </c>
      <c r="DR126" s="976"/>
      <c r="DS126" s="976"/>
      <c r="DT126" s="976"/>
      <c r="DU126" s="976"/>
      <c r="DV126" s="977" t="s">
        <v>500</v>
      </c>
      <c r="DW126" s="977"/>
      <c r="DX126" s="977"/>
      <c r="DY126" s="977"/>
      <c r="DZ126" s="978"/>
    </row>
    <row r="127" spans="1:130" s="247" customFormat="1" ht="26.25" customHeight="1" x14ac:dyDescent="0.15">
      <c r="A127" s="1116"/>
      <c r="B127" s="1004"/>
      <c r="C127" s="1058" t="s">
        <v>501</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2175</v>
      </c>
      <c r="AB127" s="1015"/>
      <c r="AC127" s="1015"/>
      <c r="AD127" s="1015"/>
      <c r="AE127" s="1016"/>
      <c r="AF127" s="1017">
        <v>1965</v>
      </c>
      <c r="AG127" s="1015"/>
      <c r="AH127" s="1015"/>
      <c r="AI127" s="1015"/>
      <c r="AJ127" s="1016"/>
      <c r="AK127" s="1017">
        <v>1759</v>
      </c>
      <c r="AL127" s="1015"/>
      <c r="AM127" s="1015"/>
      <c r="AN127" s="1015"/>
      <c r="AO127" s="1016"/>
      <c r="AP127" s="1018">
        <v>0</v>
      </c>
      <c r="AQ127" s="1019"/>
      <c r="AR127" s="1019"/>
      <c r="AS127" s="1019"/>
      <c r="AT127" s="1020"/>
      <c r="AU127" s="283"/>
      <c r="AV127" s="283"/>
      <c r="AW127" s="283"/>
      <c r="AX127" s="1088" t="s">
        <v>502</v>
      </c>
      <c r="AY127" s="1089"/>
      <c r="AZ127" s="1089"/>
      <c r="BA127" s="1089"/>
      <c r="BB127" s="1089"/>
      <c r="BC127" s="1089"/>
      <c r="BD127" s="1089"/>
      <c r="BE127" s="1090"/>
      <c r="BF127" s="1091" t="s">
        <v>503</v>
      </c>
      <c r="BG127" s="1089"/>
      <c r="BH127" s="1089"/>
      <c r="BI127" s="1089"/>
      <c r="BJ127" s="1089"/>
      <c r="BK127" s="1089"/>
      <c r="BL127" s="1090"/>
      <c r="BM127" s="1091" t="s">
        <v>504</v>
      </c>
      <c r="BN127" s="1089"/>
      <c r="BO127" s="1089"/>
      <c r="BP127" s="1089"/>
      <c r="BQ127" s="1089"/>
      <c r="BR127" s="1089"/>
      <c r="BS127" s="1090"/>
      <c r="BT127" s="1091" t="s">
        <v>505</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506</v>
      </c>
      <c r="CQ127" s="1006"/>
      <c r="CR127" s="1006"/>
      <c r="CS127" s="1006"/>
      <c r="CT127" s="1006"/>
      <c r="CU127" s="1006"/>
      <c r="CV127" s="1006"/>
      <c r="CW127" s="1006"/>
      <c r="CX127" s="1006"/>
      <c r="CY127" s="1006"/>
      <c r="CZ127" s="1006"/>
      <c r="DA127" s="1006"/>
      <c r="DB127" s="1006"/>
      <c r="DC127" s="1006"/>
      <c r="DD127" s="1006"/>
      <c r="DE127" s="1006"/>
      <c r="DF127" s="1007"/>
      <c r="DG127" s="975" t="s">
        <v>128</v>
      </c>
      <c r="DH127" s="976"/>
      <c r="DI127" s="976"/>
      <c r="DJ127" s="976"/>
      <c r="DK127" s="976"/>
      <c r="DL127" s="976" t="s">
        <v>496</v>
      </c>
      <c r="DM127" s="976"/>
      <c r="DN127" s="976"/>
      <c r="DO127" s="976"/>
      <c r="DP127" s="976"/>
      <c r="DQ127" s="976" t="s">
        <v>507</v>
      </c>
      <c r="DR127" s="976"/>
      <c r="DS127" s="976"/>
      <c r="DT127" s="976"/>
      <c r="DU127" s="976"/>
      <c r="DV127" s="977" t="s">
        <v>500</v>
      </c>
      <c r="DW127" s="977"/>
      <c r="DX127" s="977"/>
      <c r="DY127" s="977"/>
      <c r="DZ127" s="978"/>
    </row>
    <row r="128" spans="1:130" s="247" customFormat="1" ht="26.25" customHeight="1" thickBot="1" x14ac:dyDescent="0.2">
      <c r="A128" s="1099" t="s">
        <v>508</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509</v>
      </c>
      <c r="X128" s="1101"/>
      <c r="Y128" s="1101"/>
      <c r="Z128" s="1102"/>
      <c r="AA128" s="1103">
        <v>37492</v>
      </c>
      <c r="AB128" s="1104"/>
      <c r="AC128" s="1104"/>
      <c r="AD128" s="1104"/>
      <c r="AE128" s="1105"/>
      <c r="AF128" s="1106">
        <v>36346</v>
      </c>
      <c r="AG128" s="1104"/>
      <c r="AH128" s="1104"/>
      <c r="AI128" s="1104"/>
      <c r="AJ128" s="1105"/>
      <c r="AK128" s="1106">
        <v>39468</v>
      </c>
      <c r="AL128" s="1104"/>
      <c r="AM128" s="1104"/>
      <c r="AN128" s="1104"/>
      <c r="AO128" s="1105"/>
      <c r="AP128" s="1107"/>
      <c r="AQ128" s="1108"/>
      <c r="AR128" s="1108"/>
      <c r="AS128" s="1108"/>
      <c r="AT128" s="1109"/>
      <c r="AU128" s="283"/>
      <c r="AV128" s="283"/>
      <c r="AW128" s="283"/>
      <c r="AX128" s="944" t="s">
        <v>510</v>
      </c>
      <c r="AY128" s="945"/>
      <c r="AZ128" s="945"/>
      <c r="BA128" s="945"/>
      <c r="BB128" s="945"/>
      <c r="BC128" s="945"/>
      <c r="BD128" s="945"/>
      <c r="BE128" s="946"/>
      <c r="BF128" s="1110" t="s">
        <v>500</v>
      </c>
      <c r="BG128" s="1111"/>
      <c r="BH128" s="1111"/>
      <c r="BI128" s="1111"/>
      <c r="BJ128" s="1111"/>
      <c r="BK128" s="1111"/>
      <c r="BL128" s="1112"/>
      <c r="BM128" s="1110">
        <v>13</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511</v>
      </c>
      <c r="CQ128" s="1093"/>
      <c r="CR128" s="1093"/>
      <c r="CS128" s="1093"/>
      <c r="CT128" s="1093"/>
      <c r="CU128" s="1093"/>
      <c r="CV128" s="1093"/>
      <c r="CW128" s="1093"/>
      <c r="CX128" s="1093"/>
      <c r="CY128" s="1093"/>
      <c r="CZ128" s="1093"/>
      <c r="DA128" s="1093"/>
      <c r="DB128" s="1093"/>
      <c r="DC128" s="1093"/>
      <c r="DD128" s="1093"/>
      <c r="DE128" s="1093"/>
      <c r="DF128" s="1094"/>
      <c r="DG128" s="1095">
        <v>27500</v>
      </c>
      <c r="DH128" s="1096"/>
      <c r="DI128" s="1096"/>
      <c r="DJ128" s="1096"/>
      <c r="DK128" s="1096"/>
      <c r="DL128" s="1096">
        <v>27000</v>
      </c>
      <c r="DM128" s="1096"/>
      <c r="DN128" s="1096"/>
      <c r="DO128" s="1096"/>
      <c r="DP128" s="1096"/>
      <c r="DQ128" s="1096">
        <v>26500</v>
      </c>
      <c r="DR128" s="1096"/>
      <c r="DS128" s="1096"/>
      <c r="DT128" s="1096"/>
      <c r="DU128" s="1096"/>
      <c r="DV128" s="1097">
        <v>0.3</v>
      </c>
      <c r="DW128" s="1097"/>
      <c r="DX128" s="1097"/>
      <c r="DY128" s="1097"/>
      <c r="DZ128" s="1098"/>
    </row>
    <row r="129" spans="1:131" s="247" customFormat="1" ht="26.25" customHeight="1" x14ac:dyDescent="0.15">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512</v>
      </c>
      <c r="X129" s="1130"/>
      <c r="Y129" s="1130"/>
      <c r="Z129" s="1131"/>
      <c r="AA129" s="1014">
        <v>12487836</v>
      </c>
      <c r="AB129" s="1015"/>
      <c r="AC129" s="1015"/>
      <c r="AD129" s="1015"/>
      <c r="AE129" s="1016"/>
      <c r="AF129" s="1017">
        <v>12413372</v>
      </c>
      <c r="AG129" s="1015"/>
      <c r="AH129" s="1015"/>
      <c r="AI129" s="1015"/>
      <c r="AJ129" s="1016"/>
      <c r="AK129" s="1017">
        <v>12455028</v>
      </c>
      <c r="AL129" s="1015"/>
      <c r="AM129" s="1015"/>
      <c r="AN129" s="1015"/>
      <c r="AO129" s="1016"/>
      <c r="AP129" s="1132"/>
      <c r="AQ129" s="1133"/>
      <c r="AR129" s="1133"/>
      <c r="AS129" s="1133"/>
      <c r="AT129" s="1134"/>
      <c r="AU129" s="285"/>
      <c r="AV129" s="285"/>
      <c r="AW129" s="285"/>
      <c r="AX129" s="1123" t="s">
        <v>513</v>
      </c>
      <c r="AY129" s="1006"/>
      <c r="AZ129" s="1006"/>
      <c r="BA129" s="1006"/>
      <c r="BB129" s="1006"/>
      <c r="BC129" s="1006"/>
      <c r="BD129" s="1006"/>
      <c r="BE129" s="1007"/>
      <c r="BF129" s="1124" t="s">
        <v>128</v>
      </c>
      <c r="BG129" s="1125"/>
      <c r="BH129" s="1125"/>
      <c r="BI129" s="1125"/>
      <c r="BJ129" s="1125"/>
      <c r="BK129" s="1125"/>
      <c r="BL129" s="1126"/>
      <c r="BM129" s="1124">
        <v>18</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514</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515</v>
      </c>
      <c r="X130" s="1130"/>
      <c r="Y130" s="1130"/>
      <c r="Z130" s="1131"/>
      <c r="AA130" s="1014">
        <v>2379441</v>
      </c>
      <c r="AB130" s="1015"/>
      <c r="AC130" s="1015"/>
      <c r="AD130" s="1015"/>
      <c r="AE130" s="1016"/>
      <c r="AF130" s="1017">
        <v>2418919</v>
      </c>
      <c r="AG130" s="1015"/>
      <c r="AH130" s="1015"/>
      <c r="AI130" s="1015"/>
      <c r="AJ130" s="1016"/>
      <c r="AK130" s="1017">
        <v>2431339</v>
      </c>
      <c r="AL130" s="1015"/>
      <c r="AM130" s="1015"/>
      <c r="AN130" s="1015"/>
      <c r="AO130" s="1016"/>
      <c r="AP130" s="1132"/>
      <c r="AQ130" s="1133"/>
      <c r="AR130" s="1133"/>
      <c r="AS130" s="1133"/>
      <c r="AT130" s="1134"/>
      <c r="AU130" s="285"/>
      <c r="AV130" s="285"/>
      <c r="AW130" s="285"/>
      <c r="AX130" s="1123" t="s">
        <v>516</v>
      </c>
      <c r="AY130" s="1006"/>
      <c r="AZ130" s="1006"/>
      <c r="BA130" s="1006"/>
      <c r="BB130" s="1006"/>
      <c r="BC130" s="1006"/>
      <c r="BD130" s="1006"/>
      <c r="BE130" s="1007"/>
      <c r="BF130" s="1160">
        <v>11.5</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517</v>
      </c>
      <c r="X131" s="1168"/>
      <c r="Y131" s="1168"/>
      <c r="Z131" s="1169"/>
      <c r="AA131" s="1061">
        <v>10108395</v>
      </c>
      <c r="AB131" s="1040"/>
      <c r="AC131" s="1040"/>
      <c r="AD131" s="1040"/>
      <c r="AE131" s="1041"/>
      <c r="AF131" s="1039">
        <v>9994453</v>
      </c>
      <c r="AG131" s="1040"/>
      <c r="AH131" s="1040"/>
      <c r="AI131" s="1040"/>
      <c r="AJ131" s="1041"/>
      <c r="AK131" s="1039">
        <v>10023689</v>
      </c>
      <c r="AL131" s="1040"/>
      <c r="AM131" s="1040"/>
      <c r="AN131" s="1040"/>
      <c r="AO131" s="1041"/>
      <c r="AP131" s="1170"/>
      <c r="AQ131" s="1171"/>
      <c r="AR131" s="1171"/>
      <c r="AS131" s="1171"/>
      <c r="AT131" s="1172"/>
      <c r="AU131" s="285"/>
      <c r="AV131" s="285"/>
      <c r="AW131" s="285"/>
      <c r="AX131" s="1142" t="s">
        <v>518</v>
      </c>
      <c r="AY131" s="1093"/>
      <c r="AZ131" s="1093"/>
      <c r="BA131" s="1093"/>
      <c r="BB131" s="1093"/>
      <c r="BC131" s="1093"/>
      <c r="BD131" s="1093"/>
      <c r="BE131" s="1094"/>
      <c r="BF131" s="1143">
        <v>115</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519</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520</v>
      </c>
      <c r="W132" s="1153"/>
      <c r="X132" s="1153"/>
      <c r="Y132" s="1153"/>
      <c r="Z132" s="1154"/>
      <c r="AA132" s="1155">
        <v>11.055365370000001</v>
      </c>
      <c r="AB132" s="1156"/>
      <c r="AC132" s="1156"/>
      <c r="AD132" s="1156"/>
      <c r="AE132" s="1157"/>
      <c r="AF132" s="1158">
        <v>11.01053755</v>
      </c>
      <c r="AG132" s="1156"/>
      <c r="AH132" s="1156"/>
      <c r="AI132" s="1156"/>
      <c r="AJ132" s="1157"/>
      <c r="AK132" s="1158">
        <v>12.436159979999999</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521</v>
      </c>
      <c r="W133" s="1136"/>
      <c r="X133" s="1136"/>
      <c r="Y133" s="1136"/>
      <c r="Z133" s="1137"/>
      <c r="AA133" s="1138">
        <v>12</v>
      </c>
      <c r="AB133" s="1139"/>
      <c r="AC133" s="1139"/>
      <c r="AD133" s="1139"/>
      <c r="AE133" s="1140"/>
      <c r="AF133" s="1138">
        <v>11.3</v>
      </c>
      <c r="AG133" s="1139"/>
      <c r="AH133" s="1139"/>
      <c r="AI133" s="1139"/>
      <c r="AJ133" s="1140"/>
      <c r="AK133" s="1138">
        <v>11.5</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sLRFR8/IiYx6CcxVEyanDkxB79Rkp6mmcvz6cQnul/jR5qSXs6UpqEp5mm95ohTr0WKrXIvr2LKR9k6WSr2abg==" saltValue="Lxf43Afp3Lgy0ntjpMXb2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522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bGR5BJJ5IR1YtaODsNSujN0hkH7maUiLwVSh0onsOudK7tTJNBla8uXKWI0qKL8jBzgnnwWm/03eSyVEqR1pfA==" saltValue="13XUxL1UfkQj9IwFd/+8O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kJQI9wILfqKxBjaGwxuEBUPJ444Ch844+74syYtzSTq3lxTpViCOyDNr7pGkrQcmIdRfdHRIRbdEBH92mOvAQ==" saltValue="EWQRtrOv1nhJ0h2656vsB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525</v>
      </c>
      <c r="AP7" s="304"/>
      <c r="AQ7" s="305" t="s">
        <v>526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527</v>
      </c>
      <c r="AQ8" s="311" t="s">
        <v>528</v>
      </c>
      <c r="AR8" s="312" t="s">
        <v>529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530</v>
      </c>
      <c r="AL9" s="1179"/>
      <c r="AM9" s="1179"/>
      <c r="AN9" s="1180"/>
      <c r="AO9" s="313">
        <v>2672195</v>
      </c>
      <c r="AP9" s="313">
        <v>64992</v>
      </c>
      <c r="AQ9" s="314">
        <v>70630</v>
      </c>
      <c r="AR9" s="315">
        <v>-8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531</v>
      </c>
      <c r="AL10" s="1179"/>
      <c r="AM10" s="1179"/>
      <c r="AN10" s="1180"/>
      <c r="AO10" s="316">
        <v>297112</v>
      </c>
      <c r="AP10" s="316">
        <v>7226</v>
      </c>
      <c r="AQ10" s="317">
        <v>8333</v>
      </c>
      <c r="AR10" s="318">
        <v>-13.3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532</v>
      </c>
      <c r="AL11" s="1179"/>
      <c r="AM11" s="1179"/>
      <c r="AN11" s="1180"/>
      <c r="AO11" s="316">
        <v>578028</v>
      </c>
      <c r="AP11" s="316">
        <v>14058</v>
      </c>
      <c r="AQ11" s="317">
        <v>8447</v>
      </c>
      <c r="AR11" s="318">
        <v>66.400000000000006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533</v>
      </c>
      <c r="AL12" s="1179"/>
      <c r="AM12" s="1179"/>
      <c r="AN12" s="1180"/>
      <c r="AO12" s="316">
        <v>56487</v>
      </c>
      <c r="AP12" s="316">
        <v>1374</v>
      </c>
      <c r="AQ12" s="317">
        <v>1002</v>
      </c>
      <c r="AR12" s="318">
        <v>37.1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534</v>
      </c>
      <c r="AL13" s="1179"/>
      <c r="AM13" s="1179"/>
      <c r="AN13" s="1180"/>
      <c r="AO13" s="316">
        <v>19397</v>
      </c>
      <c r="AP13" s="316">
        <v>472</v>
      </c>
      <c r="AQ13" s="317">
        <v>12</v>
      </c>
      <c r="AR13" s="318">
        <v>3833.3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535</v>
      </c>
      <c r="AL14" s="1179"/>
      <c r="AM14" s="1179"/>
      <c r="AN14" s="1180"/>
      <c r="AO14" s="316">
        <v>75414</v>
      </c>
      <c r="AP14" s="316">
        <v>1834</v>
      </c>
      <c r="AQ14" s="317">
        <v>2952</v>
      </c>
      <c r="AR14" s="318">
        <v>-37.9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536</v>
      </c>
      <c r="AL15" s="1179"/>
      <c r="AM15" s="1179"/>
      <c r="AN15" s="1180"/>
      <c r="AO15" s="316">
        <v>117775</v>
      </c>
      <c r="AP15" s="316">
        <v>2864</v>
      </c>
      <c r="AQ15" s="317">
        <v>1842</v>
      </c>
      <c r="AR15" s="318">
        <v>55.5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537</v>
      </c>
      <c r="AL16" s="1182"/>
      <c r="AM16" s="1182"/>
      <c r="AN16" s="1183"/>
      <c r="AO16" s="316">
        <v>-258544</v>
      </c>
      <c r="AP16" s="316">
        <v>-6288</v>
      </c>
      <c r="AQ16" s="317">
        <v>-6186</v>
      </c>
      <c r="AR16" s="318">
        <v>1.6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188</v>
      </c>
      <c r="AL17" s="1182"/>
      <c r="AM17" s="1182"/>
      <c r="AN17" s="1183"/>
      <c r="AO17" s="316">
        <v>3557864</v>
      </c>
      <c r="AP17" s="316">
        <v>86532</v>
      </c>
      <c r="AQ17" s="317">
        <v>87031</v>
      </c>
      <c r="AR17" s="318">
        <v>-0.6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539</v>
      </c>
      <c r="AP20" s="324" t="s">
        <v>540</v>
      </c>
      <c r="AQ20" s="325" t="s">
        <v>541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542</v>
      </c>
      <c r="AL21" s="1174"/>
      <c r="AM21" s="1174"/>
      <c r="AN21" s="1175"/>
      <c r="AO21" s="328">
        <v>8.2200000000000006</v>
      </c>
      <c r="AP21" s="329">
        <v>8.3000000000000007</v>
      </c>
      <c r="AQ21" s="330">
        <v>-0.08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543</v>
      </c>
      <c r="AL22" s="1174"/>
      <c r="AM22" s="1174"/>
      <c r="AN22" s="1175"/>
      <c r="AO22" s="333">
        <v>99.2</v>
      </c>
      <c r="AP22" s="334">
        <v>97.7</v>
      </c>
      <c r="AQ22" s="335">
        <v>1.5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525</v>
      </c>
      <c r="AP30" s="304"/>
      <c r="AQ30" s="305" t="s">
        <v>526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527</v>
      </c>
      <c r="AQ31" s="311" t="s">
        <v>528</v>
      </c>
      <c r="AR31" s="312" t="s">
        <v>529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547</v>
      </c>
      <c r="AL32" s="1190"/>
      <c r="AM32" s="1190"/>
      <c r="AN32" s="1191"/>
      <c r="AO32" s="343">
        <v>2378576</v>
      </c>
      <c r="AP32" s="343">
        <v>57850</v>
      </c>
      <c r="AQ32" s="344">
        <v>50496</v>
      </c>
      <c r="AR32" s="345">
        <v>14.6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548</v>
      </c>
      <c r="AL33" s="1190"/>
      <c r="AM33" s="1190"/>
      <c r="AN33" s="1191"/>
      <c r="AO33" s="343" t="s">
        <v>549</v>
      </c>
      <c r="AP33" s="343" t="s">
        <v>549</v>
      </c>
      <c r="AQ33" s="344" t="s">
        <v>549</v>
      </c>
      <c r="AR33" s="345" t="s">
        <v>549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550</v>
      </c>
      <c r="AL34" s="1190"/>
      <c r="AM34" s="1190"/>
      <c r="AN34" s="1191"/>
      <c r="AO34" s="343" t="s">
        <v>549</v>
      </c>
      <c r="AP34" s="343" t="s">
        <v>549</v>
      </c>
      <c r="AQ34" s="344">
        <v>40</v>
      </c>
      <c r="AR34" s="345" t="s">
        <v>549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551</v>
      </c>
      <c r="AL35" s="1190"/>
      <c r="AM35" s="1190"/>
      <c r="AN35" s="1191"/>
      <c r="AO35" s="343">
        <v>1099143</v>
      </c>
      <c r="AP35" s="343">
        <v>26733</v>
      </c>
      <c r="AQ35" s="344">
        <v>19688</v>
      </c>
      <c r="AR35" s="345">
        <v>35.799999999999997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552</v>
      </c>
      <c r="AL36" s="1190"/>
      <c r="AM36" s="1190"/>
      <c r="AN36" s="1191"/>
      <c r="AO36" s="343">
        <v>151319</v>
      </c>
      <c r="AP36" s="343">
        <v>3680</v>
      </c>
      <c r="AQ36" s="344">
        <v>2838</v>
      </c>
      <c r="AR36" s="345">
        <v>29.7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553</v>
      </c>
      <c r="AL37" s="1190"/>
      <c r="AM37" s="1190"/>
      <c r="AN37" s="1191"/>
      <c r="AO37" s="343">
        <v>88331</v>
      </c>
      <c r="AP37" s="343">
        <v>2148</v>
      </c>
      <c r="AQ37" s="344">
        <v>486</v>
      </c>
      <c r="AR37" s="345">
        <v>342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554</v>
      </c>
      <c r="AL38" s="1193"/>
      <c r="AM38" s="1193"/>
      <c r="AN38" s="1194"/>
      <c r="AO38" s="346" t="s">
        <v>549</v>
      </c>
      <c r="AP38" s="346" t="s">
        <v>549</v>
      </c>
      <c r="AQ38" s="347">
        <v>3</v>
      </c>
      <c r="AR38" s="335" t="s">
        <v>549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555</v>
      </c>
      <c r="AL39" s="1193"/>
      <c r="AM39" s="1193"/>
      <c r="AN39" s="1194"/>
      <c r="AO39" s="343">
        <v>-39468</v>
      </c>
      <c r="AP39" s="343">
        <v>-960</v>
      </c>
      <c r="AQ39" s="344">
        <v>-4320</v>
      </c>
      <c r="AR39" s="345">
        <v>-77.8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556</v>
      </c>
      <c r="AL40" s="1190"/>
      <c r="AM40" s="1190"/>
      <c r="AN40" s="1191"/>
      <c r="AO40" s="343">
        <v>-2431339</v>
      </c>
      <c r="AP40" s="343">
        <v>-59134</v>
      </c>
      <c r="AQ40" s="344">
        <v>-47973</v>
      </c>
      <c r="AR40" s="345">
        <v>23.3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300</v>
      </c>
      <c r="AL41" s="1196"/>
      <c r="AM41" s="1196"/>
      <c r="AN41" s="1197"/>
      <c r="AO41" s="343">
        <v>1246562</v>
      </c>
      <c r="AP41" s="343">
        <v>30318</v>
      </c>
      <c r="AQ41" s="344">
        <v>21258</v>
      </c>
      <c r="AR41" s="345">
        <v>42.6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525</v>
      </c>
      <c r="AN49" s="1186" t="s">
        <v>560</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561</v>
      </c>
      <c r="AO50" s="360" t="s">
        <v>562</v>
      </c>
      <c r="AP50" s="361" t="s">
        <v>563</v>
      </c>
      <c r="AQ50" s="362" t="s">
        <v>564</v>
      </c>
      <c r="AR50" s="363" t="s">
        <v>565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566</v>
      </c>
      <c r="AL51" s="356"/>
      <c r="AM51" s="364">
        <v>6210407</v>
      </c>
      <c r="AN51" s="365">
        <v>148064</v>
      </c>
      <c r="AO51" s="366">
        <v>-6.8</v>
      </c>
      <c r="AP51" s="367">
        <v>81768</v>
      </c>
      <c r="AQ51" s="368">
        <v>0.6</v>
      </c>
      <c r="AR51" s="369">
        <v>-7.4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567</v>
      </c>
      <c r="AM52" s="372">
        <v>3415692</v>
      </c>
      <c r="AN52" s="373">
        <v>81435</v>
      </c>
      <c r="AO52" s="374">
        <v>7.1</v>
      </c>
      <c r="AP52" s="375">
        <v>37917</v>
      </c>
      <c r="AQ52" s="376">
        <v>-22.2</v>
      </c>
      <c r="AR52" s="377">
        <v>29.3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568</v>
      </c>
      <c r="AL53" s="356"/>
      <c r="AM53" s="364">
        <v>3258324</v>
      </c>
      <c r="AN53" s="365">
        <v>77947</v>
      </c>
      <c r="AO53" s="366">
        <v>-47.4</v>
      </c>
      <c r="AP53" s="367">
        <v>65876</v>
      </c>
      <c r="AQ53" s="368">
        <v>-19.399999999999999</v>
      </c>
      <c r="AR53" s="369">
        <v>-28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567</v>
      </c>
      <c r="AM54" s="372">
        <v>1186039</v>
      </c>
      <c r="AN54" s="373">
        <v>28373</v>
      </c>
      <c r="AO54" s="374">
        <v>-65.2</v>
      </c>
      <c r="AP54" s="375">
        <v>36484</v>
      </c>
      <c r="AQ54" s="376">
        <v>-3.8</v>
      </c>
      <c r="AR54" s="377">
        <v>-61.4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569</v>
      </c>
      <c r="AL55" s="356"/>
      <c r="AM55" s="364">
        <v>4109167</v>
      </c>
      <c r="AN55" s="365">
        <v>98588</v>
      </c>
      <c r="AO55" s="366">
        <v>26.5</v>
      </c>
      <c r="AP55" s="367">
        <v>68468</v>
      </c>
      <c r="AQ55" s="368">
        <v>3.9</v>
      </c>
      <c r="AR55" s="369">
        <v>22.6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567</v>
      </c>
      <c r="AM56" s="372">
        <v>2042282</v>
      </c>
      <c r="AN56" s="373">
        <v>48999</v>
      </c>
      <c r="AO56" s="374">
        <v>72.7</v>
      </c>
      <c r="AP56" s="375">
        <v>34140</v>
      </c>
      <c r="AQ56" s="376">
        <v>-6.4</v>
      </c>
      <c r="AR56" s="377">
        <v>79.099999999999994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570</v>
      </c>
      <c r="AL57" s="356"/>
      <c r="AM57" s="364">
        <v>4017632</v>
      </c>
      <c r="AN57" s="365">
        <v>96997</v>
      </c>
      <c r="AO57" s="366">
        <v>-1.6</v>
      </c>
      <c r="AP57" s="367">
        <v>69729</v>
      </c>
      <c r="AQ57" s="368">
        <v>1.8</v>
      </c>
      <c r="AR57" s="369">
        <v>-3.4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567</v>
      </c>
      <c r="AM58" s="372">
        <v>2284827</v>
      </c>
      <c r="AN58" s="373">
        <v>55162</v>
      </c>
      <c r="AO58" s="374">
        <v>12.6</v>
      </c>
      <c r="AP58" s="375">
        <v>38908</v>
      </c>
      <c r="AQ58" s="376">
        <v>14</v>
      </c>
      <c r="AR58" s="377">
        <v>-1.4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571</v>
      </c>
      <c r="AL59" s="356"/>
      <c r="AM59" s="364">
        <v>3052773</v>
      </c>
      <c r="AN59" s="365">
        <v>74248</v>
      </c>
      <c r="AO59" s="366">
        <v>-23.5</v>
      </c>
      <c r="AP59" s="367">
        <v>74581</v>
      </c>
      <c r="AQ59" s="368">
        <v>7</v>
      </c>
      <c r="AR59" s="369">
        <v>-30.5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567</v>
      </c>
      <c r="AM60" s="372">
        <v>1455697</v>
      </c>
      <c r="AN60" s="373">
        <v>35405</v>
      </c>
      <c r="AO60" s="374">
        <v>-35.799999999999997</v>
      </c>
      <c r="AP60" s="375">
        <v>41563</v>
      </c>
      <c r="AQ60" s="376">
        <v>6.8</v>
      </c>
      <c r="AR60" s="377">
        <v>-42.6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572</v>
      </c>
      <c r="AL61" s="378"/>
      <c r="AM61" s="379">
        <v>4129661</v>
      </c>
      <c r="AN61" s="380">
        <v>99169</v>
      </c>
      <c r="AO61" s="381">
        <v>-10.6</v>
      </c>
      <c r="AP61" s="382">
        <v>72084</v>
      </c>
      <c r="AQ61" s="383">
        <v>-1.2</v>
      </c>
      <c r="AR61" s="369">
        <v>-9.4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567</v>
      </c>
      <c r="AM62" s="372">
        <v>2076907</v>
      </c>
      <c r="AN62" s="373">
        <v>49875</v>
      </c>
      <c r="AO62" s="374">
        <v>-1.7</v>
      </c>
      <c r="AP62" s="375">
        <v>37802</v>
      </c>
      <c r="AQ62" s="376">
        <v>-2.2999999999999998</v>
      </c>
      <c r="AR62" s="377">
        <v>0.6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xutIZ+1BHwD8LrvQcm4q/9J//m17Bv+lgXVGxXpIeQkm9tksp/sGttduod4NcDP5HYStoLkDam2T4iVUswafZQ==" saltValue="u4KF9PgjS5jcGjRDhEuuE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574</v>
      </c>
    </row>
    <row r="120" spans="125:125" ht="13.5" hidden="1" customHeight="1" x14ac:dyDescent="0.15"/>
    <row r="121" spans="125:125" ht="13.5" hidden="1" customHeight="1" x14ac:dyDescent="0.15">
      <c r="DU121" s="291"/>
    </row>
  </sheetData>
  <sheetProtection algorithmName="SHA-512" hashValue="hPiX1DpvAgCLXdTnHnusO9sHtKcbR5U6wyt+YAF1uhIdzGT/9Q51GiA7Gkb9HAJi54NeofK/9T2d/0YGcNOsCA==" saltValue="cEBHpopG+86S+60GRwz2+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575</v>
      </c>
    </row>
  </sheetData>
  <sheetProtection algorithmName="SHA-512" hashValue="u60FJgi6ZG8X3xOWHxjRTx800w9LAeESZOVRgHHqS405lgQMEYSHevlRekzQm/WjUSEFE+OrTl/yD+MCX5oSzA==" saltValue="Kc9XglgGNPE2xwjQBVSL/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576</v>
      </c>
      <c r="G46" s="8" t="s">
        <v>577</v>
      </c>
      <c r="H46" s="8" t="s">
        <v>578</v>
      </c>
      <c r="I46" s="8" t="s">
        <v>579</v>
      </c>
      <c r="J46" s="9" t="s">
        <v>580</v>
      </c>
    </row>
    <row r="47" spans="2:10" ht="57.75" customHeight="1" x14ac:dyDescent="0.15">
      <c r="B47" s="10"/>
      <c r="C47" s="1198" t="s">
        <v>3</v>
      </c>
      <c r="D47" s="1198"/>
      <c r="E47" s="1199"/>
      <c r="F47" s="11">
        <v>13.17</v>
      </c>
      <c r="G47" s="12">
        <v>13.31</v>
      </c>
      <c r="H47" s="12">
        <v>12.36</v>
      </c>
      <c r="I47" s="12">
        <v>12.45</v>
      </c>
      <c r="J47" s="13">
        <v>12.42</v>
      </c>
    </row>
    <row r="48" spans="2:10" ht="57.75" customHeight="1" x14ac:dyDescent="0.15">
      <c r="B48" s="14"/>
      <c r="C48" s="1200" t="s">
        <v>4</v>
      </c>
      <c r="D48" s="1200"/>
      <c r="E48" s="1201"/>
      <c r="F48" s="15">
        <v>4.42</v>
      </c>
      <c r="G48" s="16">
        <v>4.1900000000000004</v>
      </c>
      <c r="H48" s="16">
        <v>4.4800000000000004</v>
      </c>
      <c r="I48" s="16">
        <v>5.0199999999999996</v>
      </c>
      <c r="J48" s="17">
        <v>4.6100000000000003</v>
      </c>
    </row>
    <row r="49" spans="2:10" ht="57.75" customHeight="1" thickBot="1" x14ac:dyDescent="0.2">
      <c r="B49" s="18"/>
      <c r="C49" s="1202" t="s">
        <v>5</v>
      </c>
      <c r="D49" s="1202"/>
      <c r="E49" s="1203"/>
      <c r="F49" s="19">
        <v>1.1200000000000001</v>
      </c>
      <c r="G49" s="20">
        <v>1.38</v>
      </c>
      <c r="H49" s="20" t="s">
        <v>581</v>
      </c>
      <c r="I49" s="20">
        <v>0.53</v>
      </c>
      <c r="J49" s="21" t="s">
        <v>582</v>
      </c>
    </row>
    <row r="50" spans="2:10" ht="13.5" customHeight="1" x14ac:dyDescent="0.15"/>
  </sheetData>
  <sheetProtection algorithmName="SHA-512" hashValue="DOALb1tyHSvW+2zG4Sgqye5yEnmNM5nYX4CJidWvc5/sukSalgyunCD3UNbfLw67VbqmYSVJAjxq+98w4aDRBQ==" saltValue="YrMCxavxXmJ5cEYPNGRi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2021-03-08T02:18:02Z</cp:lastPrinted>
  <dcterms:created xsi:type="dcterms:W3CDTF">2021-02-05T02:17:53Z</dcterms:created>
  <dcterms:modified xsi:type="dcterms:W3CDTF">2021-10-27T02:58:59Z</dcterms:modified>
  <cp:category/>
</cp:coreProperties>
</file>