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市町村支援課移行データ\財政係\03　決算統計（地方財政状況調査）\01普通会計\★R01決算統計（R02）\210913 財政状況資料集の作成について（2回目）\04HP掲載用データ\"/>
    </mc:Choice>
  </mc:AlternateContent>
  <bookViews>
    <workbookView xWindow="-120" yWindow="-120" windowWidth="20730" windowHeight="111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8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BE37" i="10"/>
  <c r="AM37" i="10"/>
  <c r="U37" i="10"/>
  <c r="C37" i="10"/>
  <c r="BE36" i="10"/>
  <c r="AM36" i="10"/>
  <c r="C36" i="10"/>
  <c r="CO35" i="10"/>
  <c r="CO36" i="10" s="1"/>
  <c r="CO37" i="10" s="1"/>
  <c r="BE35" i="10"/>
  <c r="C35" i="10"/>
  <c r="CO34" i="10"/>
  <c r="BW34" i="10"/>
  <c r="BW35" i="10" s="1"/>
  <c r="BW36" i="10" s="1"/>
  <c r="BW37" i="10" s="1"/>
  <c r="BW38" i="10" s="1"/>
  <c r="BW39" i="10" s="1"/>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s="1"/>
</calcChain>
</file>

<file path=xl/sharedStrings.xml><?xml version="1.0" encoding="utf-8"?>
<sst xmlns="http://schemas.openxmlformats.org/spreadsheetml/2006/main" count="1112" uniqueCount="602">
  <si>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</si>
  <si>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</si>
  <si>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</si>
  <si>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</si>
  <si>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</si>
  <si>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</si>
  <si>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</si>
  <si>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</si>
  <si>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</si>
  <si>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</si>
  <si>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</si>
  <si>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</si>
  <si>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</si>
  <si>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</si>
  <si>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</si>
  <si>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</si>
  <si>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</si>
  <si>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</si>
  <si>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</si>
  <si>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</si>
  <si>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</si>
  <si>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</si>
  <si>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</si>
  <si>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</si>
  <si>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</si>
  <si>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</si>
  <si>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</si>
  <si>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</si>
  <si>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</si>
  <si>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</si>
  <si>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</si>
  <si>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</si>
  <si>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</si>
  <si>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</si>
  <si>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</si>
  <si>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</si>
  <si>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</si>
  <si>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</si>
  <si>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</si>
  <si>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</si>
  <si>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</si>
  <si>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</si>
  <si>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</si>
  <si>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</si>
  <si>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</si>
  <si>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</si>
  <si>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</si>
  <si>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</si>
  <si>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</si>
  <si>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</si>
  <si>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</si>
  <si>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</si>
  <si>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</si>
  <si>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</si>
  <si>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</si>
  <si>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</si>
  <si>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</si>
  <si>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</si>
  <si>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</si>
  <si>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</si>
  <si>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</si>
  <si>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</si>
  <si>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</si>
  <si>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</si>
  <si>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</si>
  <si>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</si>
  <si>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</si>
  <si>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</si>
  <si>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</si>
  <si>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</si>
  <si>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</si>
  <si>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</si>
  <si>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</si>
  <si>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</si>
  <si>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</si>
  <si>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</si>
  <si>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</si>
  <si>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</si>
  <si>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</si>
  <si>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</si>
  <si>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</si>
  <si>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</si>
  <si>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</si>
  <si>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</si>
  <si>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Ⅰ－２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</si>
  <si>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</si>
  <si>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</si>
  <si>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</si>
  <si>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</si>
  <si>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</si>
  <si>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</si>
  <si>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</si>
  <si>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</si>
  <si>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</si>
  <si>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</si>
  <si>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</si>
  <si>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</si>
  <si>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滑川市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</si>
  <si>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</si>
  <si>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</si>
  <si>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</si>
  <si>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</si>
  <si>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</si>
  <si>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</si>
  <si>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</si>
  <si>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</si>
  <si>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</si>
  <si>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</si>
  <si>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</si>
  <si>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</si>
  <si>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</si>
  <si>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</si>
  <si>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</si>
  <si>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</si>
  <si>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</si>
  <si>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</si>
  <si>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</si>
  <si>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</si>
  <si>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</si>
  <si>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</si>
  <si>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</si>
  <si>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</si>
  <si>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</si>
  <si>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</si>
  <si>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</si>
  <si>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</si>
  <si>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</si>
  <si>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</si>
  <si>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</si>
  <si>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</si>
  <si>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</si>
  <si>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</si>
  <si>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</si>
  <si>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</si>
  <si>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</si>
  <si>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</si>
  <si>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</si>
  <si>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</si>
  <si>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</si>
  <si>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</si>
  <si>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</si>
  <si>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</si>
  <si>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</si>
  <si>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</si>
  <si>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</si>
  <si>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</si>
  <si>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</si>
  <si>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</si>
  <si>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</si>
  <si>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</si>
  <si>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</si>
  <si>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</si>
  <si>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</si>
  <si>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</si>
  <si>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</si>
  <si>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</si>
  <si>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</si>
  <si>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</si>
  <si>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</si>
  <si>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</si>
  <si>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</si>
  <si>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</si>
  <si>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</si>
  <si>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</si>
  <si>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</si>
  <si>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</si>
  <si>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</si>
  <si>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</si>
  <si>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</si>
  <si>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</si>
  <si>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</si>
  <si>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</si>
  <si>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</si>
  <si>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</si>
  <si>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</si>
  <si>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</si>
  <si>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</si>
  <si>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</si>
  <si>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</si>
  <si>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</si>
  <si>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</si>
  <si>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</si>
  <si>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</si>
  <si>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</si>
  <si>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</si>
  <si>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</si>
  <si>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</si>
  <si>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</si>
  <si>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</si>
  <si>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</si>
  <si>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</si>
  <si>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</si>
  <si>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</si>
  <si>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</si>
  <si>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</si>
  <si>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</si>
  <si>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</si>
  <si>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</si>
  <si>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</si>
  <si>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</si>
  <si>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</si>
  <si>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</si>
  <si>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</si>
  <si>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</si>
  <si>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</si>
  <si>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</si>
  <si>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</si>
  <si>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</si>
  <si>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</si>
  <si>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富山県滑川市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</si>
  <si>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</si>
  <si>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</si>
  <si>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</si>
  <si>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</si>
  <si>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</si>
  <si>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</si>
  <si>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</si>
  <si>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</si>
  <si>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</si>
  <si>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</si>
  <si>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</si>
  <si>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</si>
  <si>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</si>
  <si>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</si>
  <si>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</si>
  <si>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</si>
  <si>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</si>
  <si>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</si>
  <si>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</si>
  <si>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</si>
  <si>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</si>
  <si>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</si>
  <si>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</si>
  <si>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</si>
  <si>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</si>
  <si>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</si>
  <si>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</si>
  <si>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</si>
  <si>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</si>
  <si>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</si>
  <si>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</si>
  <si>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</si>
  <si>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</si>
  <si>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</si>
  <si>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</si>
  <si>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</si>
  <si>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</si>
  <si>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</si>
  <si>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</si>
  <si>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</si>
  <si>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</si>
  <si>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</si>
  <si>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</si>
  <si>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</si>
  <si>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</si>
  <si>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</si>
  <si>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</si>
  <si>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</si>
  <si>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</si>
  <si>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</si>
  <si>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</si>
  <si>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</si>
  <si>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</si>
  <si>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</si>
  <si>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</si>
  <si>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</si>
  <si>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</si>
  <si>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</si>
  <si>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</si>
  <si>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</si>
  <si>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</si>
  <si>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</si>
  <si>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</si>
  <si>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</si>
  <si>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</si>
  <si>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</si>
  <si>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</si>
  <si>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</si>
  <si>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</si>
  <si>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</si>
  <si>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</si>
  <si>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</si>
  <si>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</si>
  <si>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</si>
  <si>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</si>
  <si>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</si>
  <si>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</si>
  <si>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</si>
  <si>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</si>
  <si>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</si>
  <si>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</si>
  <si>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</si>
  <si>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</si>
  <si>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</si>
  <si>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</si>
  <si>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</si>
  <si>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</si>
  <si>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</si>
  <si>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</si>
  <si>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</si>
  <si>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</si>
  <si>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</si>
  <si>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</si>
  <si>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</si>
  <si>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</si>
  <si>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</si>
  <si>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</si>
  <si>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</si>
  <si>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</si>
  <si>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</si>
  <si>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</si>
  <si>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</si>
  <si>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</si>
  <si>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</si>
  <si>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</si>
  <si>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</si>
  <si>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</si>
  <si>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</si>
  <si>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</si>
  <si>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</si>
  <si>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</si>
  <si>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</si>
  <si>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</si>
  <si>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</si>
  <si>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</si>
  <si>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</si>
  <si>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</si>
  <si>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</si>
  <si>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</si>
  <si>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</si>
  <si>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</si>
  <si>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宅地造成</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</si>
  <si>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</si>
  <si>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</si>
  <si>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</si>
  <si>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</si>
  <si>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</si>
  <si>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</si>
  <si>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</si>
  <si>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</si>
  <si>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</si>
  <si>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</si>
  <si>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</si>
  <si>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</si>
  <si>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</si>
  <si>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</si>
  <si>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</si>
  <si>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</si>
  <si>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</si>
  <si>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</si>
  <si>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</si>
  <si>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</si>
  <si>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</si>
  <si>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</si>
  <si>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</si>
  <si>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</si>
  <si>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</si>
  <si>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</si>
  <si>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</si>
  <si>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</si>
  <si>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</si>
  <si>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</si>
  <si>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</si>
  <si>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富山県滑川市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</si>
  <si>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</si>
  <si>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</si>
  <si>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</si>
  <si>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</si>
  <si>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</si>
  <si>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</si>
  <si>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</si>
  <si>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</si>
  <si>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</si>
  <si>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</si>
  <si>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</si>
  <si>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</si>
  <si>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</si>
  <si>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</si>
  <si>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</si>
  <si>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</si>
  <si>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</si>
  <si>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</si>
  <si>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</si>
  <si>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</si>
  <si>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</si>
  <si>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</si>
  <si>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</si>
  <si>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</si>
  <si>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</si>
  <si>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</si>
  <si>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</si>
  <si>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</si>
  <si>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</si>
  <si>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</si>
  <si>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</si>
  <si>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</si>
  <si>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</si>
  <si>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</si>
  <si>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</si>
  <si>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</si>
  <si>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</si>
  <si>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</si>
  <si>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</si>
  <si>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下水道事業会計</t>
    <phoneticPr fontId="5"/>
  </si>
  <si>
    <t>工業団地造成事業特別会計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</si>
  <si>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</si>
  <si>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</si>
  <si>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</si>
  <si>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</si>
  <si>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</si>
  <si>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</si>
  <si>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</si>
  <si>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</si>
  <si>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</si>
  <si>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</si>
  <si>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</si>
  <si>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</si>
  <si>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</si>
  <si>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</si>
  <si>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</si>
  <si>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</si>
  <si>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</si>
  <si>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</si>
  <si>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</si>
  <si>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</si>
  <si>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</si>
  <si>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</si>
  <si>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</si>
  <si>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</si>
  <si>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</si>
  <si>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</si>
  <si>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</si>
  <si>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</si>
  <si>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</si>
  <si>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</si>
  <si>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</si>
  <si>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</si>
  <si>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</si>
  <si>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</si>
  <si>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</si>
  <si>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</si>
  <si>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</si>
  <si>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</si>
  <si>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</si>
  <si>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</si>
  <si>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</si>
  <si>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</si>
  <si>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</si>
  <si>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</si>
  <si>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</si>
  <si>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</si>
  <si>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</si>
  <si>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</si>
  <si>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</si>
  <si>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</si>
  <si>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</si>
  <si>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</si>
  <si>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</si>
  <si>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</si>
  <si>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</si>
  <si>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</si>
  <si>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</si>
  <si>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</si>
  <si>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滑川市下水道事業会計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</si>
  <si>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</si>
  <si>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</si>
  <si>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滑川市工業団地造成事業特別会計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</si>
  <si>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</si>
  <si>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滑川市水道事業会計</t>
    <phoneticPr fontId="5"/>
  </si>
  <si>
    <t>(Ｆ)</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</si>
  <si>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</si>
  <si>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</si>
  <si>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</si>
  <si>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</si>
  <si>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</si>
  <si>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</si>
  <si>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</si>
  <si>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</si>
  <si>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</si>
  <si>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</si>
  <si>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</si>
  <si>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</si>
  <si>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</si>
  <si>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</si>
  <si>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</si>
  <si>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</si>
  <si>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</si>
  <si>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</si>
  <si>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</si>
  <si>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</si>
  <si>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</si>
  <si>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</si>
  <si>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</si>
  <si>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</si>
  <si>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</si>
  <si>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</si>
  <si>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</si>
  <si>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</si>
  <si>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</si>
  <si>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</si>
  <si>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</si>
  <si>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</si>
  <si>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</si>
  <si>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</si>
  <si>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</si>
  <si>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</si>
  <si>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</si>
  <si>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</si>
  <si>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</si>
  <si>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</si>
  <si>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</si>
  <si>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</si>
  <si>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</si>
  <si>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</si>
  <si>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</si>
  <si>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</si>
  <si>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</si>
  <si>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</si>
  <si>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</si>
  <si>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</si>
  <si>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</si>
  <si>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</si>
  <si>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</si>
  <si>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</si>
  <si>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</si>
  <si>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</si>
  <si>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</si>
  <si>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</si>
  <si>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</si>
  <si>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</si>
  <si>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</si>
  <si>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</si>
  <si>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</si>
  <si>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</si>
  <si>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</si>
  <si>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</si>
  <si>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</si>
  <si>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</si>
  <si>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</si>
  <si>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</si>
  <si>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</si>
  <si>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</si>
  <si>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</si>
  <si>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</si>
  <si>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</si>
  <si>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</si>
  <si>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</si>
  <si>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</si>
  <si>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</si>
  <si>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</si>
  <si>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</si>
  <si>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</si>
  <si>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</si>
  <si>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</si>
  <si>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</si>
  <si>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</si>
  <si>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0.26</t>
  </si>
  <si>
    <t>▲ 2.30</t>
  </si>
  <si>
    <t>一般会計</t>
  </si>
  <si>
    <t>水道事業会計</t>
  </si>
  <si>
    <t>下水道事業会計</t>
  </si>
  <si>
    <t>介護保険事業特別会計</t>
  </si>
  <si>
    <t>国民健康保険事業特別会計</t>
  </si>
  <si>
    <t>後期高齢者医療事業特別会計</t>
  </si>
  <si>
    <t>工業団地造成事業特別会計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</si>
  <si>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</si>
  <si>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</si>
  <si>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</si>
  <si>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</si>
  <si>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</si>
  <si>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</si>
  <si>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</si>
  <si>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</si>
  <si>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</si>
  <si>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文化会館建設基金</t>
    <rPh sb="0" eb="4">
      <t>ブンカカイカン</t>
    </rPh>
    <rPh sb="4" eb="6">
      <t>ケンセツ</t>
    </rPh>
    <rPh sb="6" eb="8">
      <t>キキン</t>
    </rPh>
    <phoneticPr fontId="2"/>
  </si>
  <si>
    <t>公共施設整備基金</t>
    <rPh sb="0" eb="2">
      <t>コウキョウ</t>
    </rPh>
    <rPh sb="2" eb="4">
      <t>シセツ</t>
    </rPh>
    <rPh sb="4" eb="6">
      <t>セイビ</t>
    </rPh>
    <rPh sb="6" eb="8">
      <t>キキン</t>
    </rPh>
    <phoneticPr fontId="2"/>
  </si>
  <si>
    <t>地域福祉基金</t>
    <rPh sb="0" eb="2">
      <t>チイキ</t>
    </rPh>
    <rPh sb="2" eb="4">
      <t>フクシ</t>
    </rPh>
    <rPh sb="4" eb="6">
      <t>キキン</t>
    </rPh>
    <phoneticPr fontId="2"/>
  </si>
  <si>
    <t>奨学事業基金</t>
    <rPh sb="0" eb="2">
      <t>ショウガク</t>
    </rPh>
    <rPh sb="2" eb="4">
      <t>ジギョウ</t>
    </rPh>
    <rPh sb="4" eb="6">
      <t>キキン</t>
    </rPh>
    <phoneticPr fontId="2"/>
  </si>
  <si>
    <t>福祉のまちづくり事業基金</t>
    <rPh sb="0" eb="2">
      <t>フクシ</t>
    </rPh>
    <rPh sb="8" eb="10">
      <t>ジギョウ</t>
    </rPh>
    <rPh sb="10" eb="12">
      <t>キキン</t>
    </rPh>
    <phoneticPr fontId="2"/>
  </si>
  <si>
    <t>富山地区広域圏事務組合（一般会計）</t>
    <rPh sb="0" eb="2">
      <t>トヤマ</t>
    </rPh>
    <rPh sb="2" eb="4">
      <t>チク</t>
    </rPh>
    <rPh sb="4" eb="7">
      <t>コウイキケン</t>
    </rPh>
    <rPh sb="7" eb="9">
      <t>ジム</t>
    </rPh>
    <rPh sb="9" eb="11">
      <t>クミアイ</t>
    </rPh>
    <rPh sb="12" eb="14">
      <t>イッパン</t>
    </rPh>
    <rPh sb="14" eb="16">
      <t>カイケイ</t>
    </rPh>
    <phoneticPr fontId="2"/>
  </si>
  <si>
    <t>滑川中新川地区広域情報事務組合（一般会計）</t>
    <rPh sb="0" eb="2">
      <t>ナメリカワ</t>
    </rPh>
    <rPh sb="2" eb="5">
      <t>ナカニイカワ</t>
    </rPh>
    <rPh sb="5" eb="7">
      <t>チク</t>
    </rPh>
    <rPh sb="7" eb="9">
      <t>コウイキ</t>
    </rPh>
    <rPh sb="9" eb="11">
      <t>ジョウホウ</t>
    </rPh>
    <rPh sb="11" eb="13">
      <t>ジム</t>
    </rPh>
    <rPh sb="13" eb="15">
      <t>クミアイ</t>
    </rPh>
    <rPh sb="16" eb="18">
      <t>イッパン</t>
    </rPh>
    <rPh sb="18" eb="20">
      <t>カイケイ</t>
    </rPh>
    <phoneticPr fontId="2"/>
  </si>
  <si>
    <t>富山県市町村会館管理組合（一般会計）</t>
    <rPh sb="0" eb="3">
      <t>トヤマケン</t>
    </rPh>
    <rPh sb="3" eb="6">
      <t>シチョウソン</t>
    </rPh>
    <rPh sb="6" eb="8">
      <t>カイカン</t>
    </rPh>
    <rPh sb="8" eb="10">
      <t>カンリ</t>
    </rPh>
    <rPh sb="10" eb="12">
      <t>クミアイ</t>
    </rPh>
    <rPh sb="13" eb="15">
      <t>イッパン</t>
    </rPh>
    <rPh sb="15" eb="17">
      <t>カイケイ</t>
    </rPh>
    <phoneticPr fontId="2"/>
  </si>
  <si>
    <t>富山県後期高齢者医療広域連合（一般会計）</t>
    <rPh sb="0" eb="3">
      <t>トヤマケン</t>
    </rPh>
    <rPh sb="3" eb="5">
      <t>コウキ</t>
    </rPh>
    <rPh sb="5" eb="8">
      <t>コウレイシャ</t>
    </rPh>
    <rPh sb="8" eb="10">
      <t>イリョウ</t>
    </rPh>
    <rPh sb="10" eb="12">
      <t>コウイキ</t>
    </rPh>
    <rPh sb="12" eb="14">
      <t>レンゴウ</t>
    </rPh>
    <rPh sb="15" eb="17">
      <t>イッパン</t>
    </rPh>
    <rPh sb="17" eb="19">
      <t>カイケイ</t>
    </rPh>
    <phoneticPr fontId="2"/>
  </si>
  <si>
    <t>富山県後期高齢者医療広域連合（後期高齢者医療事業特別会計）</t>
    <rPh sb="0" eb="3">
      <t>トヤマケン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トクベツ</t>
    </rPh>
    <rPh sb="26" eb="28">
      <t>カイケイ</t>
    </rPh>
    <phoneticPr fontId="2"/>
  </si>
  <si>
    <t>富山県東部消防組合（一般会計）</t>
    <rPh sb="0" eb="3">
      <t>トヤマケン</t>
    </rPh>
    <rPh sb="3" eb="5">
      <t>トウブ</t>
    </rPh>
    <rPh sb="5" eb="7">
      <t>ショウボウ</t>
    </rPh>
    <rPh sb="7" eb="9">
      <t>クミアイ</t>
    </rPh>
    <rPh sb="10" eb="12">
      <t>イッパン</t>
    </rPh>
    <rPh sb="12" eb="14">
      <t>カイケイ</t>
    </rPh>
    <phoneticPr fontId="2"/>
  </si>
  <si>
    <t>滑川市文化・スポーツ振興財団</t>
    <rPh sb="0" eb="3">
      <t>ナメリカワシ</t>
    </rPh>
    <rPh sb="3" eb="5">
      <t>ブンカ</t>
    </rPh>
    <rPh sb="10" eb="12">
      <t>シンコウ</t>
    </rPh>
    <rPh sb="12" eb="14">
      <t>ザイダン</t>
    </rPh>
    <phoneticPr fontId="2"/>
  </si>
  <si>
    <t>滑川市体育協会</t>
    <rPh sb="0" eb="3">
      <t>ナメリカワシ</t>
    </rPh>
    <rPh sb="3" eb="5">
      <t>タイイク</t>
    </rPh>
    <rPh sb="5" eb="7">
      <t>キョウカイ</t>
    </rPh>
    <phoneticPr fontId="2"/>
  </si>
  <si>
    <t>滑川市農業公社</t>
    <rPh sb="0" eb="3">
      <t>ナメリカワシ</t>
    </rPh>
    <rPh sb="3" eb="5">
      <t>ノウギョウ</t>
    </rPh>
    <rPh sb="5" eb="7">
      <t>コウシャ</t>
    </rPh>
    <phoneticPr fontId="2"/>
  </si>
  <si>
    <t>ウェーブ滑川</t>
    <rPh sb="4" eb="6">
      <t>ナメリカワ</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</si>
  <si>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</si>
  <si>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</si>
  <si>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</si>
  <si>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</si>
  <si>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必要最低限の地方債発行に努めたことや、繰上償還を行ったこと等により地方債の現在高が減少したが、財政調整基金や減債基金の取崩額が例年に比べ大きかったため、比率は昨年同ポイントの7.9％となっている。しかしながら、今後は社会保障に係る経費の増加や公共施設の整備に対応するために基金の取り崩しを行う財政運営が余儀なくされると想定しており、比率の上昇は避けられないものと考えている。
　有形固定資産の減価償却率については、55.7％となっており、一部建て替えが予定されている公共建築物はあるものの、今後も数値は上昇するものと見込まれるため、引き続き公共施設等総合管理計画に基づく「予防保全」に努めることとしている。
　将来にわたる債務の償還や固定資産の維持管理に多額の費用が必要と考えており、行財政改革を通じて資金の確保に努めていかなければいけない。</t>
    <rPh sb="50" eb="52">
      <t>ゲンショウ</t>
    </rPh>
    <rPh sb="56" eb="60">
      <t>ザイセイチョウセイ</t>
    </rPh>
    <rPh sb="60" eb="62">
      <t>キキン</t>
    </rPh>
    <rPh sb="63" eb="67">
      <t>ゲンサイキキン</t>
    </rPh>
    <rPh sb="68" eb="70">
      <t>トリクズ</t>
    </rPh>
    <rPh sb="70" eb="71">
      <t>ガク</t>
    </rPh>
    <rPh sb="72" eb="74">
      <t>レイネン</t>
    </rPh>
    <rPh sb="75" eb="76">
      <t>クラ</t>
    </rPh>
    <rPh sb="77" eb="78">
      <t>オオ</t>
    </rPh>
    <rPh sb="85" eb="87">
      <t>ヒリツ</t>
    </rPh>
    <rPh sb="88" eb="91">
      <t>サクネンドウ</t>
    </rPh>
    <rPh sb="235" eb="237">
      <t>ヨテイ</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</si>
  <si>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</si>
  <si>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</si>
  <si>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</si>
  <si>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</si>
  <si>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</si>
  <si>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</si>
  <si>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将来負担比率は、地方債発行の抑制及び繰上償還の実施等により、比率は改善してきているものの今後は上昇が見込まれている。
　実質公債費比率については、地方道路等整備事業債などの償還が進んでいることから数値は改善しているものの、下水道事業等の地方債償還に充てるための繰出金の増加や公共施設整備の新規事業を予定していることなどから、今後は若干の上昇が見込まれるため、将来への負担が最低限となるよう引き続き地方債発行の抑制に努めていく必要が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</si>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</sst>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13" fillId="0" borderId="34" xfId="5" applyNumberFormat="1" applyFont="1" applyFill="1" applyBorder="1" applyAlignment="1" applyProtection="1">
      <alignment horizontal="right" vertical="center" shrinkToFit="1"/>
      <protection locked="0"/>
    </xf>
    <xf numFmtId="177" fontId="13" fillId="0" borderId="21" xfId="5" applyNumberFormat="1" applyFont="1" applyFill="1" applyBorder="1" applyAlignment="1" applyProtection="1">
      <alignment horizontal="right" vertical="center" shrinkToFit="1"/>
      <protection locked="0"/>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81768</c:v>
                </c:pt>
                <c:pt idx="1">
                  <c:v>65876</c:v>
                </c:pt>
                <c:pt idx="2">
                  <c:v>68468</c:v>
                </c:pt>
                <c:pt idx="3">
                  <c:v>69729</c:v>
                </c:pt>
                <c:pt idx="4">
                  <c:v>74581</c:v>
                </c:pt>
              </c:numCache>
            </c:numRef>
          </c:val>
          <c:smooth val="0"/>
          <c:extLst>
            <c:ext xmlns:c16="http://schemas.microsoft.com/office/drawing/2014/chart" uri="{C3380CC4-5D6E-409C-BE32-E72D297353CC}">
              <c16:uniqueId val="{00000000-B688-4CF3-B68C-17A34EFADF1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54134</c:v>
                </c:pt>
                <c:pt idx="1">
                  <c:v>36992</c:v>
                </c:pt>
                <c:pt idx="2">
                  <c:v>35019</c:v>
                </c:pt>
                <c:pt idx="3">
                  <c:v>25469</c:v>
                </c:pt>
                <c:pt idx="4">
                  <c:v>42444</c:v>
                </c:pt>
              </c:numCache>
            </c:numRef>
          </c:val>
          <c:smooth val="0"/>
          <c:extLst>
            <c:ext xmlns:c16="http://schemas.microsoft.com/office/drawing/2014/chart" uri="{C3380CC4-5D6E-409C-BE32-E72D297353CC}">
              <c16:uniqueId val="{00000001-B688-4CF3-B68C-17A34EFADF1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9.39</c:v>
                </c:pt>
                <c:pt idx="1">
                  <c:v>9.93</c:v>
                </c:pt>
                <c:pt idx="2">
                  <c:v>11.52</c:v>
                </c:pt>
                <c:pt idx="3">
                  <c:v>9.89</c:v>
                </c:pt>
                <c:pt idx="4">
                  <c:v>10.1</c:v>
                </c:pt>
              </c:numCache>
            </c:numRef>
          </c:val>
          <c:extLst>
            <c:ext xmlns:c16="http://schemas.microsoft.com/office/drawing/2014/chart" uri="{C3380CC4-5D6E-409C-BE32-E72D297353CC}">
              <c16:uniqueId val="{00000000-06C9-4AF6-B0FE-5D394B46C6C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31.4</c:v>
                </c:pt>
                <c:pt idx="1">
                  <c:v>30.8</c:v>
                </c:pt>
                <c:pt idx="2">
                  <c:v>30</c:v>
                </c:pt>
                <c:pt idx="3">
                  <c:v>30.73</c:v>
                </c:pt>
                <c:pt idx="4">
                  <c:v>27.19</c:v>
                </c:pt>
              </c:numCache>
            </c:numRef>
          </c:val>
          <c:extLst>
            <c:ext xmlns:c16="http://schemas.microsoft.com/office/drawing/2014/chart" uri="{C3380CC4-5D6E-409C-BE32-E72D297353CC}">
              <c16:uniqueId val="{00000001-06C9-4AF6-B0FE-5D394B46C6C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3.27</c:v>
                </c:pt>
                <c:pt idx="1">
                  <c:v>-0.26</c:v>
                </c:pt>
                <c:pt idx="2">
                  <c:v>0.74</c:v>
                </c:pt>
                <c:pt idx="3">
                  <c:v>0.98</c:v>
                </c:pt>
                <c:pt idx="4">
                  <c:v>-2.2999999999999998</c:v>
                </c:pt>
              </c:numCache>
            </c:numRef>
          </c:val>
          <c:smooth val="0"/>
          <c:extLst>
            <c:ext xmlns:c16="http://schemas.microsoft.com/office/drawing/2014/chart" uri="{C3380CC4-5D6E-409C-BE32-E72D297353CC}">
              <c16:uniqueId val="{00000002-06C9-4AF6-B0FE-5D394B46C6C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0.02</c:v>
                </c:pt>
                <c:pt idx="6">
                  <c:v>0</c:v>
                </c:pt>
                <c:pt idx="7">
                  <c:v>0</c:v>
                </c:pt>
                <c:pt idx="8">
                  <c:v>0</c:v>
                </c:pt>
                <c:pt idx="9">
                  <c:v>0</c:v>
                </c:pt>
              </c:numCache>
            </c:numRef>
          </c:val>
          <c:extLst>
            <c:ext xmlns:c16="http://schemas.microsoft.com/office/drawing/2014/chart" uri="{C3380CC4-5D6E-409C-BE32-E72D297353CC}">
              <c16:uniqueId val="{00000000-C922-4B79-9D37-56A4CAB8AA8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922-4B79-9D37-56A4CAB8AA8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922-4B79-9D37-56A4CAB8AA8C}"/>
            </c:ext>
          </c:extLst>
        </c:ser>
        <c:ser>
          <c:idx val="3"/>
          <c:order val="3"/>
          <c:tx>
            <c:strRef>
              <c:f>データシート!$A$30</c:f>
              <c:strCache>
                <c:ptCount val="1"/>
                <c:pt idx="0">
                  <c:v>工業団地造成事業特別会計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C922-4B79-9D37-56A4CAB8AA8C}"/>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0.05</c:v>
                </c:pt>
                <c:pt idx="2">
                  <c:v>#N/A</c:v>
                </c:pt>
                <c:pt idx="3">
                  <c:v>0.08</c:v>
                </c:pt>
                <c:pt idx="4">
                  <c:v>#N/A</c:v>
                </c:pt>
                <c:pt idx="5">
                  <c:v>0</c:v>
                </c:pt>
                <c:pt idx="6">
                  <c:v>#N/A</c:v>
                </c:pt>
                <c:pt idx="7">
                  <c:v>0.13</c:v>
                </c:pt>
                <c:pt idx="8">
                  <c:v>#N/A</c:v>
                </c:pt>
                <c:pt idx="9">
                  <c:v>0.17</c:v>
                </c:pt>
              </c:numCache>
            </c:numRef>
          </c:val>
          <c:extLst>
            <c:ext xmlns:c16="http://schemas.microsoft.com/office/drawing/2014/chart" uri="{C3380CC4-5D6E-409C-BE32-E72D297353CC}">
              <c16:uniqueId val="{00000004-C922-4B79-9D37-56A4CAB8AA8C}"/>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0.84</c:v>
                </c:pt>
                <c:pt idx="2">
                  <c:v>#N/A</c:v>
                </c:pt>
                <c:pt idx="3">
                  <c:v>1.23</c:v>
                </c:pt>
                <c:pt idx="4">
                  <c:v>#N/A</c:v>
                </c:pt>
                <c:pt idx="5">
                  <c:v>1.22</c:v>
                </c:pt>
                <c:pt idx="6">
                  <c:v>#N/A</c:v>
                </c:pt>
                <c:pt idx="7">
                  <c:v>0.75</c:v>
                </c:pt>
                <c:pt idx="8">
                  <c:v>#N/A</c:v>
                </c:pt>
                <c:pt idx="9">
                  <c:v>0.28000000000000003</c:v>
                </c:pt>
              </c:numCache>
            </c:numRef>
          </c:val>
          <c:extLst>
            <c:ext xmlns:c16="http://schemas.microsoft.com/office/drawing/2014/chart" uri="{C3380CC4-5D6E-409C-BE32-E72D297353CC}">
              <c16:uniqueId val="{00000005-C922-4B79-9D37-56A4CAB8AA8C}"/>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0.3</c:v>
                </c:pt>
                <c:pt idx="2">
                  <c:v>#N/A</c:v>
                </c:pt>
                <c:pt idx="3">
                  <c:v>0.61</c:v>
                </c:pt>
                <c:pt idx="4">
                  <c:v>#N/A</c:v>
                </c:pt>
                <c:pt idx="5">
                  <c:v>0.73</c:v>
                </c:pt>
                <c:pt idx="6">
                  <c:v>#N/A</c:v>
                </c:pt>
                <c:pt idx="7">
                  <c:v>0.37</c:v>
                </c:pt>
                <c:pt idx="8">
                  <c:v>#N/A</c:v>
                </c:pt>
                <c:pt idx="9">
                  <c:v>0.74</c:v>
                </c:pt>
              </c:numCache>
            </c:numRef>
          </c:val>
          <c:extLst>
            <c:ext xmlns:c16="http://schemas.microsoft.com/office/drawing/2014/chart" uri="{C3380CC4-5D6E-409C-BE32-E72D297353CC}">
              <c16:uniqueId val="{00000006-C922-4B79-9D37-56A4CAB8AA8C}"/>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0.09</c:v>
                </c:pt>
                <c:pt idx="2">
                  <c:v>#N/A</c:v>
                </c:pt>
                <c:pt idx="3">
                  <c:v>0</c:v>
                </c:pt>
                <c:pt idx="4">
                  <c:v>#N/A</c:v>
                </c:pt>
                <c:pt idx="5">
                  <c:v>1.79</c:v>
                </c:pt>
                <c:pt idx="6">
                  <c:v>#N/A</c:v>
                </c:pt>
                <c:pt idx="7">
                  <c:v>1.04</c:v>
                </c:pt>
                <c:pt idx="8">
                  <c:v>#N/A</c:v>
                </c:pt>
                <c:pt idx="9">
                  <c:v>3.25</c:v>
                </c:pt>
              </c:numCache>
            </c:numRef>
          </c:val>
          <c:extLst>
            <c:ext xmlns:c16="http://schemas.microsoft.com/office/drawing/2014/chart" uri="{C3380CC4-5D6E-409C-BE32-E72D297353CC}">
              <c16:uniqueId val="{00000007-C922-4B79-9D37-56A4CAB8AA8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6.74</c:v>
                </c:pt>
                <c:pt idx="2">
                  <c:v>#N/A</c:v>
                </c:pt>
                <c:pt idx="3">
                  <c:v>7.04</c:v>
                </c:pt>
                <c:pt idx="4">
                  <c:v>#N/A</c:v>
                </c:pt>
                <c:pt idx="5">
                  <c:v>8.08</c:v>
                </c:pt>
                <c:pt idx="6">
                  <c:v>#N/A</c:v>
                </c:pt>
                <c:pt idx="7">
                  <c:v>8.65</c:v>
                </c:pt>
                <c:pt idx="8">
                  <c:v>#N/A</c:v>
                </c:pt>
                <c:pt idx="9">
                  <c:v>8.5500000000000007</c:v>
                </c:pt>
              </c:numCache>
            </c:numRef>
          </c:val>
          <c:extLst>
            <c:ext xmlns:c16="http://schemas.microsoft.com/office/drawing/2014/chart" uri="{C3380CC4-5D6E-409C-BE32-E72D297353CC}">
              <c16:uniqueId val="{00000008-C922-4B79-9D37-56A4CAB8AA8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9.3800000000000008</c:v>
                </c:pt>
                <c:pt idx="2">
                  <c:v>#N/A</c:v>
                </c:pt>
                <c:pt idx="3">
                  <c:v>9.93</c:v>
                </c:pt>
                <c:pt idx="4">
                  <c:v>#N/A</c:v>
                </c:pt>
                <c:pt idx="5">
                  <c:v>11.52</c:v>
                </c:pt>
                <c:pt idx="6">
                  <c:v>#N/A</c:v>
                </c:pt>
                <c:pt idx="7">
                  <c:v>9.89</c:v>
                </c:pt>
                <c:pt idx="8">
                  <c:v>#N/A</c:v>
                </c:pt>
                <c:pt idx="9">
                  <c:v>10.09</c:v>
                </c:pt>
              </c:numCache>
            </c:numRef>
          </c:val>
          <c:extLst>
            <c:ext xmlns:c16="http://schemas.microsoft.com/office/drawing/2014/chart" uri="{C3380CC4-5D6E-409C-BE32-E72D297353CC}">
              <c16:uniqueId val="{00000009-C922-4B79-9D37-56A4CAB8AA8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1255</c:v>
                </c:pt>
                <c:pt idx="5">
                  <c:v>1248</c:v>
                </c:pt>
                <c:pt idx="8">
                  <c:v>1255</c:v>
                </c:pt>
                <c:pt idx="11">
                  <c:v>1240</c:v>
                </c:pt>
                <c:pt idx="14">
                  <c:v>1247</c:v>
                </c:pt>
              </c:numCache>
            </c:numRef>
          </c:val>
          <c:extLst>
            <c:ext xmlns:c16="http://schemas.microsoft.com/office/drawing/2014/chart" uri="{C3380CC4-5D6E-409C-BE32-E72D297353CC}">
              <c16:uniqueId val="{00000000-9E33-4CA0-9E8F-AD40DC31638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E33-4CA0-9E8F-AD40DC31638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30</c:v>
                </c:pt>
                <c:pt idx="3">
                  <c:v>9</c:v>
                </c:pt>
                <c:pt idx="6">
                  <c:v>9</c:v>
                </c:pt>
                <c:pt idx="9">
                  <c:v>9</c:v>
                </c:pt>
                <c:pt idx="12">
                  <c:v>9</c:v>
                </c:pt>
              </c:numCache>
            </c:numRef>
          </c:val>
          <c:extLst>
            <c:ext xmlns:c16="http://schemas.microsoft.com/office/drawing/2014/chart" uri="{C3380CC4-5D6E-409C-BE32-E72D297353CC}">
              <c16:uniqueId val="{00000002-9E33-4CA0-9E8F-AD40DC31638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312</c:v>
                </c:pt>
                <c:pt idx="3">
                  <c:v>238</c:v>
                </c:pt>
                <c:pt idx="6">
                  <c:v>195</c:v>
                </c:pt>
                <c:pt idx="9">
                  <c:v>90</c:v>
                </c:pt>
                <c:pt idx="12">
                  <c:v>73</c:v>
                </c:pt>
              </c:numCache>
            </c:numRef>
          </c:val>
          <c:extLst>
            <c:ext xmlns:c16="http://schemas.microsoft.com/office/drawing/2014/chart" uri="{C3380CC4-5D6E-409C-BE32-E72D297353CC}">
              <c16:uniqueId val="{00000003-9E33-4CA0-9E8F-AD40DC31638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584</c:v>
                </c:pt>
                <c:pt idx="3">
                  <c:v>597</c:v>
                </c:pt>
                <c:pt idx="6">
                  <c:v>547</c:v>
                </c:pt>
                <c:pt idx="9">
                  <c:v>630</c:v>
                </c:pt>
                <c:pt idx="12">
                  <c:v>607</c:v>
                </c:pt>
              </c:numCache>
            </c:numRef>
          </c:val>
          <c:extLst>
            <c:ext xmlns:c16="http://schemas.microsoft.com/office/drawing/2014/chart" uri="{C3380CC4-5D6E-409C-BE32-E72D297353CC}">
              <c16:uniqueId val="{00000004-9E33-4CA0-9E8F-AD40DC31638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E33-4CA0-9E8F-AD40DC31638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E33-4CA0-9E8F-AD40DC31638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973</c:v>
                </c:pt>
                <c:pt idx="3">
                  <c:v>1027</c:v>
                </c:pt>
                <c:pt idx="6">
                  <c:v>1052</c:v>
                </c:pt>
                <c:pt idx="9">
                  <c:v>1020</c:v>
                </c:pt>
                <c:pt idx="12">
                  <c:v>976</c:v>
                </c:pt>
              </c:numCache>
            </c:numRef>
          </c:val>
          <c:extLst>
            <c:ext xmlns:c16="http://schemas.microsoft.com/office/drawing/2014/chart" uri="{C3380CC4-5D6E-409C-BE32-E72D297353CC}">
              <c16:uniqueId val="{00000007-9E33-4CA0-9E8F-AD40DC31638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644</c:v>
                </c:pt>
                <c:pt idx="2">
                  <c:v>#N/A</c:v>
                </c:pt>
                <c:pt idx="3">
                  <c:v>#N/A</c:v>
                </c:pt>
                <c:pt idx="4">
                  <c:v>623</c:v>
                </c:pt>
                <c:pt idx="5">
                  <c:v>#N/A</c:v>
                </c:pt>
                <c:pt idx="6">
                  <c:v>#N/A</c:v>
                </c:pt>
                <c:pt idx="7">
                  <c:v>548</c:v>
                </c:pt>
                <c:pt idx="8">
                  <c:v>#N/A</c:v>
                </c:pt>
                <c:pt idx="9">
                  <c:v>#N/A</c:v>
                </c:pt>
                <c:pt idx="10">
                  <c:v>509</c:v>
                </c:pt>
                <c:pt idx="11">
                  <c:v>#N/A</c:v>
                </c:pt>
                <c:pt idx="12">
                  <c:v>#N/A</c:v>
                </c:pt>
                <c:pt idx="13">
                  <c:v>418</c:v>
                </c:pt>
                <c:pt idx="14">
                  <c:v>#N/A</c:v>
                </c:pt>
              </c:numCache>
            </c:numRef>
          </c:val>
          <c:smooth val="0"/>
          <c:extLst>
            <c:ext xmlns:c16="http://schemas.microsoft.com/office/drawing/2014/chart" uri="{C3380CC4-5D6E-409C-BE32-E72D297353CC}">
              <c16:uniqueId val="{00000008-9E33-4CA0-9E8F-AD40DC31638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15987</c:v>
                </c:pt>
                <c:pt idx="5">
                  <c:v>15773</c:v>
                </c:pt>
                <c:pt idx="8">
                  <c:v>15382</c:v>
                </c:pt>
                <c:pt idx="11">
                  <c:v>15132</c:v>
                </c:pt>
                <c:pt idx="14">
                  <c:v>14911</c:v>
                </c:pt>
              </c:numCache>
            </c:numRef>
          </c:val>
          <c:extLst>
            <c:ext xmlns:c16="http://schemas.microsoft.com/office/drawing/2014/chart" uri="{C3380CC4-5D6E-409C-BE32-E72D297353CC}">
              <c16:uniqueId val="{00000000-5CE9-4466-9934-1551C4762D5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197</c:v>
                </c:pt>
                <c:pt idx="5">
                  <c:v>163</c:v>
                </c:pt>
                <c:pt idx="8">
                  <c:v>160</c:v>
                </c:pt>
                <c:pt idx="11">
                  <c:v>142</c:v>
                </c:pt>
                <c:pt idx="14">
                  <c:v>114</c:v>
                </c:pt>
              </c:numCache>
            </c:numRef>
          </c:val>
          <c:extLst>
            <c:ext xmlns:c16="http://schemas.microsoft.com/office/drawing/2014/chart" uri="{C3380CC4-5D6E-409C-BE32-E72D297353CC}">
              <c16:uniqueId val="{00000001-5CE9-4466-9934-1551C4762D5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4795</c:v>
                </c:pt>
                <c:pt idx="5">
                  <c:v>4750</c:v>
                </c:pt>
                <c:pt idx="8">
                  <c:v>4714</c:v>
                </c:pt>
                <c:pt idx="11">
                  <c:v>5084</c:v>
                </c:pt>
                <c:pt idx="14">
                  <c:v>4830</c:v>
                </c:pt>
              </c:numCache>
            </c:numRef>
          </c:val>
          <c:extLst>
            <c:ext xmlns:c16="http://schemas.microsoft.com/office/drawing/2014/chart" uri="{C3380CC4-5D6E-409C-BE32-E72D297353CC}">
              <c16:uniqueId val="{00000002-5CE9-4466-9934-1551C4762D5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CE9-4466-9934-1551C4762D5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CE9-4466-9934-1551C4762D5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CE9-4466-9934-1551C4762D5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1480</c:v>
                </c:pt>
                <c:pt idx="3">
                  <c:v>1333</c:v>
                </c:pt>
                <c:pt idx="6">
                  <c:v>1249</c:v>
                </c:pt>
                <c:pt idx="9">
                  <c:v>1130</c:v>
                </c:pt>
                <c:pt idx="12">
                  <c:v>1127</c:v>
                </c:pt>
              </c:numCache>
            </c:numRef>
          </c:val>
          <c:extLst>
            <c:ext xmlns:c16="http://schemas.microsoft.com/office/drawing/2014/chart" uri="{C3380CC4-5D6E-409C-BE32-E72D297353CC}">
              <c16:uniqueId val="{00000006-5CE9-4466-9934-1551C4762D5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989</c:v>
                </c:pt>
                <c:pt idx="3">
                  <c:v>766</c:v>
                </c:pt>
                <c:pt idx="6">
                  <c:v>575</c:v>
                </c:pt>
                <c:pt idx="9">
                  <c:v>488</c:v>
                </c:pt>
                <c:pt idx="12">
                  <c:v>439</c:v>
                </c:pt>
              </c:numCache>
            </c:numRef>
          </c:val>
          <c:extLst>
            <c:ext xmlns:c16="http://schemas.microsoft.com/office/drawing/2014/chart" uri="{C3380CC4-5D6E-409C-BE32-E72D297353CC}">
              <c16:uniqueId val="{00000007-5CE9-4466-9934-1551C4762D5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9820</c:v>
                </c:pt>
                <c:pt idx="3">
                  <c:v>9715</c:v>
                </c:pt>
                <c:pt idx="6">
                  <c:v>9458</c:v>
                </c:pt>
                <c:pt idx="9">
                  <c:v>9030</c:v>
                </c:pt>
                <c:pt idx="12">
                  <c:v>8888</c:v>
                </c:pt>
              </c:numCache>
            </c:numRef>
          </c:val>
          <c:extLst>
            <c:ext xmlns:c16="http://schemas.microsoft.com/office/drawing/2014/chart" uri="{C3380CC4-5D6E-409C-BE32-E72D297353CC}">
              <c16:uniqueId val="{00000008-5CE9-4466-9934-1551C4762D5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162</c:v>
                </c:pt>
                <c:pt idx="3">
                  <c:v>138</c:v>
                </c:pt>
                <c:pt idx="6">
                  <c:v>114</c:v>
                </c:pt>
                <c:pt idx="9">
                  <c:v>90</c:v>
                </c:pt>
                <c:pt idx="12">
                  <c:v>66</c:v>
                </c:pt>
              </c:numCache>
            </c:numRef>
          </c:val>
          <c:extLst>
            <c:ext xmlns:c16="http://schemas.microsoft.com/office/drawing/2014/chart" uri="{C3380CC4-5D6E-409C-BE32-E72D297353CC}">
              <c16:uniqueId val="{00000009-5CE9-4466-9934-1551C4762D5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11279</c:v>
                </c:pt>
                <c:pt idx="3">
                  <c:v>10950</c:v>
                </c:pt>
                <c:pt idx="6">
                  <c:v>10600</c:v>
                </c:pt>
                <c:pt idx="9">
                  <c:v>10133</c:v>
                </c:pt>
                <c:pt idx="12">
                  <c:v>9853</c:v>
                </c:pt>
              </c:numCache>
            </c:numRef>
          </c:val>
          <c:extLst>
            <c:ext xmlns:c16="http://schemas.microsoft.com/office/drawing/2014/chart" uri="{C3380CC4-5D6E-409C-BE32-E72D297353CC}">
              <c16:uniqueId val="{0000000A-5CE9-4466-9934-1551C4762D5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2750</c:v>
                </c:pt>
                <c:pt idx="2">
                  <c:v>#N/A</c:v>
                </c:pt>
                <c:pt idx="3">
                  <c:v>#N/A</c:v>
                </c:pt>
                <c:pt idx="4">
                  <c:v>2216</c:v>
                </c:pt>
                <c:pt idx="5">
                  <c:v>#N/A</c:v>
                </c:pt>
                <c:pt idx="6">
                  <c:v>#N/A</c:v>
                </c:pt>
                <c:pt idx="7">
                  <c:v>1740</c:v>
                </c:pt>
                <c:pt idx="8">
                  <c:v>#N/A</c:v>
                </c:pt>
                <c:pt idx="9">
                  <c:v>#N/A</c:v>
                </c:pt>
                <c:pt idx="10">
                  <c:v>514</c:v>
                </c:pt>
                <c:pt idx="11">
                  <c:v>#N/A</c:v>
                </c:pt>
                <c:pt idx="12">
                  <c:v>#N/A</c:v>
                </c:pt>
                <c:pt idx="13">
                  <c:v>519</c:v>
                </c:pt>
                <c:pt idx="14">
                  <c:v>#N/A</c:v>
                </c:pt>
              </c:numCache>
            </c:numRef>
          </c:val>
          <c:smooth val="0"/>
          <c:extLst>
            <c:ext xmlns:c16="http://schemas.microsoft.com/office/drawing/2014/chart" uri="{C3380CC4-5D6E-409C-BE32-E72D297353CC}">
              <c16:uniqueId val="{0000000B-5CE9-4466-9934-1551C4762D5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2310</c:v>
                </c:pt>
                <c:pt idx="1">
                  <c:v>2351</c:v>
                </c:pt>
                <c:pt idx="2">
                  <c:v>2106</c:v>
                </c:pt>
              </c:numCache>
            </c:numRef>
          </c:val>
          <c:extLst>
            <c:ext xmlns:c16="http://schemas.microsoft.com/office/drawing/2014/chart" uri="{C3380CC4-5D6E-409C-BE32-E72D297353CC}">
              <c16:uniqueId val="{00000000-715E-42FA-9073-175D6988AA1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510</c:v>
                </c:pt>
                <c:pt idx="1">
                  <c:v>631</c:v>
                </c:pt>
                <c:pt idx="2">
                  <c:v>442</c:v>
                </c:pt>
              </c:numCache>
            </c:numRef>
          </c:val>
          <c:extLst>
            <c:ext xmlns:c16="http://schemas.microsoft.com/office/drawing/2014/chart" uri="{C3380CC4-5D6E-409C-BE32-E72D297353CC}">
              <c16:uniqueId val="{00000001-715E-42FA-9073-175D6988AA1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1704</c:v>
                </c:pt>
                <c:pt idx="1">
                  <c:v>1782</c:v>
                </c:pt>
                <c:pt idx="2">
                  <c:v>1897</c:v>
                </c:pt>
              </c:numCache>
            </c:numRef>
          </c:val>
          <c:extLst>
            <c:ext xmlns:c16="http://schemas.microsoft.com/office/drawing/2014/chart" uri="{C3380CC4-5D6E-409C-BE32-E72D297353CC}">
              <c16:uniqueId val="{00000002-715E-42FA-9073-175D6988AA1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{C13FD980-28A6-4579-A0B3-ED7FFD319CB2}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E201-45C9-A830-7C04C3AA9DA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{D6216583-BF59-41E2-9658-960D3465FB00}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201-45C9-A830-7C04C3AA9DA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{5A321CEA-C19E-4C02-BA69-35BA87BC7C93}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201-45C9-A830-7C04C3AA9DA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{ED563262-EE74-4333-B026-2A45B249EE73}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201-45C9-A830-7C04C3AA9DA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{CA4C2942-B7EA-4B6C-88A5-308F4C6DD4F3}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201-45C9-A830-7C04C3AA9DA3}"/>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{1993A254-0FAD-429C-9997-49E332C721E7}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E201-45C9-A830-7C04C3AA9DA3}"/>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{34992123-9D6E-48E9-911D-460177726F2C}</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E201-45C9-A830-7C04C3AA9DA3}"/>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{D9DB2E77-B9F3-40FD-9FED-737E41C90C21}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E201-45C9-A830-7C04C3AA9DA3}"/>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{EA9A7043-CB17-4470-AA8B-95634B74AC12}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E201-45C9-A830-7C04C3AA9DA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50.1</c:v>
                </c:pt>
                <c:pt idx="8">
                  <c:v>51.5</c:v>
                </c:pt>
                <c:pt idx="16">
                  <c:v>52.7</c:v>
                </c:pt>
                <c:pt idx="24">
                  <c:v>54.3</c:v>
                </c:pt>
                <c:pt idx="32">
                  <c:v>55.7</c:v>
                </c:pt>
              </c:numCache>
            </c:numRef>
          </c:xVal>
          <c:yVal>
            <c:numRef>
              <c:f>公会計指標分析・財政指標組合せ分析表!$BP$51:$DC$51</c:f>
              <c:numCache>
                <c:formatCode>#,##0.0;"▲ "#,##0.0</c:formatCode>
                <c:ptCount val="40"/>
                <c:pt idx="0">
                  <c:v>42.1</c:v>
                </c:pt>
                <c:pt idx="8">
                  <c:v>34.1</c:v>
                </c:pt>
                <c:pt idx="16">
                  <c:v>26.8</c:v>
                </c:pt>
                <c:pt idx="24">
                  <c:v>7.9</c:v>
                </c:pt>
                <c:pt idx="32">
                  <c:v>7.9</c:v>
                </c:pt>
              </c:numCache>
            </c:numRef>
          </c:yVal>
          <c:smooth val="0"/>
          <c:extLst>
            <c:ext xmlns:c16="http://schemas.microsoft.com/office/drawing/2014/chart" uri="{C3380CC4-5D6E-409C-BE32-E72D297353CC}">
              <c16:uniqueId val="{00000009-E201-45C9-A830-7C04C3AA9DA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{E48D2CEC-ADF1-495F-95AA-FB5ACAF09394}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E201-45C9-A830-7C04C3AA9DA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{3C45774B-C528-47FB-AD2B-F633939963F5}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201-45C9-A830-7C04C3AA9DA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{564B4C9A-3F0D-4F50-B765-9ED4CBC1FC32}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201-45C9-A830-7C04C3AA9DA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{C5D15970-BAD2-4834-8FE3-87E2FD65DF44}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201-45C9-A830-7C04C3AA9DA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{046C7DC3-6A1C-4C83-8E00-36BC5881E3A1}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201-45C9-A830-7C04C3AA9DA3}"/>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{51B4CE90-E62E-469A-A9CD-DF4067949BA7}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E201-45C9-A830-7C04C3AA9DA3}"/>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{8765ED62-A138-4F4D-A1A6-5BA9922C8068}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E201-45C9-A830-7C04C3AA9DA3}"/>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{1FD5AF63-6743-4669-B727-226C89159DD3}</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E201-45C9-A830-7C04C3AA9DA3}"/>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{60F45547-7E4C-47C3-B64E-C6B12833CBC1}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E201-45C9-A830-7C04C3AA9DA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c:v>
                </c:pt>
                <c:pt idx="8">
                  <c:v>57.1</c:v>
                </c:pt>
                <c:pt idx="16">
                  <c:v>58.7</c:v>
                </c:pt>
                <c:pt idx="24">
                  <c:v>59.9</c:v>
                </c:pt>
                <c:pt idx="32">
                  <c:v>60.6</c:v>
                </c:pt>
              </c:numCache>
            </c:numRef>
          </c:xVal>
          <c:yVal>
            <c:numRef>
              <c:f>公会計指標分析・財政指標組合せ分析表!$BP$55:$DC$55</c:f>
              <c:numCache>
                <c:formatCode>#,##0.0;"▲ "#,##0.0</c:formatCode>
                <c:ptCount val="40"/>
                <c:pt idx="0">
                  <c:v>56.8</c:v>
                </c:pt>
                <c:pt idx="8">
                  <c:v>52.3</c:v>
                </c:pt>
                <c:pt idx="16">
                  <c:v>55.4</c:v>
                </c:pt>
                <c:pt idx="24">
                  <c:v>52.7</c:v>
                </c:pt>
                <c:pt idx="32">
                  <c:v>49.7</c:v>
                </c:pt>
              </c:numCache>
            </c:numRef>
          </c:yVal>
          <c:smooth val="0"/>
          <c:extLst>
            <c:ext xmlns:c16="http://schemas.microsoft.com/office/drawing/2014/chart" uri="{C3380CC4-5D6E-409C-BE32-E72D297353CC}">
              <c16:uniqueId val="{00000013-E201-45C9-A830-7C04C3AA9DA3}"/>
            </c:ext>
          </c:extLst>
        </c:ser>
        <c:dLbls>
          <c:showLegendKey val="0"/>
          <c:showVal val="1"/>
          <c:showCatName val="0"/>
          <c:showSerName val="0"/>
          <c:showPercent val="0"/>
          <c:showBubbleSize val="0"/>
        </c:dLbls>
        <c:axId val="46179840"/>
        <c:axId val="46181760"/>
      </c:scatterChart>
      <c:valAx>
        <c:axId val="46179840"/>
        <c:scaling>
          <c:orientation val="minMax"/>
          <c:max val="62"/>
          <c:min val="4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5"/>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{C4FCAEDC-EA83-4E42-8A78-A21D091C12BC}</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D5FC-4E85-BB20-93A6239C7D8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{C77FC06E-D625-4E62-82A3-0DDECDF5DF48}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5FC-4E85-BB20-93A6239C7D8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{BCDFB3C4-ECD7-477A-B604-382E776ADCBB}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5FC-4E85-BB20-93A6239C7D8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{2488E117-17E8-4DBC-A1E1-3E6804A56EA7}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5FC-4E85-BB20-93A6239C7D8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{86131B83-4898-4C6E-ADF4-367B7BD647CA}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5FC-4E85-BB20-93A6239C7D8F}"/>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{DDCA7546-1578-4BD5-AB3E-64E08A4C6B7E}</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D5FC-4E85-BB20-93A6239C7D8F}"/>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{0EC8CF3D-2FE0-423F-92FD-01A6FE8D3271}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D5FC-4E85-BB20-93A6239C7D8F}"/>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{F9FF61B4-9A83-4F6E-8575-E30A4DE1CAD6}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D5FC-4E85-BB20-93A6239C7D8F}"/>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{2D492C16-98D4-4266-A6EF-38577F28D619}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D5FC-4E85-BB20-93A6239C7D8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10.5</c:v>
                </c:pt>
                <c:pt idx="8">
                  <c:v>9.9</c:v>
                </c:pt>
                <c:pt idx="16">
                  <c:v>9.3000000000000007</c:v>
                </c:pt>
                <c:pt idx="24">
                  <c:v>8.6</c:v>
                </c:pt>
                <c:pt idx="32">
                  <c:v>7.6</c:v>
                </c:pt>
              </c:numCache>
            </c:numRef>
          </c:xVal>
          <c:yVal>
            <c:numRef>
              <c:f>公会計指標分析・財政指標組合せ分析表!$BP$73:$DC$73</c:f>
              <c:numCache>
                <c:formatCode>#,##0.0;"▲ "#,##0.0</c:formatCode>
                <c:ptCount val="40"/>
                <c:pt idx="0">
                  <c:v>42.1</c:v>
                </c:pt>
                <c:pt idx="8">
                  <c:v>34.1</c:v>
                </c:pt>
                <c:pt idx="16">
                  <c:v>26.8</c:v>
                </c:pt>
                <c:pt idx="24">
                  <c:v>7.9</c:v>
                </c:pt>
                <c:pt idx="32">
                  <c:v>7.9</c:v>
                </c:pt>
              </c:numCache>
            </c:numRef>
          </c:yVal>
          <c:smooth val="0"/>
          <c:extLst>
            <c:ext xmlns:c16="http://schemas.microsoft.com/office/drawing/2014/chart" uri="{C3380CC4-5D6E-409C-BE32-E72D297353CC}">
              <c16:uniqueId val="{00000009-D5FC-4E85-BB20-93A6239C7D8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{998F2201-90E9-4E1E-8480-F5C0FD3FEA18}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D5FC-4E85-BB20-93A6239C7D8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{A2C40FE2-DAF4-4F53-BBFA-3E1F2084C77A}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5FC-4E85-BB20-93A6239C7D8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{84F593FA-957B-4DB5-82AB-CE041948A1FC}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5FC-4E85-BB20-93A6239C7D8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{63949663-B537-402A-B095-B7EDD3CADC29}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5FC-4E85-BB20-93A6239C7D8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{DCB7F101-2AA9-4A1F-9E33-0285A22140DC}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5FC-4E85-BB20-93A6239C7D8F}"/>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{3CBF0968-EE3E-47D4-A19B-D17E211120EC}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D5FC-4E85-BB20-93A6239C7D8F}"/>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{3CFC153B-636A-4050-83D3-4FF1EEE38AD3}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D5FC-4E85-BB20-93A6239C7D8F}"/>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{D774337B-8B30-4A13-B06D-DBFA22786ECD}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D5FC-4E85-BB20-93A6239C7D8F}"/>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{4D8D897F-DEBE-49F4-B25D-1D09273FCFDF}</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D5FC-4E85-BB20-93A6239C7D8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10.199999999999999</c:v>
                </c:pt>
                <c:pt idx="8">
                  <c:v>10</c:v>
                </c:pt>
                <c:pt idx="16">
                  <c:v>9.6999999999999993</c:v>
                </c:pt>
                <c:pt idx="24">
                  <c:v>9.5</c:v>
                </c:pt>
                <c:pt idx="32">
                  <c:v>9.1999999999999993</c:v>
                </c:pt>
              </c:numCache>
            </c:numRef>
          </c:xVal>
          <c:yVal>
            <c:numRef>
              <c:f>公会計指標分析・財政指標組合せ分析表!$BP$77:$DC$77</c:f>
              <c:numCache>
                <c:formatCode>#,##0.0;"▲ "#,##0.0</c:formatCode>
                <c:ptCount val="40"/>
                <c:pt idx="0">
                  <c:v>56.8</c:v>
                </c:pt>
                <c:pt idx="8">
                  <c:v>52.3</c:v>
                </c:pt>
                <c:pt idx="16">
                  <c:v>55.4</c:v>
                </c:pt>
                <c:pt idx="24">
                  <c:v>52.7</c:v>
                </c:pt>
                <c:pt idx="32">
                  <c:v>49.7</c:v>
                </c:pt>
              </c:numCache>
            </c:numRef>
          </c:yVal>
          <c:smooth val="0"/>
          <c:extLst>
            <c:ext xmlns:c16="http://schemas.microsoft.com/office/drawing/2014/chart" uri="{C3380CC4-5D6E-409C-BE32-E72D297353CC}">
              <c16:uniqueId val="{00000013-D5FC-4E85-BB20-93A6239C7D8F}"/>
            </c:ext>
          </c:extLst>
        </c:ser>
        <c:dLbls>
          <c:showLegendKey val="0"/>
          <c:showVal val="1"/>
          <c:showCatName val="0"/>
          <c:showSerName val="0"/>
          <c:showPercent val="0"/>
          <c:showBubbleSize val="0"/>
        </c:dLbls>
        <c:axId val="84219776"/>
        <c:axId val="84234240"/>
      </c:scatterChart>
      <c:valAx>
        <c:axId val="84219776"/>
        <c:scaling>
          <c:orientation val="minMax"/>
          <c:max val="10.799999999999999"/>
          <c:min val="7.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5"/>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富山県滑川市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年度までは公共施設の耐震化のため発行した地方債の償還により、元利償還金が増加傾向であったが、平成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は地方債の発行を抑制してきたことや、償還が順次終了していることから元利償還金は減少し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てきている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。また、公営企業債の元利償還金に対する繰入金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及び</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一部事務組合等が起こした地方債の元利償還負担金が減少し、実質公債費比率の分子</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昨年より減少している。今後、公共施設の整備など新たな事業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予定</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されて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いること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新規地方債の発行にあたっては交付税措置がある有利なものなど、健全な財政運営に努める。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富山県滑川市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将来負担額が全ての項目において減少し</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たものの</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、充当</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可能財</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源等で</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はそれらを上回る減少となったことから</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、将来負担比率の分子は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微増した</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8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全国の水準より下回っているが、引き続き行財政改革を推進し、より健全な財政運営に努めていく。</a:t>
          </a:r>
          <a:endParaRPr lang="ja-JP" altLang="ja-JP" sz="18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富山県滑川市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法人市民税や固定資産税の増収により、財政調整基金に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454,349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千円、減債基金に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65,701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千円積み立てた一方で、総合計画に定める各種事業の推進や公共施設の耐震化事業に関する地方債償還額が増加し、財政調整基金を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700,000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千円、減債基金を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255,231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千円取り崩したため、基金全体として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320,144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千円減少した。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第</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子以降の保育料等の完全無料化をはじめとする子育て支援施策の積極的な実施、障がい者福祉費の増加、医療、介護、下水道事業に対する繰出金の増加により、社会保障費が増加傾向にあることなどから、財源不足分を財政調整基金等の繰入れで補っており、今後も厳しい財政状況が続くものと予想されることから、引き続き各基金を積み立て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400">
            <a:effectLst/>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文化会館建設基金　　　　：文化会館を建設するための資金へ充当するもの</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　　　　：公用又は公共用に供する施設の建設及び改修その他の整備を図るための資金へ充当するもの</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地域福祉基金　　　　　　：高齢者等の保健福祉事業に必要な資金へ充当するもの</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奨学事業基金　　　　　　：奨学資金事業に必要な資金へ充当するもの</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福祉のまちづくり事業基金：福祉のまちづくりの推進を図るための資金へ充当するもの</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文化会館建設基金は毎年</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千円ずつ積立てをしているため、残高は増加している。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文化会館建設基金の積立額が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億円に達したことから、市民会館大ホール整備拡充のための構想に向け今後検討することとし、建設には多額の資金が必要であることから、引き続き年間</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ずつ積み立てることとしている。また、公共施設整備基金については、今後も公共施設の維持管理や長寿命化に多額の費用がかかることが見込まれることから、修繕・改築を目的に積み立て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総合計画に定める各種事業を推進するため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700,000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千円取り崩した一方、将来必要となる資金を勘案し</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454,349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千円積み増しを行ったため。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災害対策の財源などの緊急事態や必要やむを得ない財政需要に対応するための資金を確保するため、「滑川市健全な財政に関する条例」に基づき、毎年度末の基金残高は標準財政規模の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％を必要最低額として確保する。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東日本大震災を受け平成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年度にかけて市庁舎や教育施設などの公共施設の耐震化を進め、その際に発行した地方債の元金償還の増加など地方債償還の財源確保のため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255,231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千円を取り崩した一方、将来必要となる資金を勘案し</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65,701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千円を積み立てたため。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緊急防災・減債事業債などの償還財源として減債基金を充てており、今後も返済が見込まれる地方債残高を適正に見込みながら積み立てていく。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富山県滑川市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33,284
32,831
54.62
13,754,125
12,806,109
781,910
7,744,379
9,853,416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有形固定資産の減価償却については、他の類似団体すべてが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年度末の状況を公表していないため、客観的な分析はできないが、本市の減価償却率については、前年度に比べ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ポイント上昇し、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55.7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公共施設等総合管理計画に基づき、施設の劣化や損傷が致命的になる前に適切な措置を実施する「予防保全」の考え方による計画的な維持管理・更新を行っていく必要がある。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00000000-0008-0000-0000-000042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70485</xdr:rowOff>
    </xdr:from>
    <xdr:to>
      <xdr:col>23</xdr:col>
      <xdr:colOff>85090</xdr:colOff>
      <xdr:row>35</xdr:row>
      <xdr:rowOff>28212</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flipV="1">
          <a:off x="4760595" y="5471160"/>
          <a:ext cx="1270" cy="1329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68" name="有形固定資産減価償却率最小値テキスト">
          <a:extLst>
            <a:ext uri="{FF2B5EF4-FFF2-40B4-BE49-F238E27FC236}">
              <a16:creationId xmlns:a16="http://schemas.microsoft.com/office/drawing/2014/main" id="{00000000-0008-0000-0000-000044000000}"/>
            </a:ext>
          </a:extLst>
        </xdr:cNvPr>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17162</xdr:rowOff>
    </xdr:from>
    <xdr:ext cx="405111" cy="259045"/>
    <xdr:sp macro="" textlink="">
      <xdr:nvSpPr>
        <xdr:cNvPr id="70" name="有形固定資産減価償却率最大値テキスト">
          <a:extLst>
            <a:ext uri="{FF2B5EF4-FFF2-40B4-BE49-F238E27FC236}">
              <a16:creationId xmlns:a16="http://schemas.microsoft.com/office/drawing/2014/main" id="{00000000-0008-0000-0000-000046000000}"/>
            </a:ext>
          </a:extLst>
        </xdr:cNvPr>
        <xdr:cNvSpPr txBox="1"/>
      </xdr:nvSpPr>
      <xdr:spPr>
        <a:xfrm>
          <a:off x="4813300" y="524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70485</xdr:rowOff>
    </xdr:from>
    <xdr:to>
      <xdr:col>23</xdr:col>
      <xdr:colOff>174625</xdr:colOff>
      <xdr:row>27</xdr:row>
      <xdr:rowOff>70485</xdr:rowOff>
    </xdr:to>
    <xdr:cxnSp macro="">
      <xdr:nvCxnSpPr>
        <xdr:cNvPr id="71" name="直線コネクタ 70">
          <a:extLst>
            <a:ext uri="{FF2B5EF4-FFF2-40B4-BE49-F238E27FC236}">
              <a16:creationId xmlns:a16="http://schemas.microsoft.com/office/drawing/2014/main" id="{00000000-0008-0000-0000-000047000000}"/>
            </a:ext>
          </a:extLst>
        </xdr:cNvPr>
        <xdr:cNvCxnSpPr/>
      </xdr:nvCxnSpPr>
      <xdr:spPr>
        <a:xfrm>
          <a:off x="4673600" y="547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46372</xdr:rowOff>
    </xdr:from>
    <xdr:ext cx="405111" cy="259045"/>
    <xdr:sp macro="" textlink="">
      <xdr:nvSpPr>
        <xdr:cNvPr id="72" name="有形固定資産減価償却率平均値テキスト">
          <a:extLst>
            <a:ext uri="{FF2B5EF4-FFF2-40B4-BE49-F238E27FC236}">
              <a16:creationId xmlns:a16="http://schemas.microsoft.com/office/drawing/2014/main" id="{00000000-0008-0000-0000-000048000000}"/>
            </a:ext>
          </a:extLst>
        </xdr:cNvPr>
        <xdr:cNvSpPr txBox="1"/>
      </xdr:nvSpPr>
      <xdr:spPr>
        <a:xfrm>
          <a:off x="4813300" y="6132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4711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46355</xdr:rowOff>
    </xdr:from>
    <xdr:to>
      <xdr:col>19</xdr:col>
      <xdr:colOff>187325</xdr:colOff>
      <xdr:row>31</xdr:row>
      <xdr:rowOff>147955</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9344</xdr:rowOff>
    </xdr:from>
    <xdr:to>
      <xdr:col>15</xdr:col>
      <xdr:colOff>187325</xdr:colOff>
      <xdr:row>31</xdr:row>
      <xdr:rowOff>110944</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3238500" y="609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131445</xdr:rowOff>
    </xdr:from>
    <xdr:to>
      <xdr:col>11</xdr:col>
      <xdr:colOff>187325</xdr:colOff>
      <xdr:row>31</xdr:row>
      <xdr:rowOff>61595</xdr:rowOff>
    </xdr:to>
    <xdr:sp macro="" textlink="">
      <xdr:nvSpPr>
        <xdr:cNvPr id="76" name="フローチャート: 判断 75">
          <a:extLst>
            <a:ext uri="{FF2B5EF4-FFF2-40B4-BE49-F238E27FC236}">
              <a16:creationId xmlns:a16="http://schemas.microsoft.com/office/drawing/2014/main" id="{00000000-0008-0000-0000-00004C000000}"/>
            </a:ext>
          </a:extLst>
        </xdr:cNvPr>
        <xdr:cNvSpPr/>
      </xdr:nvSpPr>
      <xdr:spPr>
        <a:xfrm>
          <a:off x="2476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35832</xdr:rowOff>
    </xdr:from>
    <xdr:to>
      <xdr:col>7</xdr:col>
      <xdr:colOff>187325</xdr:colOff>
      <xdr:row>30</xdr:row>
      <xdr:rowOff>137432</xdr:rowOff>
    </xdr:to>
    <xdr:sp macro="" textlink="">
      <xdr:nvSpPr>
        <xdr:cNvPr id="77" name="フローチャート: 判断 76">
          <a:extLst>
            <a:ext uri="{FF2B5EF4-FFF2-40B4-BE49-F238E27FC236}">
              <a16:creationId xmlns:a16="http://schemas.microsoft.com/office/drawing/2014/main" id="{00000000-0008-0000-0000-00004D000000}"/>
            </a:ext>
          </a:extLst>
        </xdr:cNvPr>
        <xdr:cNvSpPr/>
      </xdr:nvSpPr>
      <xdr:spPr>
        <a:xfrm>
          <a:off x="1714500" y="5950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88265</xdr:rowOff>
    </xdr:from>
    <xdr:to>
      <xdr:col>23</xdr:col>
      <xdr:colOff>136525</xdr:colOff>
      <xdr:row>31</xdr:row>
      <xdr:rowOff>18415</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47117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111142</xdr:rowOff>
    </xdr:from>
    <xdr:ext cx="405111" cy="259045"/>
    <xdr:sp macro="" textlink="">
      <xdr:nvSpPr>
        <xdr:cNvPr id="84" name="有形固定資産減価償却率該当値テキスト">
          <a:extLst>
            <a:ext uri="{FF2B5EF4-FFF2-40B4-BE49-F238E27FC236}">
              <a16:creationId xmlns:a16="http://schemas.microsoft.com/office/drawing/2014/main" id="{00000000-0008-0000-0000-000054000000}"/>
            </a:ext>
          </a:extLst>
        </xdr:cNvPr>
        <xdr:cNvSpPr txBox="1"/>
      </xdr:nvSpPr>
      <xdr:spPr>
        <a:xfrm>
          <a:off x="4813300" y="585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45085</xdr:rowOff>
    </xdr:from>
    <xdr:to>
      <xdr:col>19</xdr:col>
      <xdr:colOff>187325</xdr:colOff>
      <xdr:row>30</xdr:row>
      <xdr:rowOff>146685</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4000500" y="59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95885</xdr:rowOff>
    </xdr:from>
    <xdr:to>
      <xdr:col>23</xdr:col>
      <xdr:colOff>85725</xdr:colOff>
      <xdr:row>30</xdr:row>
      <xdr:rowOff>139065</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a:off x="4051300" y="6010910"/>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167186</xdr:rowOff>
    </xdr:from>
    <xdr:to>
      <xdr:col>15</xdr:col>
      <xdr:colOff>187325</xdr:colOff>
      <xdr:row>30</xdr:row>
      <xdr:rowOff>97336</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3238500" y="591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46536</xdr:rowOff>
    </xdr:from>
    <xdr:to>
      <xdr:col>19</xdr:col>
      <xdr:colOff>136525</xdr:colOff>
      <xdr:row>30</xdr:row>
      <xdr:rowOff>95885</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3289300" y="5961561"/>
          <a:ext cx="7620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130175</xdr:rowOff>
    </xdr:from>
    <xdr:to>
      <xdr:col>11</xdr:col>
      <xdr:colOff>187325</xdr:colOff>
      <xdr:row>30</xdr:row>
      <xdr:rowOff>60325</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2476500" y="58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9525</xdr:rowOff>
    </xdr:from>
    <xdr:to>
      <xdr:col>15</xdr:col>
      <xdr:colOff>136525</xdr:colOff>
      <xdr:row>30</xdr:row>
      <xdr:rowOff>46536</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a:off x="2527300" y="5924550"/>
          <a:ext cx="762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86995</xdr:rowOff>
    </xdr:from>
    <xdr:to>
      <xdr:col>7</xdr:col>
      <xdr:colOff>187325</xdr:colOff>
      <xdr:row>30</xdr:row>
      <xdr:rowOff>17145</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1714500" y="58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137795</xdr:rowOff>
    </xdr:from>
    <xdr:to>
      <xdr:col>11</xdr:col>
      <xdr:colOff>136525</xdr:colOff>
      <xdr:row>30</xdr:row>
      <xdr:rowOff>9525</xdr:rowOff>
    </xdr:to>
    <xdr:cxnSp macro="">
      <xdr:nvCxnSpPr>
        <xdr:cNvPr id="92" name="直線コネクタ 91">
          <a:extLst>
            <a:ext uri="{FF2B5EF4-FFF2-40B4-BE49-F238E27FC236}">
              <a16:creationId xmlns:a16="http://schemas.microsoft.com/office/drawing/2014/main" id="{00000000-0008-0000-0000-00005C000000}"/>
            </a:ext>
          </a:extLst>
        </xdr:cNvPr>
        <xdr:cNvCxnSpPr/>
      </xdr:nvCxnSpPr>
      <xdr:spPr>
        <a:xfrm>
          <a:off x="1765300" y="5881370"/>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139082</xdr:rowOff>
    </xdr:from>
    <xdr:ext cx="405111" cy="259045"/>
    <xdr:sp macro="" textlink="">
      <xdr:nvSpPr>
        <xdr:cNvPr id="93" name="n_1aveValue有形固定資産減価償却率">
          <a:extLst>
            <a:ext uri="{FF2B5EF4-FFF2-40B4-BE49-F238E27FC236}">
              <a16:creationId xmlns:a16="http://schemas.microsoft.com/office/drawing/2014/main" id="{00000000-0008-0000-0000-00005D000000}"/>
            </a:ext>
          </a:extLst>
        </xdr:cNvPr>
        <xdr:cNvSpPr txBox="1"/>
      </xdr:nvSpPr>
      <xdr:spPr>
        <a:xfrm>
          <a:off x="3836044"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102071</xdr:rowOff>
    </xdr:from>
    <xdr:ext cx="405111" cy="259045"/>
    <xdr:sp macro="" textlink="">
      <xdr:nvSpPr>
        <xdr:cNvPr id="94" name="n_2aveValue有形固定資産減価償却率">
          <a:extLst>
            <a:ext uri="{FF2B5EF4-FFF2-40B4-BE49-F238E27FC236}">
              <a16:creationId xmlns:a16="http://schemas.microsoft.com/office/drawing/2014/main" id="{00000000-0008-0000-0000-00005E000000}"/>
            </a:ext>
          </a:extLst>
        </xdr:cNvPr>
        <xdr:cNvSpPr txBox="1"/>
      </xdr:nvSpPr>
      <xdr:spPr>
        <a:xfrm>
          <a:off x="3086744" y="6188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52722</xdr:rowOff>
    </xdr:from>
    <xdr:ext cx="405111" cy="259045"/>
    <xdr:sp macro="" textlink="">
      <xdr:nvSpPr>
        <xdr:cNvPr id="95" name="n_3aveValue有形固定資産減価償却率">
          <a:extLst>
            <a:ext uri="{FF2B5EF4-FFF2-40B4-BE49-F238E27FC236}">
              <a16:creationId xmlns:a16="http://schemas.microsoft.com/office/drawing/2014/main" id="{00000000-0008-0000-0000-00005F000000}"/>
            </a:ext>
          </a:extLst>
        </xdr:cNvPr>
        <xdr:cNvSpPr txBox="1"/>
      </xdr:nvSpPr>
      <xdr:spPr>
        <a:xfrm>
          <a:off x="2324744" y="613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128559</xdr:rowOff>
    </xdr:from>
    <xdr:ext cx="405111" cy="259045"/>
    <xdr:sp macro="" textlink="">
      <xdr:nvSpPr>
        <xdr:cNvPr id="96" name="n_4aveValue有形固定資産減価償却率">
          <a:extLst>
            <a:ext uri="{FF2B5EF4-FFF2-40B4-BE49-F238E27FC236}">
              <a16:creationId xmlns:a16="http://schemas.microsoft.com/office/drawing/2014/main" id="{00000000-0008-0000-0000-000060000000}"/>
            </a:ext>
          </a:extLst>
        </xdr:cNvPr>
        <xdr:cNvSpPr txBox="1"/>
      </xdr:nvSpPr>
      <xdr:spPr>
        <a:xfrm>
          <a:off x="1562744" y="604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163212</xdr:rowOff>
    </xdr:from>
    <xdr:ext cx="405111" cy="259045"/>
    <xdr:sp macro="" textlink="">
      <xdr:nvSpPr>
        <xdr:cNvPr id="97" name="n_1mainValue有形固定資産減価償却率">
          <a:extLst>
            <a:ext uri="{FF2B5EF4-FFF2-40B4-BE49-F238E27FC236}">
              <a16:creationId xmlns:a16="http://schemas.microsoft.com/office/drawing/2014/main" id="{00000000-0008-0000-0000-000061000000}"/>
            </a:ext>
          </a:extLst>
        </xdr:cNvPr>
        <xdr:cNvSpPr txBox="1"/>
      </xdr:nvSpPr>
      <xdr:spPr>
        <a:xfrm>
          <a:off x="3836044" y="5735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113863</xdr:rowOff>
    </xdr:from>
    <xdr:ext cx="405111" cy="259045"/>
    <xdr:sp macro="" textlink="">
      <xdr:nvSpPr>
        <xdr:cNvPr id="98" name="n_2mainValue有形固定資産減価償却率">
          <a:extLst>
            <a:ext uri="{FF2B5EF4-FFF2-40B4-BE49-F238E27FC236}">
              <a16:creationId xmlns:a16="http://schemas.microsoft.com/office/drawing/2014/main" id="{00000000-0008-0000-0000-000062000000}"/>
            </a:ext>
          </a:extLst>
        </xdr:cNvPr>
        <xdr:cNvSpPr txBox="1"/>
      </xdr:nvSpPr>
      <xdr:spPr>
        <a:xfrm>
          <a:off x="3086744" y="5685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76852</xdr:rowOff>
    </xdr:from>
    <xdr:ext cx="405111" cy="259045"/>
    <xdr:sp macro="" textlink="">
      <xdr:nvSpPr>
        <xdr:cNvPr id="99" name="n_3mainValue有形固定資産減価償却率">
          <a:extLst>
            <a:ext uri="{FF2B5EF4-FFF2-40B4-BE49-F238E27FC236}">
              <a16:creationId xmlns:a16="http://schemas.microsoft.com/office/drawing/2014/main" id="{00000000-0008-0000-0000-000063000000}"/>
            </a:ext>
          </a:extLst>
        </xdr:cNvPr>
        <xdr:cNvSpPr txBox="1"/>
      </xdr:nvSpPr>
      <xdr:spPr>
        <a:xfrm>
          <a:off x="23247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33672</xdr:rowOff>
    </xdr:from>
    <xdr:ext cx="405111" cy="259045"/>
    <xdr:sp macro="" textlink="">
      <xdr:nvSpPr>
        <xdr:cNvPr id="100" name="n_4mainValue有形固定資産減価償却率">
          <a:extLst>
            <a:ext uri="{FF2B5EF4-FFF2-40B4-BE49-F238E27FC236}">
              <a16:creationId xmlns:a16="http://schemas.microsoft.com/office/drawing/2014/main" id="{00000000-0008-0000-0000-000064000000}"/>
            </a:ext>
          </a:extLst>
        </xdr:cNvPr>
        <xdr:cNvSpPr txBox="1"/>
      </xdr:nvSpPr>
      <xdr:spPr>
        <a:xfrm>
          <a:off x="1562744"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[ 568.8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将来への負担を最低限とするために、地方債を極力借りない財政運営を行っており、繰上償還の実施や地方道路等整備事業債などの償還が進んでいることによ</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り</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実質債務</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しているものの</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例年に比べ基金の取崩額が大きかったことから、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上昇し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568.8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　</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今後は、公共施設の整備事業等が予定されていることから、地方債の発行については引き続き慎重に検討していく必要がある。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a:extLst>
            <a:ext uri="{FF2B5EF4-FFF2-40B4-BE49-F238E27FC236}">
              <a16:creationId xmlns:a16="http://schemas.microsoft.com/office/drawing/2014/main" id="{00000000-0008-0000-0000-000081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90205</xdr:rowOff>
    </xdr:from>
    <xdr:to>
      <xdr:col>76</xdr:col>
      <xdr:colOff>21589</xdr:colOff>
      <xdr:row>34</xdr:row>
      <xdr:rowOff>82014</xdr:rowOff>
    </xdr:to>
    <xdr:cxnSp macro="">
      <xdr:nvCxnSpPr>
        <xdr:cNvPr id="130" name="直線コネクタ 129">
          <a:extLst>
            <a:ext uri="{FF2B5EF4-FFF2-40B4-BE49-F238E27FC236}">
              <a16:creationId xmlns:a16="http://schemas.microsoft.com/office/drawing/2014/main" id="{00000000-0008-0000-0000-000082000000}"/>
            </a:ext>
          </a:extLst>
        </xdr:cNvPr>
        <xdr:cNvCxnSpPr/>
      </xdr:nvCxnSpPr>
      <xdr:spPr>
        <a:xfrm flipV="1">
          <a:off x="14793595" y="5319430"/>
          <a:ext cx="1269" cy="1363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85841</xdr:rowOff>
    </xdr:from>
    <xdr:ext cx="560923" cy="259045"/>
    <xdr:sp macro="" textlink="">
      <xdr:nvSpPr>
        <xdr:cNvPr id="131" name="債務償還比率最小値テキスト">
          <a:extLst>
            <a:ext uri="{FF2B5EF4-FFF2-40B4-BE49-F238E27FC236}">
              <a16:creationId xmlns:a16="http://schemas.microsoft.com/office/drawing/2014/main" id="{00000000-0008-0000-0000-000083000000}"/>
            </a:ext>
          </a:extLst>
        </xdr:cNvPr>
        <xdr:cNvSpPr txBox="1"/>
      </xdr:nvSpPr>
      <xdr:spPr>
        <a:xfrm>
          <a:off x="14846300" y="668666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82014</xdr:rowOff>
    </xdr:from>
    <xdr:to>
      <xdr:col>76</xdr:col>
      <xdr:colOff>111125</xdr:colOff>
      <xdr:row>34</xdr:row>
      <xdr:rowOff>82014</xdr:rowOff>
    </xdr:to>
    <xdr:cxnSp macro="">
      <xdr:nvCxnSpPr>
        <xdr:cNvPr id="132" name="直線コネクタ 131">
          <a:extLst>
            <a:ext uri="{FF2B5EF4-FFF2-40B4-BE49-F238E27FC236}">
              <a16:creationId xmlns:a16="http://schemas.microsoft.com/office/drawing/2014/main" id="{00000000-0008-0000-0000-000084000000}"/>
            </a:ext>
          </a:extLst>
        </xdr:cNvPr>
        <xdr:cNvCxnSpPr/>
      </xdr:nvCxnSpPr>
      <xdr:spPr>
        <a:xfrm>
          <a:off x="14706600" y="668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36882</xdr:rowOff>
    </xdr:from>
    <xdr:ext cx="469744" cy="259045"/>
    <xdr:sp macro="" textlink="">
      <xdr:nvSpPr>
        <xdr:cNvPr id="133" name="債務償還比率最大値テキスト">
          <a:extLst>
            <a:ext uri="{FF2B5EF4-FFF2-40B4-BE49-F238E27FC236}">
              <a16:creationId xmlns:a16="http://schemas.microsoft.com/office/drawing/2014/main" id="{00000000-0008-0000-0000-000085000000}"/>
            </a:ext>
          </a:extLst>
        </xdr:cNvPr>
        <xdr:cNvSpPr txBox="1"/>
      </xdr:nvSpPr>
      <xdr:spPr>
        <a:xfrm>
          <a:off x="14846300" y="509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90205</xdr:rowOff>
    </xdr:from>
    <xdr:to>
      <xdr:col>76</xdr:col>
      <xdr:colOff>111125</xdr:colOff>
      <xdr:row>26</xdr:row>
      <xdr:rowOff>90205</xdr:rowOff>
    </xdr:to>
    <xdr:cxnSp macro="">
      <xdr:nvCxnSpPr>
        <xdr:cNvPr id="134" name="直線コネクタ 133">
          <a:extLst>
            <a:ext uri="{FF2B5EF4-FFF2-40B4-BE49-F238E27FC236}">
              <a16:creationId xmlns:a16="http://schemas.microsoft.com/office/drawing/2014/main" id="{00000000-0008-0000-0000-000086000000}"/>
            </a:ext>
          </a:extLst>
        </xdr:cNvPr>
        <xdr:cNvCxnSpPr/>
      </xdr:nvCxnSpPr>
      <xdr:spPr>
        <a:xfrm>
          <a:off x="14706600" y="531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158788</xdr:rowOff>
    </xdr:from>
    <xdr:ext cx="469744" cy="259045"/>
    <xdr:sp macro="" textlink="">
      <xdr:nvSpPr>
        <xdr:cNvPr id="135" name="債務償還比率平均値テキスト">
          <a:extLst>
            <a:ext uri="{FF2B5EF4-FFF2-40B4-BE49-F238E27FC236}">
              <a16:creationId xmlns:a16="http://schemas.microsoft.com/office/drawing/2014/main" id="{00000000-0008-0000-0000-000087000000}"/>
            </a:ext>
          </a:extLst>
        </xdr:cNvPr>
        <xdr:cNvSpPr txBox="1"/>
      </xdr:nvSpPr>
      <xdr:spPr>
        <a:xfrm>
          <a:off x="14846300" y="57309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8911</xdr:rowOff>
    </xdr:from>
    <xdr:to>
      <xdr:col>76</xdr:col>
      <xdr:colOff>73025</xdr:colOff>
      <xdr:row>29</xdr:row>
      <xdr:rowOff>110511</xdr:rowOff>
    </xdr:to>
    <xdr:sp macro="" textlink="">
      <xdr:nvSpPr>
        <xdr:cNvPr id="136" name="フローチャート: 判断 135">
          <a:extLst>
            <a:ext uri="{FF2B5EF4-FFF2-40B4-BE49-F238E27FC236}">
              <a16:creationId xmlns:a16="http://schemas.microsoft.com/office/drawing/2014/main" id="{00000000-0008-0000-0000-000088000000}"/>
            </a:ext>
          </a:extLst>
        </xdr:cNvPr>
        <xdr:cNvSpPr/>
      </xdr:nvSpPr>
      <xdr:spPr>
        <a:xfrm>
          <a:off x="14744700" y="5752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5193</xdr:rowOff>
    </xdr:from>
    <xdr:to>
      <xdr:col>72</xdr:col>
      <xdr:colOff>123825</xdr:colOff>
      <xdr:row>29</xdr:row>
      <xdr:rowOff>106793</xdr:rowOff>
    </xdr:to>
    <xdr:sp macro="" textlink="">
      <xdr:nvSpPr>
        <xdr:cNvPr id="137" name="フローチャート: 判断 136">
          <a:extLst>
            <a:ext uri="{FF2B5EF4-FFF2-40B4-BE49-F238E27FC236}">
              <a16:creationId xmlns:a16="http://schemas.microsoft.com/office/drawing/2014/main" id="{00000000-0008-0000-0000-000089000000}"/>
            </a:ext>
          </a:extLst>
        </xdr:cNvPr>
        <xdr:cNvSpPr/>
      </xdr:nvSpPr>
      <xdr:spPr>
        <a:xfrm>
          <a:off x="14033500" y="57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10950</xdr:rowOff>
    </xdr:from>
    <xdr:to>
      <xdr:col>68</xdr:col>
      <xdr:colOff>123825</xdr:colOff>
      <xdr:row>29</xdr:row>
      <xdr:rowOff>112550</xdr:rowOff>
    </xdr:to>
    <xdr:sp macro="" textlink="">
      <xdr:nvSpPr>
        <xdr:cNvPr id="138" name="フローチャート: 判断 137">
          <a:extLst>
            <a:ext uri="{FF2B5EF4-FFF2-40B4-BE49-F238E27FC236}">
              <a16:creationId xmlns:a16="http://schemas.microsoft.com/office/drawing/2014/main" id="{00000000-0008-0000-0000-00008A000000}"/>
            </a:ext>
          </a:extLst>
        </xdr:cNvPr>
        <xdr:cNvSpPr/>
      </xdr:nvSpPr>
      <xdr:spPr>
        <a:xfrm>
          <a:off x="13271500" y="575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147496</xdr:rowOff>
    </xdr:from>
    <xdr:to>
      <xdr:col>64</xdr:col>
      <xdr:colOff>123825</xdr:colOff>
      <xdr:row>29</xdr:row>
      <xdr:rowOff>77646</xdr:rowOff>
    </xdr:to>
    <xdr:sp macro="" textlink="">
      <xdr:nvSpPr>
        <xdr:cNvPr id="139" name="フローチャート: 判断 138">
          <a:extLst>
            <a:ext uri="{FF2B5EF4-FFF2-40B4-BE49-F238E27FC236}">
              <a16:creationId xmlns:a16="http://schemas.microsoft.com/office/drawing/2014/main" id="{00000000-0008-0000-0000-00008B000000}"/>
            </a:ext>
          </a:extLst>
        </xdr:cNvPr>
        <xdr:cNvSpPr/>
      </xdr:nvSpPr>
      <xdr:spPr>
        <a:xfrm>
          <a:off x="12509500" y="57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108034</xdr:rowOff>
    </xdr:from>
    <xdr:to>
      <xdr:col>60</xdr:col>
      <xdr:colOff>123825</xdr:colOff>
      <xdr:row>29</xdr:row>
      <xdr:rowOff>38184</xdr:rowOff>
    </xdr:to>
    <xdr:sp macro="" textlink="">
      <xdr:nvSpPr>
        <xdr:cNvPr id="140" name="フローチャート: 判断 139">
          <a:extLst>
            <a:ext uri="{FF2B5EF4-FFF2-40B4-BE49-F238E27FC236}">
              <a16:creationId xmlns:a16="http://schemas.microsoft.com/office/drawing/2014/main" id="{00000000-0008-0000-0000-00008C000000}"/>
            </a:ext>
          </a:extLst>
        </xdr:cNvPr>
        <xdr:cNvSpPr/>
      </xdr:nvSpPr>
      <xdr:spPr>
        <a:xfrm>
          <a:off x="11747500" y="568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12319</xdr:rowOff>
    </xdr:from>
    <xdr:to>
      <xdr:col>76</xdr:col>
      <xdr:colOff>73025</xdr:colOff>
      <xdr:row>28</xdr:row>
      <xdr:rowOff>113919</xdr:rowOff>
    </xdr:to>
    <xdr:sp macro="" textlink="">
      <xdr:nvSpPr>
        <xdr:cNvPr id="146" name="楕円 145">
          <a:extLst>
            <a:ext uri="{FF2B5EF4-FFF2-40B4-BE49-F238E27FC236}">
              <a16:creationId xmlns:a16="http://schemas.microsoft.com/office/drawing/2014/main" id="{00000000-0008-0000-0000-000092000000}"/>
            </a:ext>
          </a:extLst>
        </xdr:cNvPr>
        <xdr:cNvSpPr/>
      </xdr:nvSpPr>
      <xdr:spPr>
        <a:xfrm>
          <a:off x="14744700" y="558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35196</xdr:rowOff>
    </xdr:from>
    <xdr:ext cx="469744" cy="259045"/>
    <xdr:sp macro="" textlink="">
      <xdr:nvSpPr>
        <xdr:cNvPr id="147" name="債務償還比率該当値テキスト">
          <a:extLst>
            <a:ext uri="{FF2B5EF4-FFF2-40B4-BE49-F238E27FC236}">
              <a16:creationId xmlns:a16="http://schemas.microsoft.com/office/drawing/2014/main" id="{00000000-0008-0000-0000-000093000000}"/>
            </a:ext>
          </a:extLst>
        </xdr:cNvPr>
        <xdr:cNvSpPr txBox="1"/>
      </xdr:nvSpPr>
      <xdr:spPr>
        <a:xfrm>
          <a:off x="14846300" y="543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160260</xdr:rowOff>
    </xdr:from>
    <xdr:to>
      <xdr:col>72</xdr:col>
      <xdr:colOff>123825</xdr:colOff>
      <xdr:row>28</xdr:row>
      <xdr:rowOff>90410</xdr:rowOff>
    </xdr:to>
    <xdr:sp macro="" textlink="">
      <xdr:nvSpPr>
        <xdr:cNvPr id="148" name="楕円 147">
          <a:extLst>
            <a:ext uri="{FF2B5EF4-FFF2-40B4-BE49-F238E27FC236}">
              <a16:creationId xmlns:a16="http://schemas.microsoft.com/office/drawing/2014/main" id="{00000000-0008-0000-0000-000094000000}"/>
            </a:ext>
          </a:extLst>
        </xdr:cNvPr>
        <xdr:cNvSpPr/>
      </xdr:nvSpPr>
      <xdr:spPr>
        <a:xfrm>
          <a:off x="14033500" y="556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39610</xdr:rowOff>
    </xdr:from>
    <xdr:to>
      <xdr:col>76</xdr:col>
      <xdr:colOff>22225</xdr:colOff>
      <xdr:row>28</xdr:row>
      <xdr:rowOff>63119</xdr:rowOff>
    </xdr:to>
    <xdr:cxnSp macro="">
      <xdr:nvCxnSpPr>
        <xdr:cNvPr id="149" name="直線コネクタ 148">
          <a:extLst>
            <a:ext uri="{FF2B5EF4-FFF2-40B4-BE49-F238E27FC236}">
              <a16:creationId xmlns:a16="http://schemas.microsoft.com/office/drawing/2014/main" id="{00000000-0008-0000-0000-000095000000}"/>
            </a:ext>
          </a:extLst>
        </xdr:cNvPr>
        <xdr:cNvCxnSpPr/>
      </xdr:nvCxnSpPr>
      <xdr:spPr>
        <a:xfrm>
          <a:off x="14084300" y="5611735"/>
          <a:ext cx="711200" cy="23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131784</xdr:rowOff>
    </xdr:from>
    <xdr:to>
      <xdr:col>68</xdr:col>
      <xdr:colOff>123825</xdr:colOff>
      <xdr:row>29</xdr:row>
      <xdr:rowOff>61934</xdr:rowOff>
    </xdr:to>
    <xdr:sp macro="" textlink="">
      <xdr:nvSpPr>
        <xdr:cNvPr id="150" name="楕円 149">
          <a:extLst>
            <a:ext uri="{FF2B5EF4-FFF2-40B4-BE49-F238E27FC236}">
              <a16:creationId xmlns:a16="http://schemas.microsoft.com/office/drawing/2014/main" id="{00000000-0008-0000-0000-000096000000}"/>
            </a:ext>
          </a:extLst>
        </xdr:cNvPr>
        <xdr:cNvSpPr/>
      </xdr:nvSpPr>
      <xdr:spPr>
        <a:xfrm>
          <a:off x="13271500" y="570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39610</xdr:rowOff>
    </xdr:from>
    <xdr:to>
      <xdr:col>72</xdr:col>
      <xdr:colOff>73025</xdr:colOff>
      <xdr:row>29</xdr:row>
      <xdr:rowOff>11134</xdr:rowOff>
    </xdr:to>
    <xdr:cxnSp macro="">
      <xdr:nvCxnSpPr>
        <xdr:cNvPr id="151" name="直線コネクタ 150">
          <a:extLst>
            <a:ext uri="{FF2B5EF4-FFF2-40B4-BE49-F238E27FC236}">
              <a16:creationId xmlns:a16="http://schemas.microsoft.com/office/drawing/2014/main" id="{00000000-0008-0000-0000-000097000000}"/>
            </a:ext>
          </a:extLst>
        </xdr:cNvPr>
        <xdr:cNvCxnSpPr/>
      </xdr:nvCxnSpPr>
      <xdr:spPr>
        <a:xfrm flipV="1">
          <a:off x="13322300" y="5611735"/>
          <a:ext cx="762000" cy="14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123747</xdr:rowOff>
    </xdr:from>
    <xdr:to>
      <xdr:col>64</xdr:col>
      <xdr:colOff>123825</xdr:colOff>
      <xdr:row>29</xdr:row>
      <xdr:rowOff>53897</xdr:rowOff>
    </xdr:to>
    <xdr:sp macro="" textlink="">
      <xdr:nvSpPr>
        <xdr:cNvPr id="152" name="楕円 151">
          <a:extLst>
            <a:ext uri="{FF2B5EF4-FFF2-40B4-BE49-F238E27FC236}">
              <a16:creationId xmlns:a16="http://schemas.microsoft.com/office/drawing/2014/main" id="{00000000-0008-0000-0000-000098000000}"/>
            </a:ext>
          </a:extLst>
        </xdr:cNvPr>
        <xdr:cNvSpPr/>
      </xdr:nvSpPr>
      <xdr:spPr>
        <a:xfrm>
          <a:off x="12509500" y="56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3097</xdr:rowOff>
    </xdr:from>
    <xdr:to>
      <xdr:col>68</xdr:col>
      <xdr:colOff>73025</xdr:colOff>
      <xdr:row>29</xdr:row>
      <xdr:rowOff>11134</xdr:rowOff>
    </xdr:to>
    <xdr:cxnSp macro="">
      <xdr:nvCxnSpPr>
        <xdr:cNvPr id="153" name="直線コネクタ 152">
          <a:extLst>
            <a:ext uri="{FF2B5EF4-FFF2-40B4-BE49-F238E27FC236}">
              <a16:creationId xmlns:a16="http://schemas.microsoft.com/office/drawing/2014/main" id="{00000000-0008-0000-0000-000099000000}"/>
            </a:ext>
          </a:extLst>
        </xdr:cNvPr>
        <xdr:cNvCxnSpPr/>
      </xdr:nvCxnSpPr>
      <xdr:spPr>
        <a:xfrm>
          <a:off x="12560300" y="5746672"/>
          <a:ext cx="762000" cy="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73851</xdr:rowOff>
    </xdr:from>
    <xdr:to>
      <xdr:col>60</xdr:col>
      <xdr:colOff>123825</xdr:colOff>
      <xdr:row>29</xdr:row>
      <xdr:rowOff>4001</xdr:rowOff>
    </xdr:to>
    <xdr:sp macro="" textlink="">
      <xdr:nvSpPr>
        <xdr:cNvPr id="154" name="楕円 153">
          <a:extLst>
            <a:ext uri="{FF2B5EF4-FFF2-40B4-BE49-F238E27FC236}">
              <a16:creationId xmlns:a16="http://schemas.microsoft.com/office/drawing/2014/main" id="{00000000-0008-0000-0000-00009A000000}"/>
            </a:ext>
          </a:extLst>
        </xdr:cNvPr>
        <xdr:cNvSpPr/>
      </xdr:nvSpPr>
      <xdr:spPr>
        <a:xfrm>
          <a:off x="11747500" y="564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124651</xdr:rowOff>
    </xdr:from>
    <xdr:to>
      <xdr:col>64</xdr:col>
      <xdr:colOff>73025</xdr:colOff>
      <xdr:row>29</xdr:row>
      <xdr:rowOff>3097</xdr:rowOff>
    </xdr:to>
    <xdr:cxnSp macro="">
      <xdr:nvCxnSpPr>
        <xdr:cNvPr id="155" name="直線コネクタ 154">
          <a:extLst>
            <a:ext uri="{FF2B5EF4-FFF2-40B4-BE49-F238E27FC236}">
              <a16:creationId xmlns:a16="http://schemas.microsoft.com/office/drawing/2014/main" id="{00000000-0008-0000-0000-00009B000000}"/>
            </a:ext>
          </a:extLst>
        </xdr:cNvPr>
        <xdr:cNvCxnSpPr/>
      </xdr:nvCxnSpPr>
      <xdr:spPr>
        <a:xfrm>
          <a:off x="11798300" y="5696776"/>
          <a:ext cx="762000" cy="49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97920</xdr:rowOff>
    </xdr:from>
    <xdr:ext cx="469744" cy="259045"/>
    <xdr:sp macro="" textlink="">
      <xdr:nvSpPr>
        <xdr:cNvPr id="156" name="n_1aveValue債務償還比率">
          <a:extLst>
            <a:ext uri="{FF2B5EF4-FFF2-40B4-BE49-F238E27FC236}">
              <a16:creationId xmlns:a16="http://schemas.microsoft.com/office/drawing/2014/main" id="{00000000-0008-0000-0000-00009C000000}"/>
            </a:ext>
          </a:extLst>
        </xdr:cNvPr>
        <xdr:cNvSpPr txBox="1"/>
      </xdr:nvSpPr>
      <xdr:spPr>
        <a:xfrm>
          <a:off x="13836727" y="5841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103677</xdr:rowOff>
    </xdr:from>
    <xdr:ext cx="469744" cy="259045"/>
    <xdr:sp macro="" textlink="">
      <xdr:nvSpPr>
        <xdr:cNvPr id="157" name="n_2aveValue債務償還比率">
          <a:extLst>
            <a:ext uri="{FF2B5EF4-FFF2-40B4-BE49-F238E27FC236}">
              <a16:creationId xmlns:a16="http://schemas.microsoft.com/office/drawing/2014/main" id="{00000000-0008-0000-0000-00009D000000}"/>
            </a:ext>
          </a:extLst>
        </xdr:cNvPr>
        <xdr:cNvSpPr txBox="1"/>
      </xdr:nvSpPr>
      <xdr:spPr>
        <a:xfrm>
          <a:off x="13087427" y="5847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68773</xdr:rowOff>
    </xdr:from>
    <xdr:ext cx="469744" cy="259045"/>
    <xdr:sp macro="" textlink="">
      <xdr:nvSpPr>
        <xdr:cNvPr id="158" name="n_3aveValue債務償還比率">
          <a:extLst>
            <a:ext uri="{FF2B5EF4-FFF2-40B4-BE49-F238E27FC236}">
              <a16:creationId xmlns:a16="http://schemas.microsoft.com/office/drawing/2014/main" id="{00000000-0008-0000-0000-00009E000000}"/>
            </a:ext>
          </a:extLst>
        </xdr:cNvPr>
        <xdr:cNvSpPr txBox="1"/>
      </xdr:nvSpPr>
      <xdr:spPr>
        <a:xfrm>
          <a:off x="12325427" y="5812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29311</xdr:rowOff>
    </xdr:from>
    <xdr:ext cx="469744" cy="259045"/>
    <xdr:sp macro="" textlink="">
      <xdr:nvSpPr>
        <xdr:cNvPr id="159" name="n_4aveValue債務償還比率">
          <a:extLst>
            <a:ext uri="{FF2B5EF4-FFF2-40B4-BE49-F238E27FC236}">
              <a16:creationId xmlns:a16="http://schemas.microsoft.com/office/drawing/2014/main" id="{00000000-0008-0000-0000-00009F000000}"/>
            </a:ext>
          </a:extLst>
        </xdr:cNvPr>
        <xdr:cNvSpPr txBox="1"/>
      </xdr:nvSpPr>
      <xdr:spPr>
        <a:xfrm>
          <a:off x="11563427" y="5772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106937</xdr:rowOff>
    </xdr:from>
    <xdr:ext cx="469744" cy="259045"/>
    <xdr:sp macro="" textlink="">
      <xdr:nvSpPr>
        <xdr:cNvPr id="160" name="n_1mainValue債務償還比率">
          <a:extLst>
            <a:ext uri="{FF2B5EF4-FFF2-40B4-BE49-F238E27FC236}">
              <a16:creationId xmlns:a16="http://schemas.microsoft.com/office/drawing/2014/main" id="{00000000-0008-0000-0000-0000A0000000}"/>
            </a:ext>
          </a:extLst>
        </xdr:cNvPr>
        <xdr:cNvSpPr txBox="1"/>
      </xdr:nvSpPr>
      <xdr:spPr>
        <a:xfrm>
          <a:off x="13836727" y="5336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78461</xdr:rowOff>
    </xdr:from>
    <xdr:ext cx="469744" cy="259045"/>
    <xdr:sp macro="" textlink="">
      <xdr:nvSpPr>
        <xdr:cNvPr id="161" name="n_2mainValue債務償還比率">
          <a:extLst>
            <a:ext uri="{FF2B5EF4-FFF2-40B4-BE49-F238E27FC236}">
              <a16:creationId xmlns:a16="http://schemas.microsoft.com/office/drawing/2014/main" id="{00000000-0008-0000-0000-0000A1000000}"/>
            </a:ext>
          </a:extLst>
        </xdr:cNvPr>
        <xdr:cNvSpPr txBox="1"/>
      </xdr:nvSpPr>
      <xdr:spPr>
        <a:xfrm>
          <a:off x="13087427" y="547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70424</xdr:rowOff>
    </xdr:from>
    <xdr:ext cx="469744" cy="259045"/>
    <xdr:sp macro="" textlink="">
      <xdr:nvSpPr>
        <xdr:cNvPr id="162" name="n_3mainValue債務償還比率">
          <a:extLst>
            <a:ext uri="{FF2B5EF4-FFF2-40B4-BE49-F238E27FC236}">
              <a16:creationId xmlns:a16="http://schemas.microsoft.com/office/drawing/2014/main" id="{00000000-0008-0000-0000-0000A2000000}"/>
            </a:ext>
          </a:extLst>
        </xdr:cNvPr>
        <xdr:cNvSpPr txBox="1"/>
      </xdr:nvSpPr>
      <xdr:spPr>
        <a:xfrm>
          <a:off x="12325427" y="5471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20528</xdr:rowOff>
    </xdr:from>
    <xdr:ext cx="469744" cy="259045"/>
    <xdr:sp macro="" textlink="">
      <xdr:nvSpPr>
        <xdr:cNvPr id="163" name="n_4mainValue債務償還比率">
          <a:extLst>
            <a:ext uri="{FF2B5EF4-FFF2-40B4-BE49-F238E27FC236}">
              <a16:creationId xmlns:a16="http://schemas.microsoft.com/office/drawing/2014/main" id="{00000000-0008-0000-0000-0000A3000000}"/>
            </a:ext>
          </a:extLst>
        </xdr:cNvPr>
        <xdr:cNvSpPr txBox="1"/>
      </xdr:nvSpPr>
      <xdr:spPr>
        <a:xfrm>
          <a:off x="11563427" y="5421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4" name="正方形/長方形 163">
          <a:extLst>
            <a:ext uri="{FF2B5EF4-FFF2-40B4-BE49-F238E27FC236}">
              <a16:creationId xmlns:a16="http://schemas.microsoft.com/office/drawing/2014/main" id="{00000000-0008-0000-0000-0000A4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5" name="正方形/長方形 164">
          <a:extLst>
            <a:ext uri="{FF2B5EF4-FFF2-40B4-BE49-F238E27FC236}">
              <a16:creationId xmlns:a16="http://schemas.microsoft.com/office/drawing/2014/main" id="{00000000-0008-0000-0000-0000A5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9" name="テキスト ボックス 168">
          <a:extLst>
            <a:ext uri="{FF2B5EF4-FFF2-40B4-BE49-F238E27FC236}">
              <a16:creationId xmlns:a16="http://schemas.microsoft.com/office/drawing/2014/main" id="{00000000-0008-0000-0000-0000A9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富山県滑川市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33,284
32,831
54.62
13,754,125
12,806,109
781,910
7,744,379
9,853,416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148590</xdr:rowOff>
    </xdr:from>
    <xdr:to>
      <xdr:col>24</xdr:col>
      <xdr:colOff>62865</xdr:colOff>
      <xdr:row>41</xdr:row>
      <xdr:rowOff>62865</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63499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66692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09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62865</xdr:rowOff>
    </xdr:from>
    <xdr:to>
      <xdr:col>24</xdr:col>
      <xdr:colOff>152400</xdr:colOff>
      <xdr:row>41</xdr:row>
      <xdr:rowOff>62865</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09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95267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41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148590</xdr:rowOff>
    </xdr:from>
    <xdr:to>
      <xdr:col>24</xdr:col>
      <xdr:colOff>152400</xdr:colOff>
      <xdr:row>32</xdr:row>
      <xdr:rowOff>148590</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63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95267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43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116840</xdr:rowOff>
    </xdr:from>
    <xdr:to>
      <xdr:col>24</xdr:col>
      <xdr:colOff>114300</xdr:colOff>
      <xdr:row>38</xdr:row>
      <xdr:rowOff>46990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67310</xdr:rowOff>
    </xdr:from>
    <xdr:to>
      <xdr:col>20</xdr:col>
      <xdr:colOff>38100</xdr:colOff>
      <xdr:row>37</xdr:row>
      <xdr:rowOff>168910</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42545</xdr:rowOff>
    </xdr:from>
    <xdr:to>
      <xdr:col>15</xdr:col>
      <xdr:colOff>101600</xdr:colOff>
      <xdr:row>37</xdr:row>
      <xdr:rowOff>144145</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xdr:rowOff>
    </xdr:from>
    <xdr:to>
      <xdr:col>10</xdr:col>
      <xdr:colOff>165100</xdr:colOff>
      <xdr:row>37</xdr:row>
      <xdr:rowOff>109855</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114935</xdr:rowOff>
    </xdr:from>
    <xdr:to>
      <xdr:col>6</xdr:col>
      <xdr:colOff>38100</xdr:colOff>
      <xdr:row>37</xdr:row>
      <xdr:rowOff>45085</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34925</xdr:rowOff>
    </xdr:from>
    <xdr:to>
      <xdr:col>24</xdr:col>
      <xdr:colOff>114300</xdr:colOff>
      <xdr:row>37</xdr:row>
      <xdr:rowOff>136525</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63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57802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12065</xdr:rowOff>
    </xdr:from>
    <xdr:to>
      <xdr:col>20</xdr:col>
      <xdr:colOff>38100</xdr:colOff>
      <xdr:row>37</xdr:row>
      <xdr:rowOff>113665</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63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62865</xdr:rowOff>
    </xdr:from>
    <xdr:to>
      <xdr:col>24</xdr:col>
      <xdr:colOff>63500</xdr:colOff>
      <xdr:row>37</xdr:row>
      <xdr:rowOff>85725</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3797300" y="640651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154940</xdr:rowOff>
    </xdr:from>
    <xdr:to>
      <xdr:col>15</xdr:col>
      <xdr:colOff>101600</xdr:colOff>
      <xdr:row>37</xdr:row>
      <xdr:rowOff>85090</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34290</xdr:rowOff>
    </xdr:from>
    <xdr:to>
      <xdr:col>19</xdr:col>
      <xdr:colOff>177800</xdr:colOff>
      <xdr:row>37</xdr:row>
      <xdr:rowOff>62865</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908300" y="637794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124460</xdr:rowOff>
    </xdr:from>
    <xdr:to>
      <xdr:col>10</xdr:col>
      <xdr:colOff>165100</xdr:colOff>
      <xdr:row>37</xdr:row>
      <xdr:rowOff>54610</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968500" y="62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3810</xdr:rowOff>
    </xdr:from>
    <xdr:to>
      <xdr:col>15</xdr:col>
      <xdr:colOff>50800</xdr:colOff>
      <xdr:row>37</xdr:row>
      <xdr:rowOff>34290</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2019300" y="63474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90170</xdr:rowOff>
    </xdr:from>
    <xdr:to>
      <xdr:col>6</xdr:col>
      <xdr:colOff>38100</xdr:colOff>
      <xdr:row>37</xdr:row>
      <xdr:rowOff>20320</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0795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140970</xdr:rowOff>
    </xdr:from>
    <xdr:to>
      <xdr:col>10</xdr:col>
      <xdr:colOff>114300</xdr:colOff>
      <xdr:row>37</xdr:row>
      <xdr:rowOff>3810</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a:off x="1130300" y="63131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160037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5820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135272</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705744" y="64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100982</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816744"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36212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927744" y="637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130192</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582044" y="613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101617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705744"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71137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816744" y="607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36847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927744" y="603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1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66065</xdr:rowOff>
    </xdr:from>
    <xdr:to>
      <xdr:col>54</xdr:col>
      <xdr:colOff>189865</xdr:colOff>
      <xdr:row>41</xdr:row>
      <xdr:rowOff>54711</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flipV="1">
          <a:off x="10476865" y="5723915"/>
          <a:ext cx="0" cy="1360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58538</xdr:rowOff>
    </xdr:from>
    <xdr:ext cx="469744" cy="259045"/>
    <xdr:sp macro="" textlink="">
      <xdr:nvSpPr>
        <xdr:cNvPr id="115" name="【道路】&#10;一人当たり延長最小値テキスト">
          <a:extLst>
            <a:ext uri="{FF2B5EF4-FFF2-40B4-BE49-F238E27FC236}">
              <a16:creationId xmlns:a16="http://schemas.microsoft.com/office/drawing/2014/main" id="{00000000-0008-0000-0100-000073000000}"/>
            </a:ext>
          </a:extLst>
        </xdr:cNvPr>
        <xdr:cNvSpPr txBox="1"/>
      </xdr:nvSpPr>
      <xdr:spPr>
        <a:xfrm>
          <a:off x="10515600" y="708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54711</xdr:rowOff>
    </xdr:from>
    <xdr:to>
      <xdr:col>55</xdr:col>
      <xdr:colOff>88900</xdr:colOff>
      <xdr:row>41</xdr:row>
      <xdr:rowOff>54711</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708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12742</xdr:rowOff>
    </xdr:from>
    <xdr:ext cx="534377" cy="259045"/>
    <xdr:sp macro="" textlink="">
      <xdr:nvSpPr>
        <xdr:cNvPr id="117" name="【道路】&#10;一人当たり延長最大値テキスト">
          <a:extLst>
            <a:ext uri="{FF2B5EF4-FFF2-40B4-BE49-F238E27FC236}">
              <a16:creationId xmlns:a16="http://schemas.microsoft.com/office/drawing/2014/main" id="{00000000-0008-0000-0100-000075000000}"/>
            </a:ext>
          </a:extLst>
        </xdr:cNvPr>
        <xdr:cNvSpPr txBox="1"/>
      </xdr:nvSpPr>
      <xdr:spPr>
        <a:xfrm>
          <a:off x="10515600" y="549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66065</xdr:rowOff>
    </xdr:from>
    <xdr:to>
      <xdr:col>55</xdr:col>
      <xdr:colOff>88900</xdr:colOff>
      <xdr:row>33</xdr:row>
      <xdr:rowOff>66065</xdr:rowOff>
    </xdr:to>
    <xdr:cxnSp macro="">
      <xdr:nvCxnSpPr>
        <xdr:cNvPr id="118" name="直線コネクタ 117">
          <a:extLst>
            <a:ext uri="{FF2B5EF4-FFF2-40B4-BE49-F238E27FC236}">
              <a16:creationId xmlns:a16="http://schemas.microsoft.com/office/drawing/2014/main" id="{00000000-0008-0000-0100-000076000000}"/>
            </a:ext>
          </a:extLst>
        </xdr:cNvPr>
        <xdr:cNvCxnSpPr/>
      </xdr:nvCxnSpPr>
      <xdr:spPr>
        <a:xfrm>
          <a:off x="10388600" y="5723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82338</xdr:rowOff>
    </xdr:from>
    <xdr:ext cx="534377" cy="259045"/>
    <xdr:sp macro="" textlink="">
      <xdr:nvSpPr>
        <xdr:cNvPr id="119" name="【道路】&#10;一人当たり延長平均値テキスト">
          <a:extLst>
            <a:ext uri="{FF2B5EF4-FFF2-40B4-BE49-F238E27FC236}">
              <a16:creationId xmlns:a16="http://schemas.microsoft.com/office/drawing/2014/main" id="{00000000-0008-0000-0100-000077000000}"/>
            </a:ext>
          </a:extLst>
        </xdr:cNvPr>
        <xdr:cNvSpPr txBox="1"/>
      </xdr:nvSpPr>
      <xdr:spPr>
        <a:xfrm>
          <a:off x="10515600" y="6425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59461</xdr:rowOff>
    </xdr:from>
    <xdr:to>
      <xdr:col>55</xdr:col>
      <xdr:colOff>50800</xdr:colOff>
      <xdr:row>38</xdr:row>
      <xdr:rowOff>161061</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10426700" y="657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60071</xdr:rowOff>
    </xdr:from>
    <xdr:to>
      <xdr:col>50</xdr:col>
      <xdr:colOff>165100</xdr:colOff>
      <xdr:row>38</xdr:row>
      <xdr:rowOff>161671</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9588500" y="657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54204</xdr:rowOff>
    </xdr:from>
    <xdr:to>
      <xdr:col>46</xdr:col>
      <xdr:colOff>38100</xdr:colOff>
      <xdr:row>38</xdr:row>
      <xdr:rowOff>155804</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8699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44145</xdr:rowOff>
    </xdr:from>
    <xdr:to>
      <xdr:col>41</xdr:col>
      <xdr:colOff>101600</xdr:colOff>
      <xdr:row>38</xdr:row>
      <xdr:rowOff>145745</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7810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40374</xdr:rowOff>
    </xdr:from>
    <xdr:to>
      <xdr:col>36</xdr:col>
      <xdr:colOff>165100</xdr:colOff>
      <xdr:row>38</xdr:row>
      <xdr:rowOff>141974</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6921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26</xdr:rowOff>
    </xdr:from>
    <xdr:to>
      <xdr:col>55</xdr:col>
      <xdr:colOff>50800</xdr:colOff>
      <xdr:row>40</xdr:row>
      <xdr:rowOff>101626</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10426700" y="685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149903</xdr:rowOff>
    </xdr:from>
    <xdr:ext cx="469744" cy="259045"/>
    <xdr:sp macro="" textlink="">
      <xdr:nvSpPr>
        <xdr:cNvPr id="131" name="【道路】&#10;一人当たり延長該当値テキスト">
          <a:extLst>
            <a:ext uri="{FF2B5EF4-FFF2-40B4-BE49-F238E27FC236}">
              <a16:creationId xmlns:a16="http://schemas.microsoft.com/office/drawing/2014/main" id="{00000000-0008-0000-0100-000083000000}"/>
            </a:ext>
          </a:extLst>
        </xdr:cNvPr>
        <xdr:cNvSpPr txBox="1"/>
      </xdr:nvSpPr>
      <xdr:spPr>
        <a:xfrm>
          <a:off x="10515600" y="6836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1397</xdr:rowOff>
    </xdr:from>
    <xdr:to>
      <xdr:col>50</xdr:col>
      <xdr:colOff>165100</xdr:colOff>
      <xdr:row>40</xdr:row>
      <xdr:rowOff>102997</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9588500" y="685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50826</xdr:rowOff>
    </xdr:from>
    <xdr:to>
      <xdr:col>55</xdr:col>
      <xdr:colOff>0</xdr:colOff>
      <xdr:row>40</xdr:row>
      <xdr:rowOff>52197</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9639300" y="6908826"/>
          <a:ext cx="8382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3111</xdr:rowOff>
    </xdr:from>
    <xdr:to>
      <xdr:col>46</xdr:col>
      <xdr:colOff>38100</xdr:colOff>
      <xdr:row>40</xdr:row>
      <xdr:rowOff>104711</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8699500" y="686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52197</xdr:rowOff>
    </xdr:from>
    <xdr:to>
      <xdr:col>50</xdr:col>
      <xdr:colOff>114300</xdr:colOff>
      <xdr:row>40</xdr:row>
      <xdr:rowOff>53911</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8750300" y="6910197"/>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4216</xdr:rowOff>
    </xdr:from>
    <xdr:to>
      <xdr:col>41</xdr:col>
      <xdr:colOff>101600</xdr:colOff>
      <xdr:row>40</xdr:row>
      <xdr:rowOff>105816</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7810500" y="686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53911</xdr:rowOff>
    </xdr:from>
    <xdr:to>
      <xdr:col>45</xdr:col>
      <xdr:colOff>177800</xdr:colOff>
      <xdr:row>40</xdr:row>
      <xdr:rowOff>55016</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7861300" y="6911911"/>
          <a:ext cx="8890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5131</xdr:rowOff>
    </xdr:from>
    <xdr:to>
      <xdr:col>36</xdr:col>
      <xdr:colOff>165100</xdr:colOff>
      <xdr:row>40</xdr:row>
      <xdr:rowOff>106731</xdr:rowOff>
    </xdr:to>
    <xdr:sp macro="" textlink="">
      <xdr:nvSpPr>
        <xdr:cNvPr id="138" name="楕円 137">
          <a:extLst>
            <a:ext uri="{FF2B5EF4-FFF2-40B4-BE49-F238E27FC236}">
              <a16:creationId xmlns:a16="http://schemas.microsoft.com/office/drawing/2014/main" id="{00000000-0008-0000-0100-00008A000000}"/>
            </a:ext>
          </a:extLst>
        </xdr:cNvPr>
        <xdr:cNvSpPr/>
      </xdr:nvSpPr>
      <xdr:spPr>
        <a:xfrm>
          <a:off x="6921500" y="686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55016</xdr:rowOff>
    </xdr:from>
    <xdr:to>
      <xdr:col>41</xdr:col>
      <xdr:colOff>50800</xdr:colOff>
      <xdr:row>40</xdr:row>
      <xdr:rowOff>55931</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flipV="1">
          <a:off x="6972300" y="6913016"/>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6748</xdr:rowOff>
    </xdr:from>
    <xdr:ext cx="534377" cy="259045"/>
    <xdr:sp macro="" textlink="">
      <xdr:nvSpPr>
        <xdr:cNvPr id="140" name="n_1aveValue【道路】&#10;一人当たり延長">
          <a:extLst>
            <a:ext uri="{FF2B5EF4-FFF2-40B4-BE49-F238E27FC236}">
              <a16:creationId xmlns:a16="http://schemas.microsoft.com/office/drawing/2014/main" id="{00000000-0008-0000-0100-00008C000000}"/>
            </a:ext>
          </a:extLst>
        </xdr:cNvPr>
        <xdr:cNvSpPr txBox="1"/>
      </xdr:nvSpPr>
      <xdr:spPr>
        <a:xfrm>
          <a:off x="9359411" y="635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881</xdr:rowOff>
    </xdr:from>
    <xdr:ext cx="534377" cy="259045"/>
    <xdr:sp macro="" textlink="">
      <xdr:nvSpPr>
        <xdr:cNvPr id="141" name="n_2aveValue【道路】&#10;一人当たり延長">
          <a:extLst>
            <a:ext uri="{FF2B5EF4-FFF2-40B4-BE49-F238E27FC236}">
              <a16:creationId xmlns:a16="http://schemas.microsoft.com/office/drawing/2014/main" id="{00000000-0008-0000-0100-00008D000000}"/>
            </a:ext>
          </a:extLst>
        </xdr:cNvPr>
        <xdr:cNvSpPr txBox="1"/>
      </xdr:nvSpPr>
      <xdr:spPr>
        <a:xfrm>
          <a:off x="8483111" y="634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162272</xdr:rowOff>
    </xdr:from>
    <xdr:ext cx="534377" cy="259045"/>
    <xdr:sp macro="" textlink="">
      <xdr:nvSpPr>
        <xdr:cNvPr id="142" name="n_3aveValue【道路】&#10;一人当たり延長">
          <a:extLst>
            <a:ext uri="{FF2B5EF4-FFF2-40B4-BE49-F238E27FC236}">
              <a16:creationId xmlns:a16="http://schemas.microsoft.com/office/drawing/2014/main" id="{00000000-0008-0000-0100-00008E000000}"/>
            </a:ext>
          </a:extLst>
        </xdr:cNvPr>
        <xdr:cNvSpPr txBox="1"/>
      </xdr:nvSpPr>
      <xdr:spPr>
        <a:xfrm>
          <a:off x="75941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158500</xdr:rowOff>
    </xdr:from>
    <xdr:ext cx="534377" cy="259045"/>
    <xdr:sp macro="" textlink="">
      <xdr:nvSpPr>
        <xdr:cNvPr id="143" name="n_4aveValue【道路】&#10;一人当たり延長">
          <a:extLst>
            <a:ext uri="{FF2B5EF4-FFF2-40B4-BE49-F238E27FC236}">
              <a16:creationId xmlns:a16="http://schemas.microsoft.com/office/drawing/2014/main" id="{00000000-0008-0000-0100-00008F000000}"/>
            </a:ext>
          </a:extLst>
        </xdr:cNvPr>
        <xdr:cNvSpPr txBox="1"/>
      </xdr:nvSpPr>
      <xdr:spPr>
        <a:xfrm>
          <a:off x="6705111" y="633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94124</xdr:rowOff>
    </xdr:from>
    <xdr:ext cx="469744" cy="259045"/>
    <xdr:sp macro="" textlink="">
      <xdr:nvSpPr>
        <xdr:cNvPr id="144" name="n_1mainValue【道路】&#10;一人当たり延長">
          <a:extLst>
            <a:ext uri="{FF2B5EF4-FFF2-40B4-BE49-F238E27FC236}">
              <a16:creationId xmlns:a16="http://schemas.microsoft.com/office/drawing/2014/main" id="{00000000-0008-0000-0100-000090000000}"/>
            </a:ext>
          </a:extLst>
        </xdr:cNvPr>
        <xdr:cNvSpPr txBox="1"/>
      </xdr:nvSpPr>
      <xdr:spPr>
        <a:xfrm>
          <a:off x="9391727" y="6952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95838</xdr:rowOff>
    </xdr:from>
    <xdr:ext cx="469744" cy="259045"/>
    <xdr:sp macro="" textlink="">
      <xdr:nvSpPr>
        <xdr:cNvPr id="145" name="n_2mainValue【道路】&#10;一人当たり延長">
          <a:extLst>
            <a:ext uri="{FF2B5EF4-FFF2-40B4-BE49-F238E27FC236}">
              <a16:creationId xmlns:a16="http://schemas.microsoft.com/office/drawing/2014/main" id="{00000000-0008-0000-0100-000091000000}"/>
            </a:ext>
          </a:extLst>
        </xdr:cNvPr>
        <xdr:cNvSpPr txBox="1"/>
      </xdr:nvSpPr>
      <xdr:spPr>
        <a:xfrm>
          <a:off x="8515427" y="695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96943</xdr:rowOff>
    </xdr:from>
    <xdr:ext cx="469744" cy="259045"/>
    <xdr:sp macro="" textlink="">
      <xdr:nvSpPr>
        <xdr:cNvPr id="146" name="n_3mainValue【道路】&#10;一人当たり延長">
          <a:extLst>
            <a:ext uri="{FF2B5EF4-FFF2-40B4-BE49-F238E27FC236}">
              <a16:creationId xmlns:a16="http://schemas.microsoft.com/office/drawing/2014/main" id="{00000000-0008-0000-0100-000092000000}"/>
            </a:ext>
          </a:extLst>
        </xdr:cNvPr>
        <xdr:cNvSpPr txBox="1"/>
      </xdr:nvSpPr>
      <xdr:spPr>
        <a:xfrm>
          <a:off x="7626427" y="6954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97858</xdr:rowOff>
    </xdr:from>
    <xdr:ext cx="469744" cy="259045"/>
    <xdr:sp macro="" textlink="">
      <xdr:nvSpPr>
        <xdr:cNvPr id="147" name="n_4mainValue【道路】&#10;一人当たり延長">
          <a:extLst>
            <a:ext uri="{FF2B5EF4-FFF2-40B4-BE49-F238E27FC236}">
              <a16:creationId xmlns:a16="http://schemas.microsoft.com/office/drawing/2014/main" id="{00000000-0008-0000-0100-000093000000}"/>
            </a:ext>
          </a:extLst>
        </xdr:cNvPr>
        <xdr:cNvSpPr txBox="1"/>
      </xdr:nvSpPr>
      <xdr:spPr>
        <a:xfrm>
          <a:off x="6737427" y="6955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00000000-0008-0000-0100-0000A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28575</xdr:rowOff>
    </xdr:from>
    <xdr:to>
      <xdr:col>24</xdr:col>
      <xdr:colOff>62865</xdr:colOff>
      <xdr:row>63</xdr:row>
      <xdr:rowOff>116205</xdr:rowOff>
    </xdr:to>
    <xdr:cxnSp macro="">
      <xdr:nvCxnSpPr>
        <xdr:cNvPr id="172" name="直線コネクタ 171">
          <a:extLst>
            <a:ext uri="{FF2B5EF4-FFF2-40B4-BE49-F238E27FC236}">
              <a16:creationId xmlns:a16="http://schemas.microsoft.com/office/drawing/2014/main" id="{00000000-0008-0000-0100-0000AC000000}"/>
            </a:ext>
          </a:extLst>
        </xdr:cNvPr>
        <xdr:cNvCxnSpPr/>
      </xdr:nvCxnSpPr>
      <xdr:spPr>
        <a:xfrm flipV="1">
          <a:off x="4634865" y="945832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120032</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00000000-0008-0000-0100-0000AD000000}"/>
            </a:ext>
          </a:extLst>
        </xdr:cNvPr>
        <xdr:cNvSpPr txBox="1"/>
      </xdr:nvSpPr>
      <xdr:spPr>
        <a:xfrm>
          <a:off x="4673600" y="1092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116205</xdr:rowOff>
    </xdr:from>
    <xdr:to>
      <xdr:col>24</xdr:col>
      <xdr:colOff>152400</xdr:colOff>
      <xdr:row>63</xdr:row>
      <xdr:rowOff>116205</xdr:rowOff>
    </xdr:to>
    <xdr:cxnSp macro="">
      <xdr:nvCxnSpPr>
        <xdr:cNvPr id="174" name="直線コネクタ 173">
          <a:extLst>
            <a:ext uri="{FF2B5EF4-FFF2-40B4-BE49-F238E27FC236}">
              <a16:creationId xmlns:a16="http://schemas.microsoft.com/office/drawing/2014/main" id="{00000000-0008-0000-0100-0000AE000000}"/>
            </a:ext>
          </a:extLst>
        </xdr:cNvPr>
        <xdr:cNvCxnSpPr/>
      </xdr:nvCxnSpPr>
      <xdr:spPr>
        <a:xfrm>
          <a:off x="4546600" y="1091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146702</xdr:rowOff>
    </xdr:from>
    <xdr:ext cx="405111" cy="259045"/>
    <xdr:sp macro="" textlink="">
      <xdr:nvSpPr>
        <xdr:cNvPr id="175" name="【橋りょう・トンネル】&#10;有形固定資産減価償却率最大値テキスト">
          <a:extLst>
            <a:ext uri="{FF2B5EF4-FFF2-40B4-BE49-F238E27FC236}">
              <a16:creationId xmlns:a16="http://schemas.microsoft.com/office/drawing/2014/main" id="{00000000-0008-0000-0100-0000AF000000}"/>
            </a:ext>
          </a:extLst>
        </xdr:cNvPr>
        <xdr:cNvSpPr txBox="1"/>
      </xdr:nvSpPr>
      <xdr:spPr>
        <a:xfrm>
          <a:off x="4673600" y="923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28575</xdr:rowOff>
    </xdr:from>
    <xdr:to>
      <xdr:col>24</xdr:col>
      <xdr:colOff>152400</xdr:colOff>
      <xdr:row>55</xdr:row>
      <xdr:rowOff>28575</xdr:rowOff>
    </xdr:to>
    <xdr:cxnSp macro="">
      <xdr:nvCxnSpPr>
        <xdr:cNvPr id="176" name="直線コネクタ 175">
          <a:extLst>
            <a:ext uri="{FF2B5EF4-FFF2-40B4-BE49-F238E27FC236}">
              <a16:creationId xmlns:a16="http://schemas.microsoft.com/office/drawing/2014/main" id="{00000000-0008-0000-0100-0000B0000000}"/>
            </a:ext>
          </a:extLst>
        </xdr:cNvPr>
        <xdr:cNvCxnSpPr/>
      </xdr:nvCxnSpPr>
      <xdr:spPr>
        <a:xfrm>
          <a:off x="4546600" y="945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129557</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00000000-0008-0000-0100-0000B1000000}"/>
            </a:ext>
          </a:extLst>
        </xdr:cNvPr>
        <xdr:cNvSpPr txBox="1"/>
      </xdr:nvSpPr>
      <xdr:spPr>
        <a:xfrm>
          <a:off x="4673600" y="1024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151130</xdr:rowOff>
    </xdr:from>
    <xdr:to>
      <xdr:col>24</xdr:col>
      <xdr:colOff>114300</xdr:colOff>
      <xdr:row>60</xdr:row>
      <xdr:rowOff>81280</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4584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133985</xdr:rowOff>
    </xdr:from>
    <xdr:to>
      <xdr:col>20</xdr:col>
      <xdr:colOff>38100</xdr:colOff>
      <xdr:row>60</xdr:row>
      <xdr:rowOff>64135</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37465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107315</xdr:rowOff>
    </xdr:from>
    <xdr:to>
      <xdr:col>15</xdr:col>
      <xdr:colOff>101600</xdr:colOff>
      <xdr:row>60</xdr:row>
      <xdr:rowOff>37465</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2857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73025</xdr:rowOff>
    </xdr:from>
    <xdr:to>
      <xdr:col>10</xdr:col>
      <xdr:colOff>165100</xdr:colOff>
      <xdr:row>60</xdr:row>
      <xdr:rowOff>3175</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1968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57785</xdr:rowOff>
    </xdr:from>
    <xdr:to>
      <xdr:col>6</xdr:col>
      <xdr:colOff>38100</xdr:colOff>
      <xdr:row>59</xdr:row>
      <xdr:rowOff>159385</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1079500" y="101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6350</xdr:rowOff>
    </xdr:from>
    <xdr:to>
      <xdr:col>24</xdr:col>
      <xdr:colOff>114300</xdr:colOff>
      <xdr:row>59</xdr:row>
      <xdr:rowOff>107950</xdr:rowOff>
    </xdr:to>
    <xdr:sp macro="" textlink="">
      <xdr:nvSpPr>
        <xdr:cNvPr id="188" name="楕円 187">
          <a:extLst>
            <a:ext uri="{FF2B5EF4-FFF2-40B4-BE49-F238E27FC236}">
              <a16:creationId xmlns:a16="http://schemas.microsoft.com/office/drawing/2014/main" id="{00000000-0008-0000-0100-0000BC000000}"/>
            </a:ext>
          </a:extLst>
        </xdr:cNvPr>
        <xdr:cNvSpPr/>
      </xdr:nvSpPr>
      <xdr:spPr>
        <a:xfrm>
          <a:off x="45847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29227</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00000000-0008-0000-0100-0000BD000000}"/>
            </a:ext>
          </a:extLst>
        </xdr:cNvPr>
        <xdr:cNvSpPr txBox="1"/>
      </xdr:nvSpPr>
      <xdr:spPr>
        <a:xfrm>
          <a:off x="4673600"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156845</xdr:rowOff>
    </xdr:from>
    <xdr:to>
      <xdr:col>20</xdr:col>
      <xdr:colOff>38100</xdr:colOff>
      <xdr:row>59</xdr:row>
      <xdr:rowOff>86995</xdr:rowOff>
    </xdr:to>
    <xdr:sp macro="" textlink="">
      <xdr:nvSpPr>
        <xdr:cNvPr id="190" name="楕円 189">
          <a:extLst>
            <a:ext uri="{FF2B5EF4-FFF2-40B4-BE49-F238E27FC236}">
              <a16:creationId xmlns:a16="http://schemas.microsoft.com/office/drawing/2014/main" id="{00000000-0008-0000-0100-0000BE000000}"/>
            </a:ext>
          </a:extLst>
        </xdr:cNvPr>
        <xdr:cNvSpPr/>
      </xdr:nvSpPr>
      <xdr:spPr>
        <a:xfrm>
          <a:off x="3746500" y="1010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36195</xdr:rowOff>
    </xdr:from>
    <xdr:to>
      <xdr:col>24</xdr:col>
      <xdr:colOff>63500</xdr:colOff>
      <xdr:row>59</xdr:row>
      <xdr:rowOff>57150</xdr:rowOff>
    </xdr:to>
    <xdr:cxnSp macro="">
      <xdr:nvCxnSpPr>
        <xdr:cNvPr id="191" name="直線コネクタ 190">
          <a:extLst>
            <a:ext uri="{FF2B5EF4-FFF2-40B4-BE49-F238E27FC236}">
              <a16:creationId xmlns:a16="http://schemas.microsoft.com/office/drawing/2014/main" id="{00000000-0008-0000-0100-0000BF000000}"/>
            </a:ext>
          </a:extLst>
        </xdr:cNvPr>
        <xdr:cNvCxnSpPr/>
      </xdr:nvCxnSpPr>
      <xdr:spPr>
        <a:xfrm>
          <a:off x="3797300" y="1015174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124460</xdr:rowOff>
    </xdr:from>
    <xdr:to>
      <xdr:col>15</xdr:col>
      <xdr:colOff>101600</xdr:colOff>
      <xdr:row>59</xdr:row>
      <xdr:rowOff>54610</xdr:rowOff>
    </xdr:to>
    <xdr:sp macro="" textlink="">
      <xdr:nvSpPr>
        <xdr:cNvPr id="192" name="楕円 191">
          <a:extLst>
            <a:ext uri="{FF2B5EF4-FFF2-40B4-BE49-F238E27FC236}">
              <a16:creationId xmlns:a16="http://schemas.microsoft.com/office/drawing/2014/main" id="{00000000-0008-0000-0100-0000C0000000}"/>
            </a:ext>
          </a:extLst>
        </xdr:cNvPr>
        <xdr:cNvSpPr/>
      </xdr:nvSpPr>
      <xdr:spPr>
        <a:xfrm>
          <a:off x="28575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3810</xdr:rowOff>
    </xdr:from>
    <xdr:to>
      <xdr:col>19</xdr:col>
      <xdr:colOff>177800</xdr:colOff>
      <xdr:row>59</xdr:row>
      <xdr:rowOff>36195</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a:off x="2908300" y="1011936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97790</xdr:rowOff>
    </xdr:from>
    <xdr:to>
      <xdr:col>10</xdr:col>
      <xdr:colOff>165100</xdr:colOff>
      <xdr:row>59</xdr:row>
      <xdr:rowOff>27940</xdr:rowOff>
    </xdr:to>
    <xdr:sp macro="" textlink="">
      <xdr:nvSpPr>
        <xdr:cNvPr id="194" name="楕円 193">
          <a:extLst>
            <a:ext uri="{FF2B5EF4-FFF2-40B4-BE49-F238E27FC236}">
              <a16:creationId xmlns:a16="http://schemas.microsoft.com/office/drawing/2014/main" id="{00000000-0008-0000-0100-0000C2000000}"/>
            </a:ext>
          </a:extLst>
        </xdr:cNvPr>
        <xdr:cNvSpPr/>
      </xdr:nvSpPr>
      <xdr:spPr>
        <a:xfrm>
          <a:off x="19685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148590</xdr:rowOff>
    </xdr:from>
    <xdr:to>
      <xdr:col>15</xdr:col>
      <xdr:colOff>50800</xdr:colOff>
      <xdr:row>59</xdr:row>
      <xdr:rowOff>3810</xdr:rowOff>
    </xdr:to>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a:off x="2019300" y="1009269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80645</xdr:rowOff>
    </xdr:from>
    <xdr:to>
      <xdr:col>6</xdr:col>
      <xdr:colOff>38100</xdr:colOff>
      <xdr:row>59</xdr:row>
      <xdr:rowOff>10795</xdr:rowOff>
    </xdr:to>
    <xdr:sp macro="" textlink="">
      <xdr:nvSpPr>
        <xdr:cNvPr id="196" name="楕円 195">
          <a:extLst>
            <a:ext uri="{FF2B5EF4-FFF2-40B4-BE49-F238E27FC236}">
              <a16:creationId xmlns:a16="http://schemas.microsoft.com/office/drawing/2014/main" id="{00000000-0008-0000-0100-0000C4000000}"/>
            </a:ext>
          </a:extLst>
        </xdr:cNvPr>
        <xdr:cNvSpPr/>
      </xdr:nvSpPr>
      <xdr:spPr>
        <a:xfrm>
          <a:off x="1079500" y="1002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131445</xdr:rowOff>
    </xdr:from>
    <xdr:to>
      <xdr:col>10</xdr:col>
      <xdr:colOff>114300</xdr:colOff>
      <xdr:row>58</xdr:row>
      <xdr:rowOff>148590</xdr:rowOff>
    </xdr:to>
    <xdr:cxnSp macro="">
      <xdr:nvCxnSpPr>
        <xdr:cNvPr id="197" name="直線コネクタ 196">
          <a:extLst>
            <a:ext uri="{FF2B5EF4-FFF2-40B4-BE49-F238E27FC236}">
              <a16:creationId xmlns:a16="http://schemas.microsoft.com/office/drawing/2014/main" id="{00000000-0008-0000-0100-0000C5000000}"/>
            </a:ext>
          </a:extLst>
        </xdr:cNvPr>
        <xdr:cNvCxnSpPr/>
      </xdr:nvCxnSpPr>
      <xdr:spPr>
        <a:xfrm>
          <a:off x="1130300" y="1007554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55262</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3582044" y="1034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28592</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27057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165752</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1816744" y="1028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150512</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927744" y="1026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103522</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3582044" y="987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71137</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2705744" y="984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44467</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1816744" y="981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27322</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927744" y="979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00000000-0008-0000-0100-0000D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a:extLst>
            <a:ext uri="{FF2B5EF4-FFF2-40B4-BE49-F238E27FC236}">
              <a16:creationId xmlns:a16="http://schemas.microsoft.com/office/drawing/2014/main" id="{00000000-0008-0000-0100-0000E0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a:extLst>
            <a:ext uri="{FF2B5EF4-FFF2-40B4-BE49-F238E27FC236}">
              <a16:creationId xmlns:a16="http://schemas.microsoft.com/office/drawing/2014/main" id="{00000000-0008-0000-0100-0000E2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7" name="テキスト ボックス 226">
          <a:extLst>
            <a:ext uri="{FF2B5EF4-FFF2-40B4-BE49-F238E27FC236}">
              <a16:creationId xmlns:a16="http://schemas.microsoft.com/office/drawing/2014/main" id="{00000000-0008-0000-0100-0000E3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a:extLst>
            <a:ext uri="{FF2B5EF4-FFF2-40B4-BE49-F238E27FC236}">
              <a16:creationId xmlns:a16="http://schemas.microsoft.com/office/drawing/2014/main" id="{00000000-0008-0000-0100-0000E5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00000000-0008-0000-01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38695</xdr:rowOff>
    </xdr:from>
    <xdr:to>
      <xdr:col>54</xdr:col>
      <xdr:colOff>189865</xdr:colOff>
      <xdr:row>64</xdr:row>
      <xdr:rowOff>127965</xdr:rowOff>
    </xdr:to>
    <xdr:cxnSp macro="">
      <xdr:nvCxnSpPr>
        <xdr:cNvPr id="231" name="直線コネクタ 230">
          <a:extLst>
            <a:ext uri="{FF2B5EF4-FFF2-40B4-BE49-F238E27FC236}">
              <a16:creationId xmlns:a16="http://schemas.microsoft.com/office/drawing/2014/main" id="{00000000-0008-0000-0100-0000E7000000}"/>
            </a:ext>
          </a:extLst>
        </xdr:cNvPr>
        <xdr:cNvCxnSpPr/>
      </xdr:nvCxnSpPr>
      <xdr:spPr>
        <a:xfrm flipV="1">
          <a:off x="10476865" y="9639895"/>
          <a:ext cx="0" cy="1460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131792</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00000000-0008-0000-0100-0000E8000000}"/>
            </a:ext>
          </a:extLst>
        </xdr:cNvPr>
        <xdr:cNvSpPr txBox="1"/>
      </xdr:nvSpPr>
      <xdr:spPr>
        <a:xfrm>
          <a:off x="10515600" y="11104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127965</xdr:rowOff>
    </xdr:from>
    <xdr:to>
      <xdr:col>55</xdr:col>
      <xdr:colOff>88900</xdr:colOff>
      <xdr:row>64</xdr:row>
      <xdr:rowOff>127965</xdr:rowOff>
    </xdr:to>
    <xdr:cxnSp macro="">
      <xdr:nvCxnSpPr>
        <xdr:cNvPr id="233" name="直線コネクタ 232">
          <a:extLst>
            <a:ext uri="{FF2B5EF4-FFF2-40B4-BE49-F238E27FC236}">
              <a16:creationId xmlns:a16="http://schemas.microsoft.com/office/drawing/2014/main" id="{00000000-0008-0000-0100-0000E9000000}"/>
            </a:ext>
          </a:extLst>
        </xdr:cNvPr>
        <xdr:cNvCxnSpPr/>
      </xdr:nvCxnSpPr>
      <xdr:spPr>
        <a:xfrm>
          <a:off x="10388600" y="11100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156822</xdr:rowOff>
    </xdr:from>
    <xdr:ext cx="599010" cy="259045"/>
    <xdr:sp macro="" textlink="">
      <xdr:nvSpPr>
        <xdr:cNvPr id="234" name="【橋りょう・トンネル】&#10;一人当たり有形固定資産（償却資産）額最大値テキスト">
          <a:extLst>
            <a:ext uri="{FF2B5EF4-FFF2-40B4-BE49-F238E27FC236}">
              <a16:creationId xmlns:a16="http://schemas.microsoft.com/office/drawing/2014/main" id="{00000000-0008-0000-0100-0000EA000000}"/>
            </a:ext>
          </a:extLst>
        </xdr:cNvPr>
        <xdr:cNvSpPr txBox="1"/>
      </xdr:nvSpPr>
      <xdr:spPr>
        <a:xfrm>
          <a:off x="10515600" y="9415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38695</xdr:rowOff>
    </xdr:from>
    <xdr:to>
      <xdr:col>55</xdr:col>
      <xdr:colOff>88900</xdr:colOff>
      <xdr:row>56</xdr:row>
      <xdr:rowOff>38695</xdr:rowOff>
    </xdr:to>
    <xdr:cxnSp macro="">
      <xdr:nvCxnSpPr>
        <xdr:cNvPr id="235" name="直線コネクタ 234">
          <a:extLst>
            <a:ext uri="{FF2B5EF4-FFF2-40B4-BE49-F238E27FC236}">
              <a16:creationId xmlns:a16="http://schemas.microsoft.com/office/drawing/2014/main" id="{00000000-0008-0000-0100-0000EB000000}"/>
            </a:ext>
          </a:extLst>
        </xdr:cNvPr>
        <xdr:cNvCxnSpPr/>
      </xdr:nvCxnSpPr>
      <xdr:spPr>
        <a:xfrm>
          <a:off x="10388600" y="9639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49652</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00000000-0008-0000-0100-0000EC000000}"/>
            </a:ext>
          </a:extLst>
        </xdr:cNvPr>
        <xdr:cNvSpPr txBox="1"/>
      </xdr:nvSpPr>
      <xdr:spPr>
        <a:xfrm>
          <a:off x="10515600" y="105081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26775</xdr:rowOff>
    </xdr:from>
    <xdr:to>
      <xdr:col>55</xdr:col>
      <xdr:colOff>50800</xdr:colOff>
      <xdr:row>62</xdr:row>
      <xdr:rowOff>128375</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10426700" y="1065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49084</xdr:rowOff>
    </xdr:from>
    <xdr:to>
      <xdr:col>50</xdr:col>
      <xdr:colOff>165100</xdr:colOff>
      <xdr:row>62</xdr:row>
      <xdr:rowOff>150684</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9588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44446</xdr:rowOff>
    </xdr:from>
    <xdr:to>
      <xdr:col>46</xdr:col>
      <xdr:colOff>38100</xdr:colOff>
      <xdr:row>62</xdr:row>
      <xdr:rowOff>146046</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8699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31408</xdr:rowOff>
    </xdr:from>
    <xdr:to>
      <xdr:col>41</xdr:col>
      <xdr:colOff>101600</xdr:colOff>
      <xdr:row>62</xdr:row>
      <xdr:rowOff>133008</xdr:rowOff>
    </xdr:to>
    <xdr:sp macro="" textlink="">
      <xdr:nvSpPr>
        <xdr:cNvPr id="240" name="フローチャート: 判断 239">
          <a:extLst>
            <a:ext uri="{FF2B5EF4-FFF2-40B4-BE49-F238E27FC236}">
              <a16:creationId xmlns:a16="http://schemas.microsoft.com/office/drawing/2014/main" id="{00000000-0008-0000-0100-0000F0000000}"/>
            </a:ext>
          </a:extLst>
        </xdr:cNvPr>
        <xdr:cNvSpPr/>
      </xdr:nvSpPr>
      <xdr:spPr>
        <a:xfrm>
          <a:off x="7810500" y="1066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30456</xdr:rowOff>
    </xdr:from>
    <xdr:to>
      <xdr:col>36</xdr:col>
      <xdr:colOff>165100</xdr:colOff>
      <xdr:row>62</xdr:row>
      <xdr:rowOff>132056</xdr:rowOff>
    </xdr:to>
    <xdr:sp macro="" textlink="">
      <xdr:nvSpPr>
        <xdr:cNvPr id="241" name="フローチャート: 判断 240">
          <a:extLst>
            <a:ext uri="{FF2B5EF4-FFF2-40B4-BE49-F238E27FC236}">
              <a16:creationId xmlns:a16="http://schemas.microsoft.com/office/drawing/2014/main" id="{00000000-0008-0000-0100-0000F1000000}"/>
            </a:ext>
          </a:extLst>
        </xdr:cNvPr>
        <xdr:cNvSpPr/>
      </xdr:nvSpPr>
      <xdr:spPr>
        <a:xfrm>
          <a:off x="6921500" y="1066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1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31264</xdr:rowOff>
    </xdr:from>
    <xdr:to>
      <xdr:col>55</xdr:col>
      <xdr:colOff>50800</xdr:colOff>
      <xdr:row>63</xdr:row>
      <xdr:rowOff>132864</xdr:rowOff>
    </xdr:to>
    <xdr:sp macro="" textlink="">
      <xdr:nvSpPr>
        <xdr:cNvPr id="247" name="楕円 246">
          <a:extLst>
            <a:ext uri="{FF2B5EF4-FFF2-40B4-BE49-F238E27FC236}">
              <a16:creationId xmlns:a16="http://schemas.microsoft.com/office/drawing/2014/main" id="{00000000-0008-0000-0100-0000F7000000}"/>
            </a:ext>
          </a:extLst>
        </xdr:cNvPr>
        <xdr:cNvSpPr/>
      </xdr:nvSpPr>
      <xdr:spPr>
        <a:xfrm>
          <a:off x="10426700" y="1083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9691</xdr:rowOff>
    </xdr:from>
    <xdr:ext cx="599010" cy="259045"/>
    <xdr:sp macro="" textlink="">
      <xdr:nvSpPr>
        <xdr:cNvPr id="248" name="【橋りょう・トンネル】&#10;一人当たり有形固定資産（償却資産）額該当値テキスト">
          <a:extLst>
            <a:ext uri="{FF2B5EF4-FFF2-40B4-BE49-F238E27FC236}">
              <a16:creationId xmlns:a16="http://schemas.microsoft.com/office/drawing/2014/main" id="{00000000-0008-0000-0100-0000F8000000}"/>
            </a:ext>
          </a:extLst>
        </xdr:cNvPr>
        <xdr:cNvSpPr txBox="1"/>
      </xdr:nvSpPr>
      <xdr:spPr>
        <a:xfrm>
          <a:off x="10515600" y="10811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33631</xdr:rowOff>
    </xdr:from>
    <xdr:to>
      <xdr:col>50</xdr:col>
      <xdr:colOff>165100</xdr:colOff>
      <xdr:row>63</xdr:row>
      <xdr:rowOff>135231</xdr:rowOff>
    </xdr:to>
    <xdr:sp macro="" textlink="">
      <xdr:nvSpPr>
        <xdr:cNvPr id="249" name="楕円 248">
          <a:extLst>
            <a:ext uri="{FF2B5EF4-FFF2-40B4-BE49-F238E27FC236}">
              <a16:creationId xmlns:a16="http://schemas.microsoft.com/office/drawing/2014/main" id="{00000000-0008-0000-0100-0000F9000000}"/>
            </a:ext>
          </a:extLst>
        </xdr:cNvPr>
        <xdr:cNvSpPr/>
      </xdr:nvSpPr>
      <xdr:spPr>
        <a:xfrm>
          <a:off x="9588500" y="1083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82064</xdr:rowOff>
    </xdr:from>
    <xdr:to>
      <xdr:col>55</xdr:col>
      <xdr:colOff>0</xdr:colOff>
      <xdr:row>63</xdr:row>
      <xdr:rowOff>84431</xdr:rowOff>
    </xdr:to>
    <xdr:cxnSp macro="">
      <xdr:nvCxnSpPr>
        <xdr:cNvPr id="250" name="直線コネクタ 249">
          <a:extLst>
            <a:ext uri="{FF2B5EF4-FFF2-40B4-BE49-F238E27FC236}">
              <a16:creationId xmlns:a16="http://schemas.microsoft.com/office/drawing/2014/main" id="{00000000-0008-0000-0100-0000FA000000}"/>
            </a:ext>
          </a:extLst>
        </xdr:cNvPr>
        <xdr:cNvCxnSpPr/>
      </xdr:nvCxnSpPr>
      <xdr:spPr>
        <a:xfrm flipV="1">
          <a:off x="9639300" y="10883414"/>
          <a:ext cx="838200" cy="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33970</xdr:rowOff>
    </xdr:from>
    <xdr:to>
      <xdr:col>46</xdr:col>
      <xdr:colOff>38100</xdr:colOff>
      <xdr:row>63</xdr:row>
      <xdr:rowOff>135570</xdr:rowOff>
    </xdr:to>
    <xdr:sp macro="" textlink="">
      <xdr:nvSpPr>
        <xdr:cNvPr id="251" name="楕円 250">
          <a:extLst>
            <a:ext uri="{FF2B5EF4-FFF2-40B4-BE49-F238E27FC236}">
              <a16:creationId xmlns:a16="http://schemas.microsoft.com/office/drawing/2014/main" id="{00000000-0008-0000-0100-0000FB000000}"/>
            </a:ext>
          </a:extLst>
        </xdr:cNvPr>
        <xdr:cNvSpPr/>
      </xdr:nvSpPr>
      <xdr:spPr>
        <a:xfrm>
          <a:off x="8699500" y="108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84431</xdr:rowOff>
    </xdr:from>
    <xdr:to>
      <xdr:col>50</xdr:col>
      <xdr:colOff>114300</xdr:colOff>
      <xdr:row>63</xdr:row>
      <xdr:rowOff>84770</xdr:rowOff>
    </xdr:to>
    <xdr:cxnSp macro="">
      <xdr:nvCxnSpPr>
        <xdr:cNvPr id="252" name="直線コネクタ 251">
          <a:extLst>
            <a:ext uri="{FF2B5EF4-FFF2-40B4-BE49-F238E27FC236}">
              <a16:creationId xmlns:a16="http://schemas.microsoft.com/office/drawing/2014/main" id="{00000000-0008-0000-0100-0000FC000000}"/>
            </a:ext>
          </a:extLst>
        </xdr:cNvPr>
        <xdr:cNvCxnSpPr/>
      </xdr:nvCxnSpPr>
      <xdr:spPr>
        <a:xfrm flipV="1">
          <a:off x="8750300" y="10885781"/>
          <a:ext cx="889000" cy="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35716</xdr:rowOff>
    </xdr:from>
    <xdr:to>
      <xdr:col>41</xdr:col>
      <xdr:colOff>101600</xdr:colOff>
      <xdr:row>63</xdr:row>
      <xdr:rowOff>137316</xdr:rowOff>
    </xdr:to>
    <xdr:sp macro="" textlink="">
      <xdr:nvSpPr>
        <xdr:cNvPr id="253" name="楕円 252">
          <a:extLst>
            <a:ext uri="{FF2B5EF4-FFF2-40B4-BE49-F238E27FC236}">
              <a16:creationId xmlns:a16="http://schemas.microsoft.com/office/drawing/2014/main" id="{00000000-0008-0000-0100-0000FD000000}"/>
            </a:ext>
          </a:extLst>
        </xdr:cNvPr>
        <xdr:cNvSpPr/>
      </xdr:nvSpPr>
      <xdr:spPr>
        <a:xfrm>
          <a:off x="7810500" y="1083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84770</xdr:rowOff>
    </xdr:from>
    <xdr:to>
      <xdr:col>45</xdr:col>
      <xdr:colOff>177800</xdr:colOff>
      <xdr:row>63</xdr:row>
      <xdr:rowOff>86516</xdr:rowOff>
    </xdr:to>
    <xdr:cxnSp macro="">
      <xdr:nvCxnSpPr>
        <xdr:cNvPr id="254" name="直線コネクタ 253">
          <a:extLst>
            <a:ext uri="{FF2B5EF4-FFF2-40B4-BE49-F238E27FC236}">
              <a16:creationId xmlns:a16="http://schemas.microsoft.com/office/drawing/2014/main" id="{00000000-0008-0000-0100-0000FE000000}"/>
            </a:ext>
          </a:extLst>
        </xdr:cNvPr>
        <xdr:cNvCxnSpPr/>
      </xdr:nvCxnSpPr>
      <xdr:spPr>
        <a:xfrm flipV="1">
          <a:off x="7861300" y="10886120"/>
          <a:ext cx="889000" cy="1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39584</xdr:rowOff>
    </xdr:from>
    <xdr:to>
      <xdr:col>36</xdr:col>
      <xdr:colOff>165100</xdr:colOff>
      <xdr:row>63</xdr:row>
      <xdr:rowOff>141184</xdr:rowOff>
    </xdr:to>
    <xdr:sp macro="" textlink="">
      <xdr:nvSpPr>
        <xdr:cNvPr id="255" name="楕円 254">
          <a:extLst>
            <a:ext uri="{FF2B5EF4-FFF2-40B4-BE49-F238E27FC236}">
              <a16:creationId xmlns:a16="http://schemas.microsoft.com/office/drawing/2014/main" id="{00000000-0008-0000-0100-0000FF000000}"/>
            </a:ext>
          </a:extLst>
        </xdr:cNvPr>
        <xdr:cNvSpPr/>
      </xdr:nvSpPr>
      <xdr:spPr>
        <a:xfrm>
          <a:off x="6921500" y="1084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86516</xdr:rowOff>
    </xdr:from>
    <xdr:to>
      <xdr:col>41</xdr:col>
      <xdr:colOff>50800</xdr:colOff>
      <xdr:row>63</xdr:row>
      <xdr:rowOff>90384</xdr:rowOff>
    </xdr:to>
    <xdr:cxnSp macro="">
      <xdr:nvCxnSpPr>
        <xdr:cNvPr id="256" name="直線コネクタ 255">
          <a:extLst>
            <a:ext uri="{FF2B5EF4-FFF2-40B4-BE49-F238E27FC236}">
              <a16:creationId xmlns:a16="http://schemas.microsoft.com/office/drawing/2014/main" id="{00000000-0008-0000-0100-000000010000}"/>
            </a:ext>
          </a:extLst>
        </xdr:cNvPr>
        <xdr:cNvCxnSpPr/>
      </xdr:nvCxnSpPr>
      <xdr:spPr>
        <a:xfrm flipV="1">
          <a:off x="6972300" y="10887866"/>
          <a:ext cx="889000" cy="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167211</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9327095" y="10454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162573</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8450795" y="10449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149535</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7561795" y="10436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148583</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6672795" y="1043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126358</xdr:rowOff>
    </xdr:from>
    <xdr:ext cx="599010" cy="259045"/>
    <xdr:sp macro="" textlink="">
      <xdr:nvSpPr>
        <xdr:cNvPr id="261" name="n_1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9327095" y="10927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126697</xdr:rowOff>
    </xdr:from>
    <xdr:ext cx="599010" cy="259045"/>
    <xdr:sp macro="" textlink="">
      <xdr:nvSpPr>
        <xdr:cNvPr id="262" name="n_2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8450795" y="10928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128443</xdr:rowOff>
    </xdr:from>
    <xdr:ext cx="599010" cy="259045"/>
    <xdr:sp macro="" textlink="">
      <xdr:nvSpPr>
        <xdr:cNvPr id="263" name="n_3mainValue【橋りょう・トンネル】&#10;一人当たり有形固定資産（償却資産）額">
          <a:extLst>
            <a:ext uri="{FF2B5EF4-FFF2-40B4-BE49-F238E27FC236}">
              <a16:creationId xmlns:a16="http://schemas.microsoft.com/office/drawing/2014/main" id="{00000000-0008-0000-0100-000007010000}"/>
            </a:ext>
          </a:extLst>
        </xdr:cNvPr>
        <xdr:cNvSpPr txBox="1"/>
      </xdr:nvSpPr>
      <xdr:spPr>
        <a:xfrm>
          <a:off x="7561795" y="10929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132311</xdr:rowOff>
    </xdr:from>
    <xdr:ext cx="599010" cy="259045"/>
    <xdr:sp macro="" textlink="">
      <xdr:nvSpPr>
        <xdr:cNvPr id="264" name="n_4mainValue【橋りょう・トンネル】&#10;一人当たり有形固定資産（償却資産）額">
          <a:extLst>
            <a:ext uri="{FF2B5EF4-FFF2-40B4-BE49-F238E27FC236}">
              <a16:creationId xmlns:a16="http://schemas.microsoft.com/office/drawing/2014/main" id="{00000000-0008-0000-0100-000008010000}"/>
            </a:ext>
          </a:extLst>
        </xdr:cNvPr>
        <xdr:cNvSpPr txBox="1"/>
      </xdr:nvSpPr>
      <xdr:spPr>
        <a:xfrm>
          <a:off x="6672795" y="10933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100-000010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0100-000012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00000000-0008-0000-0100-000014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00000000-0008-0000-0100-000016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00000000-0008-0000-0100-000018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00000000-0008-0000-0100-000019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00000000-0008-0000-0100-00001A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00000000-0008-0000-0100-00001B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00000000-0008-0000-0100-00001C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00000000-0008-0000-0100-00001D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00000000-0008-0000-0100-00001F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00000000-0008-0000-0100-000020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40005</xdr:rowOff>
    </xdr:from>
    <xdr:to>
      <xdr:col>24</xdr:col>
      <xdr:colOff>62865</xdr:colOff>
      <xdr:row>86</xdr:row>
      <xdr:rowOff>78105</xdr:rowOff>
    </xdr:to>
    <xdr:cxnSp macro="">
      <xdr:nvCxnSpPr>
        <xdr:cNvPr id="289" name="直線コネクタ 288">
          <a:extLst>
            <a:ext uri="{FF2B5EF4-FFF2-40B4-BE49-F238E27FC236}">
              <a16:creationId xmlns:a16="http://schemas.microsoft.com/office/drawing/2014/main" id="{00000000-0008-0000-0100-000021010000}"/>
            </a:ext>
          </a:extLst>
        </xdr:cNvPr>
        <xdr:cNvCxnSpPr/>
      </xdr:nvCxnSpPr>
      <xdr:spPr>
        <a:xfrm flipV="1">
          <a:off x="4634865" y="13241655"/>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81932</xdr:rowOff>
    </xdr:from>
    <xdr:ext cx="405111" cy="259045"/>
    <xdr:sp macro="" textlink="">
      <xdr:nvSpPr>
        <xdr:cNvPr id="290" name="【公営住宅】&#10;有形固定資産減価償却率最小値テキスト">
          <a:extLst>
            <a:ext uri="{FF2B5EF4-FFF2-40B4-BE49-F238E27FC236}">
              <a16:creationId xmlns:a16="http://schemas.microsoft.com/office/drawing/2014/main" id="{00000000-0008-0000-0100-000022010000}"/>
            </a:ext>
          </a:extLst>
        </xdr:cNvPr>
        <xdr:cNvSpPr txBox="1"/>
      </xdr:nvSpPr>
      <xdr:spPr>
        <a:xfrm>
          <a:off x="4673600" y="1482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78105</xdr:rowOff>
    </xdr:from>
    <xdr:to>
      <xdr:col>24</xdr:col>
      <xdr:colOff>152400</xdr:colOff>
      <xdr:row>86</xdr:row>
      <xdr:rowOff>78105</xdr:rowOff>
    </xdr:to>
    <xdr:cxnSp macro="">
      <xdr:nvCxnSpPr>
        <xdr:cNvPr id="291" name="直線コネクタ 290">
          <a:extLst>
            <a:ext uri="{FF2B5EF4-FFF2-40B4-BE49-F238E27FC236}">
              <a16:creationId xmlns:a16="http://schemas.microsoft.com/office/drawing/2014/main" id="{00000000-0008-0000-0100-000023010000}"/>
            </a:ext>
          </a:extLst>
        </xdr:cNvPr>
        <xdr:cNvCxnSpPr/>
      </xdr:nvCxnSpPr>
      <xdr:spPr>
        <a:xfrm>
          <a:off x="4546600" y="1482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158132</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00000000-0008-0000-0100-000024010000}"/>
            </a:ext>
          </a:extLst>
        </xdr:cNvPr>
        <xdr:cNvSpPr txBox="1"/>
      </xdr:nvSpPr>
      <xdr:spPr>
        <a:xfrm>
          <a:off x="4673600" y="1301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40005</xdr:rowOff>
    </xdr:from>
    <xdr:to>
      <xdr:col>24</xdr:col>
      <xdr:colOff>152400</xdr:colOff>
      <xdr:row>77</xdr:row>
      <xdr:rowOff>40005</xdr:rowOff>
    </xdr:to>
    <xdr:cxnSp macro="">
      <xdr:nvCxnSpPr>
        <xdr:cNvPr id="293" name="直線コネクタ 292">
          <a:extLst>
            <a:ext uri="{FF2B5EF4-FFF2-40B4-BE49-F238E27FC236}">
              <a16:creationId xmlns:a16="http://schemas.microsoft.com/office/drawing/2014/main" id="{00000000-0008-0000-0100-000025010000}"/>
            </a:ext>
          </a:extLst>
        </xdr:cNvPr>
        <xdr:cNvCxnSpPr/>
      </xdr:nvCxnSpPr>
      <xdr:spPr>
        <a:xfrm>
          <a:off x="4546600" y="1324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30497</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00000000-0008-0000-0100-000026010000}"/>
            </a:ext>
          </a:extLst>
        </xdr:cNvPr>
        <xdr:cNvSpPr txBox="1"/>
      </xdr:nvSpPr>
      <xdr:spPr>
        <a:xfrm>
          <a:off x="4673600" y="1408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45847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21589</xdr:rowOff>
    </xdr:from>
    <xdr:to>
      <xdr:col>20</xdr:col>
      <xdr:colOff>38100</xdr:colOff>
      <xdr:row>82</xdr:row>
      <xdr:rowOff>123189</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3746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6350</xdr:rowOff>
    </xdr:from>
    <xdr:to>
      <xdr:col>15</xdr:col>
      <xdr:colOff>101600</xdr:colOff>
      <xdr:row>82</xdr:row>
      <xdr:rowOff>107950</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2857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13970</xdr:rowOff>
    </xdr:from>
    <xdr:to>
      <xdr:col>10</xdr:col>
      <xdr:colOff>165100</xdr:colOff>
      <xdr:row>82</xdr:row>
      <xdr:rowOff>115570</xdr:rowOff>
    </xdr:to>
    <xdr:sp macro="" textlink="">
      <xdr:nvSpPr>
        <xdr:cNvPr id="298" name="フローチャート: 判断 297">
          <a:extLst>
            <a:ext uri="{FF2B5EF4-FFF2-40B4-BE49-F238E27FC236}">
              <a16:creationId xmlns:a16="http://schemas.microsoft.com/office/drawing/2014/main" id="{00000000-0008-0000-0100-00002A010000}"/>
            </a:ext>
          </a:extLst>
        </xdr:cNvPr>
        <xdr:cNvSpPr/>
      </xdr:nvSpPr>
      <xdr:spPr>
        <a:xfrm>
          <a:off x="1968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31114</xdr:rowOff>
    </xdr:from>
    <xdr:to>
      <xdr:col>6</xdr:col>
      <xdr:colOff>38100</xdr:colOff>
      <xdr:row>82</xdr:row>
      <xdr:rowOff>132714</xdr:rowOff>
    </xdr:to>
    <xdr:sp macro="" textlink="">
      <xdr:nvSpPr>
        <xdr:cNvPr id="299" name="フローチャート: 判断 298">
          <a:extLst>
            <a:ext uri="{FF2B5EF4-FFF2-40B4-BE49-F238E27FC236}">
              <a16:creationId xmlns:a16="http://schemas.microsoft.com/office/drawing/2014/main" id="{00000000-0008-0000-0100-00002B010000}"/>
            </a:ext>
          </a:extLst>
        </xdr:cNvPr>
        <xdr:cNvSpPr/>
      </xdr:nvSpPr>
      <xdr:spPr>
        <a:xfrm>
          <a:off x="1079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151130</xdr:rowOff>
    </xdr:from>
    <xdr:to>
      <xdr:col>24</xdr:col>
      <xdr:colOff>114300</xdr:colOff>
      <xdr:row>81</xdr:row>
      <xdr:rowOff>81280</xdr:rowOff>
    </xdr:to>
    <xdr:sp macro="" textlink="">
      <xdr:nvSpPr>
        <xdr:cNvPr id="305" name="楕円 304">
          <a:extLst>
            <a:ext uri="{FF2B5EF4-FFF2-40B4-BE49-F238E27FC236}">
              <a16:creationId xmlns:a16="http://schemas.microsoft.com/office/drawing/2014/main" id="{00000000-0008-0000-0100-000031010000}"/>
            </a:ext>
          </a:extLst>
        </xdr:cNvPr>
        <xdr:cNvSpPr/>
      </xdr:nvSpPr>
      <xdr:spPr>
        <a:xfrm>
          <a:off x="4584700" y="1386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2557</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00000000-0008-0000-0100-000032010000}"/>
            </a:ext>
          </a:extLst>
        </xdr:cNvPr>
        <xdr:cNvSpPr txBox="1"/>
      </xdr:nvSpPr>
      <xdr:spPr>
        <a:xfrm>
          <a:off x="4673600"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111125</xdr:rowOff>
    </xdr:from>
    <xdr:to>
      <xdr:col>20</xdr:col>
      <xdr:colOff>38100</xdr:colOff>
      <xdr:row>81</xdr:row>
      <xdr:rowOff>41275</xdr:rowOff>
    </xdr:to>
    <xdr:sp macro="" textlink="">
      <xdr:nvSpPr>
        <xdr:cNvPr id="307" name="楕円 306">
          <a:extLst>
            <a:ext uri="{FF2B5EF4-FFF2-40B4-BE49-F238E27FC236}">
              <a16:creationId xmlns:a16="http://schemas.microsoft.com/office/drawing/2014/main" id="{00000000-0008-0000-0100-000033010000}"/>
            </a:ext>
          </a:extLst>
        </xdr:cNvPr>
        <xdr:cNvSpPr/>
      </xdr:nvSpPr>
      <xdr:spPr>
        <a:xfrm>
          <a:off x="3746500" y="1382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161925</xdr:rowOff>
    </xdr:from>
    <xdr:to>
      <xdr:col>24</xdr:col>
      <xdr:colOff>63500</xdr:colOff>
      <xdr:row>81</xdr:row>
      <xdr:rowOff>30480</xdr:rowOff>
    </xdr:to>
    <xdr:cxnSp macro="">
      <xdr:nvCxnSpPr>
        <xdr:cNvPr id="308" name="直線コネクタ 307">
          <a:extLst>
            <a:ext uri="{FF2B5EF4-FFF2-40B4-BE49-F238E27FC236}">
              <a16:creationId xmlns:a16="http://schemas.microsoft.com/office/drawing/2014/main" id="{00000000-0008-0000-0100-000034010000}"/>
            </a:ext>
          </a:extLst>
        </xdr:cNvPr>
        <xdr:cNvCxnSpPr/>
      </xdr:nvCxnSpPr>
      <xdr:spPr>
        <a:xfrm>
          <a:off x="3797300" y="1387792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69214</xdr:rowOff>
    </xdr:from>
    <xdr:to>
      <xdr:col>15</xdr:col>
      <xdr:colOff>101600</xdr:colOff>
      <xdr:row>80</xdr:row>
      <xdr:rowOff>170814</xdr:rowOff>
    </xdr:to>
    <xdr:sp macro="" textlink="">
      <xdr:nvSpPr>
        <xdr:cNvPr id="309" name="楕円 308">
          <a:extLst>
            <a:ext uri="{FF2B5EF4-FFF2-40B4-BE49-F238E27FC236}">
              <a16:creationId xmlns:a16="http://schemas.microsoft.com/office/drawing/2014/main" id="{00000000-0008-0000-0100-000035010000}"/>
            </a:ext>
          </a:extLst>
        </xdr:cNvPr>
        <xdr:cNvSpPr/>
      </xdr:nvSpPr>
      <xdr:spPr>
        <a:xfrm>
          <a:off x="2857500" y="1378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120014</xdr:rowOff>
    </xdr:from>
    <xdr:to>
      <xdr:col>19</xdr:col>
      <xdr:colOff>177800</xdr:colOff>
      <xdr:row>80</xdr:row>
      <xdr:rowOff>161925</xdr:rowOff>
    </xdr:to>
    <xdr:cxnSp macro="">
      <xdr:nvCxnSpPr>
        <xdr:cNvPr id="310" name="直線コネクタ 309">
          <a:extLst>
            <a:ext uri="{FF2B5EF4-FFF2-40B4-BE49-F238E27FC236}">
              <a16:creationId xmlns:a16="http://schemas.microsoft.com/office/drawing/2014/main" id="{00000000-0008-0000-0100-000036010000}"/>
            </a:ext>
          </a:extLst>
        </xdr:cNvPr>
        <xdr:cNvCxnSpPr/>
      </xdr:nvCxnSpPr>
      <xdr:spPr>
        <a:xfrm>
          <a:off x="2908300" y="1383601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29211</xdr:rowOff>
    </xdr:from>
    <xdr:to>
      <xdr:col>10</xdr:col>
      <xdr:colOff>165100</xdr:colOff>
      <xdr:row>80</xdr:row>
      <xdr:rowOff>130811</xdr:rowOff>
    </xdr:to>
    <xdr:sp macro="" textlink="">
      <xdr:nvSpPr>
        <xdr:cNvPr id="311" name="楕円 310">
          <a:extLst>
            <a:ext uri="{FF2B5EF4-FFF2-40B4-BE49-F238E27FC236}">
              <a16:creationId xmlns:a16="http://schemas.microsoft.com/office/drawing/2014/main" id="{00000000-0008-0000-0100-000037010000}"/>
            </a:ext>
          </a:extLst>
        </xdr:cNvPr>
        <xdr:cNvSpPr/>
      </xdr:nvSpPr>
      <xdr:spPr>
        <a:xfrm>
          <a:off x="1968500" y="1374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80011</xdr:rowOff>
    </xdr:from>
    <xdr:to>
      <xdr:col>15</xdr:col>
      <xdr:colOff>50800</xdr:colOff>
      <xdr:row>80</xdr:row>
      <xdr:rowOff>120014</xdr:rowOff>
    </xdr:to>
    <xdr:cxnSp macro="">
      <xdr:nvCxnSpPr>
        <xdr:cNvPr id="312" name="直線コネクタ 311">
          <a:extLst>
            <a:ext uri="{FF2B5EF4-FFF2-40B4-BE49-F238E27FC236}">
              <a16:creationId xmlns:a16="http://schemas.microsoft.com/office/drawing/2014/main" id="{00000000-0008-0000-0100-000038010000}"/>
            </a:ext>
          </a:extLst>
        </xdr:cNvPr>
        <xdr:cNvCxnSpPr/>
      </xdr:nvCxnSpPr>
      <xdr:spPr>
        <a:xfrm>
          <a:off x="2019300" y="13796011"/>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53975</xdr:rowOff>
    </xdr:from>
    <xdr:to>
      <xdr:col>6</xdr:col>
      <xdr:colOff>38100</xdr:colOff>
      <xdr:row>80</xdr:row>
      <xdr:rowOff>155575</xdr:rowOff>
    </xdr:to>
    <xdr:sp macro="" textlink="">
      <xdr:nvSpPr>
        <xdr:cNvPr id="313" name="楕円 312">
          <a:extLst>
            <a:ext uri="{FF2B5EF4-FFF2-40B4-BE49-F238E27FC236}">
              <a16:creationId xmlns:a16="http://schemas.microsoft.com/office/drawing/2014/main" id="{00000000-0008-0000-0100-000039010000}"/>
            </a:ext>
          </a:extLst>
        </xdr:cNvPr>
        <xdr:cNvSpPr/>
      </xdr:nvSpPr>
      <xdr:spPr>
        <a:xfrm>
          <a:off x="1079500" y="1376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80011</xdr:rowOff>
    </xdr:from>
    <xdr:to>
      <xdr:col>10</xdr:col>
      <xdr:colOff>114300</xdr:colOff>
      <xdr:row>80</xdr:row>
      <xdr:rowOff>104775</xdr:rowOff>
    </xdr:to>
    <xdr:cxnSp macro="">
      <xdr:nvCxnSpPr>
        <xdr:cNvPr id="314" name="直線コネクタ 313">
          <a:extLst>
            <a:ext uri="{FF2B5EF4-FFF2-40B4-BE49-F238E27FC236}">
              <a16:creationId xmlns:a16="http://schemas.microsoft.com/office/drawing/2014/main" id="{00000000-0008-0000-0100-00003A010000}"/>
            </a:ext>
          </a:extLst>
        </xdr:cNvPr>
        <xdr:cNvCxnSpPr/>
      </xdr:nvCxnSpPr>
      <xdr:spPr>
        <a:xfrm flipV="1">
          <a:off x="1130300" y="13796011"/>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114316</xdr:rowOff>
    </xdr:from>
    <xdr:ext cx="405111" cy="259045"/>
    <xdr:sp macro="" textlink="">
      <xdr:nvSpPr>
        <xdr:cNvPr id="315" name="n_1aveValue【公営住宅】&#10;有形固定資産減価償却率">
          <a:extLst>
            <a:ext uri="{FF2B5EF4-FFF2-40B4-BE49-F238E27FC236}">
              <a16:creationId xmlns:a16="http://schemas.microsoft.com/office/drawing/2014/main" id="{00000000-0008-0000-0100-00003B010000}"/>
            </a:ext>
          </a:extLst>
        </xdr:cNvPr>
        <xdr:cNvSpPr txBox="1"/>
      </xdr:nvSpPr>
      <xdr:spPr>
        <a:xfrm>
          <a:off x="35820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99077</xdr:rowOff>
    </xdr:from>
    <xdr:ext cx="405111" cy="259045"/>
    <xdr:sp macro="" textlink="">
      <xdr:nvSpPr>
        <xdr:cNvPr id="316" name="n_2aveValue【公営住宅】&#10;有形固定資産減価償却率">
          <a:extLst>
            <a:ext uri="{FF2B5EF4-FFF2-40B4-BE49-F238E27FC236}">
              <a16:creationId xmlns:a16="http://schemas.microsoft.com/office/drawing/2014/main" id="{00000000-0008-0000-0100-00003C010000}"/>
            </a:ext>
          </a:extLst>
        </xdr:cNvPr>
        <xdr:cNvSpPr txBox="1"/>
      </xdr:nvSpPr>
      <xdr:spPr>
        <a:xfrm>
          <a:off x="2705744"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106697</xdr:rowOff>
    </xdr:from>
    <xdr:ext cx="405111" cy="259045"/>
    <xdr:sp macro="" textlink="">
      <xdr:nvSpPr>
        <xdr:cNvPr id="317" name="n_3aveValue【公営住宅】&#10;有形固定資産減価償却率">
          <a:extLst>
            <a:ext uri="{FF2B5EF4-FFF2-40B4-BE49-F238E27FC236}">
              <a16:creationId xmlns:a16="http://schemas.microsoft.com/office/drawing/2014/main" id="{00000000-0008-0000-0100-00003D010000}"/>
            </a:ext>
          </a:extLst>
        </xdr:cNvPr>
        <xdr:cNvSpPr txBox="1"/>
      </xdr:nvSpPr>
      <xdr:spPr>
        <a:xfrm>
          <a:off x="1816744" y="1416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123841</xdr:rowOff>
    </xdr:from>
    <xdr:ext cx="405111" cy="259045"/>
    <xdr:sp macro="" textlink="">
      <xdr:nvSpPr>
        <xdr:cNvPr id="318" name="n_4aveValue【公営住宅】&#10;有形固定資産減価償却率">
          <a:extLst>
            <a:ext uri="{FF2B5EF4-FFF2-40B4-BE49-F238E27FC236}">
              <a16:creationId xmlns:a16="http://schemas.microsoft.com/office/drawing/2014/main" id="{00000000-0008-0000-0100-00003E010000}"/>
            </a:ext>
          </a:extLst>
        </xdr:cNvPr>
        <xdr:cNvSpPr txBox="1"/>
      </xdr:nvSpPr>
      <xdr:spPr>
        <a:xfrm>
          <a:off x="927744" y="1418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57802</xdr:rowOff>
    </xdr:from>
    <xdr:ext cx="405111" cy="259045"/>
    <xdr:sp macro="" textlink="">
      <xdr:nvSpPr>
        <xdr:cNvPr id="319" name="n_1mainValue【公営住宅】&#10;有形固定資産減価償却率">
          <a:extLst>
            <a:ext uri="{FF2B5EF4-FFF2-40B4-BE49-F238E27FC236}">
              <a16:creationId xmlns:a16="http://schemas.microsoft.com/office/drawing/2014/main" id="{00000000-0008-0000-0100-00003F010000}"/>
            </a:ext>
          </a:extLst>
        </xdr:cNvPr>
        <xdr:cNvSpPr txBox="1"/>
      </xdr:nvSpPr>
      <xdr:spPr>
        <a:xfrm>
          <a:off x="3582044" y="1360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15891</xdr:rowOff>
    </xdr:from>
    <xdr:ext cx="405111" cy="259045"/>
    <xdr:sp macro="" textlink="">
      <xdr:nvSpPr>
        <xdr:cNvPr id="320" name="n_2mainValue【公営住宅】&#10;有形固定資産減価償却率">
          <a:extLst>
            <a:ext uri="{FF2B5EF4-FFF2-40B4-BE49-F238E27FC236}">
              <a16:creationId xmlns:a16="http://schemas.microsoft.com/office/drawing/2014/main" id="{00000000-0008-0000-0100-000040010000}"/>
            </a:ext>
          </a:extLst>
        </xdr:cNvPr>
        <xdr:cNvSpPr txBox="1"/>
      </xdr:nvSpPr>
      <xdr:spPr>
        <a:xfrm>
          <a:off x="2705744" y="1356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147338</xdr:rowOff>
    </xdr:from>
    <xdr:ext cx="405111" cy="259045"/>
    <xdr:sp macro="" textlink="">
      <xdr:nvSpPr>
        <xdr:cNvPr id="321" name="n_3mainValue【公営住宅】&#10;有形固定資産減価償却率">
          <a:extLst>
            <a:ext uri="{FF2B5EF4-FFF2-40B4-BE49-F238E27FC236}">
              <a16:creationId xmlns:a16="http://schemas.microsoft.com/office/drawing/2014/main" id="{00000000-0008-0000-0100-000041010000}"/>
            </a:ext>
          </a:extLst>
        </xdr:cNvPr>
        <xdr:cNvSpPr txBox="1"/>
      </xdr:nvSpPr>
      <xdr:spPr>
        <a:xfrm>
          <a:off x="1816744" y="1352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652</xdr:rowOff>
    </xdr:from>
    <xdr:ext cx="405111" cy="259045"/>
    <xdr:sp macro="" textlink="">
      <xdr:nvSpPr>
        <xdr:cNvPr id="322" name="n_4mainValue【公営住宅】&#10;有形固定資産減価償却率">
          <a:extLst>
            <a:ext uri="{FF2B5EF4-FFF2-40B4-BE49-F238E27FC236}">
              <a16:creationId xmlns:a16="http://schemas.microsoft.com/office/drawing/2014/main" id="{00000000-0008-0000-0100-000042010000}"/>
            </a:ext>
          </a:extLst>
        </xdr:cNvPr>
        <xdr:cNvSpPr txBox="1"/>
      </xdr:nvSpPr>
      <xdr:spPr>
        <a:xfrm>
          <a:off x="927744" y="1354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0000000-0008-0000-0100-00004A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00000000-0008-0000-0100-00004F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00000000-0008-0000-0100-000051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a:extLst>
            <a:ext uri="{FF2B5EF4-FFF2-40B4-BE49-F238E27FC236}">
              <a16:creationId xmlns:a16="http://schemas.microsoft.com/office/drawing/2014/main" id="{00000000-0008-0000-0100-000052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00000000-0008-0000-0100-000053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a:extLst>
            <a:ext uri="{FF2B5EF4-FFF2-40B4-BE49-F238E27FC236}">
              <a16:creationId xmlns:a16="http://schemas.microsoft.com/office/drawing/2014/main" id="{00000000-0008-0000-0100-000054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00000000-0008-0000-0100-000055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a:extLst>
            <a:ext uri="{FF2B5EF4-FFF2-40B4-BE49-F238E27FC236}">
              <a16:creationId xmlns:a16="http://schemas.microsoft.com/office/drawing/2014/main" id="{00000000-0008-0000-0100-000056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00000000-0008-0000-0100-000057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a:extLst>
            <a:ext uri="{FF2B5EF4-FFF2-40B4-BE49-F238E27FC236}">
              <a16:creationId xmlns:a16="http://schemas.microsoft.com/office/drawing/2014/main" id="{00000000-0008-0000-0100-000058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00000000-0008-0000-0100-000059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15621</xdr:rowOff>
    </xdr:from>
    <xdr:to>
      <xdr:col>54</xdr:col>
      <xdr:colOff>189865</xdr:colOff>
      <xdr:row>86</xdr:row>
      <xdr:rowOff>93345</xdr:rowOff>
    </xdr:to>
    <xdr:cxnSp macro="">
      <xdr:nvCxnSpPr>
        <xdr:cNvPr id="346" name="直線コネクタ 345">
          <a:extLst>
            <a:ext uri="{FF2B5EF4-FFF2-40B4-BE49-F238E27FC236}">
              <a16:creationId xmlns:a16="http://schemas.microsoft.com/office/drawing/2014/main" id="{00000000-0008-0000-0100-00005A010000}"/>
            </a:ext>
          </a:extLst>
        </xdr:cNvPr>
        <xdr:cNvCxnSpPr/>
      </xdr:nvCxnSpPr>
      <xdr:spPr>
        <a:xfrm flipV="1">
          <a:off x="10476865" y="13388721"/>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47" name="【公営住宅】&#10;一人当たり面積最小値テキスト">
          <a:extLst>
            <a:ext uri="{FF2B5EF4-FFF2-40B4-BE49-F238E27FC236}">
              <a16:creationId xmlns:a16="http://schemas.microsoft.com/office/drawing/2014/main" id="{00000000-0008-0000-0100-00005B010000}"/>
            </a:ext>
          </a:extLst>
        </xdr:cNvPr>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48" name="直線コネクタ 347">
          <a:extLst>
            <a:ext uri="{FF2B5EF4-FFF2-40B4-BE49-F238E27FC236}">
              <a16:creationId xmlns:a16="http://schemas.microsoft.com/office/drawing/2014/main" id="{00000000-0008-0000-0100-00005C010000}"/>
            </a:ext>
          </a:extLst>
        </xdr:cNvPr>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133748</xdr:rowOff>
    </xdr:from>
    <xdr:ext cx="469744" cy="259045"/>
    <xdr:sp macro="" textlink="">
      <xdr:nvSpPr>
        <xdr:cNvPr id="349" name="【公営住宅】&#10;一人当たり面積最大値テキスト">
          <a:extLst>
            <a:ext uri="{FF2B5EF4-FFF2-40B4-BE49-F238E27FC236}">
              <a16:creationId xmlns:a16="http://schemas.microsoft.com/office/drawing/2014/main" id="{00000000-0008-0000-0100-00005D010000}"/>
            </a:ext>
          </a:extLst>
        </xdr:cNvPr>
        <xdr:cNvSpPr txBox="1"/>
      </xdr:nvSpPr>
      <xdr:spPr>
        <a:xfrm>
          <a:off x="10515600" y="1316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15621</xdr:rowOff>
    </xdr:from>
    <xdr:to>
      <xdr:col>55</xdr:col>
      <xdr:colOff>88900</xdr:colOff>
      <xdr:row>78</xdr:row>
      <xdr:rowOff>15621</xdr:rowOff>
    </xdr:to>
    <xdr:cxnSp macro="">
      <xdr:nvCxnSpPr>
        <xdr:cNvPr id="350" name="直線コネクタ 349">
          <a:extLst>
            <a:ext uri="{FF2B5EF4-FFF2-40B4-BE49-F238E27FC236}">
              <a16:creationId xmlns:a16="http://schemas.microsoft.com/office/drawing/2014/main" id="{00000000-0008-0000-0100-00005E010000}"/>
            </a:ext>
          </a:extLst>
        </xdr:cNvPr>
        <xdr:cNvCxnSpPr/>
      </xdr:nvCxnSpPr>
      <xdr:spPr>
        <a:xfrm>
          <a:off x="10388600" y="13388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97553</xdr:rowOff>
    </xdr:from>
    <xdr:ext cx="469744" cy="259045"/>
    <xdr:sp macro="" textlink="">
      <xdr:nvSpPr>
        <xdr:cNvPr id="351" name="【公営住宅】&#10;一人当たり面積平均値テキスト">
          <a:extLst>
            <a:ext uri="{FF2B5EF4-FFF2-40B4-BE49-F238E27FC236}">
              <a16:creationId xmlns:a16="http://schemas.microsoft.com/office/drawing/2014/main" id="{00000000-0008-0000-0100-00005F010000}"/>
            </a:ext>
          </a:extLst>
        </xdr:cNvPr>
        <xdr:cNvSpPr txBox="1"/>
      </xdr:nvSpPr>
      <xdr:spPr>
        <a:xfrm>
          <a:off x="10515600" y="144993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119126</xdr:rowOff>
    </xdr:from>
    <xdr:to>
      <xdr:col>55</xdr:col>
      <xdr:colOff>50800</xdr:colOff>
      <xdr:row>85</xdr:row>
      <xdr:rowOff>49276</xdr:rowOff>
    </xdr:to>
    <xdr:sp macro="" textlink="">
      <xdr:nvSpPr>
        <xdr:cNvPr id="352" name="フローチャート: 判断 351">
          <a:extLst>
            <a:ext uri="{FF2B5EF4-FFF2-40B4-BE49-F238E27FC236}">
              <a16:creationId xmlns:a16="http://schemas.microsoft.com/office/drawing/2014/main" id="{00000000-0008-0000-0100-000060010000}"/>
            </a:ext>
          </a:extLst>
        </xdr:cNvPr>
        <xdr:cNvSpPr/>
      </xdr:nvSpPr>
      <xdr:spPr>
        <a:xfrm>
          <a:off x="10426700" y="1452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121413</xdr:rowOff>
    </xdr:from>
    <xdr:to>
      <xdr:col>50</xdr:col>
      <xdr:colOff>165100</xdr:colOff>
      <xdr:row>85</xdr:row>
      <xdr:rowOff>51563</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9588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130938</xdr:rowOff>
    </xdr:from>
    <xdr:to>
      <xdr:col>46</xdr:col>
      <xdr:colOff>38100</xdr:colOff>
      <xdr:row>85</xdr:row>
      <xdr:rowOff>61088</xdr:rowOff>
    </xdr:to>
    <xdr:sp macro="" textlink="">
      <xdr:nvSpPr>
        <xdr:cNvPr id="354" name="フローチャート: 判断 353">
          <a:extLst>
            <a:ext uri="{FF2B5EF4-FFF2-40B4-BE49-F238E27FC236}">
              <a16:creationId xmlns:a16="http://schemas.microsoft.com/office/drawing/2014/main" id="{00000000-0008-0000-0100-000062010000}"/>
            </a:ext>
          </a:extLst>
        </xdr:cNvPr>
        <xdr:cNvSpPr/>
      </xdr:nvSpPr>
      <xdr:spPr>
        <a:xfrm>
          <a:off x="8699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109982</xdr:rowOff>
    </xdr:from>
    <xdr:to>
      <xdr:col>41</xdr:col>
      <xdr:colOff>101600</xdr:colOff>
      <xdr:row>85</xdr:row>
      <xdr:rowOff>40132</xdr:rowOff>
    </xdr:to>
    <xdr:sp macro="" textlink="">
      <xdr:nvSpPr>
        <xdr:cNvPr id="355" name="フローチャート: 判断 354">
          <a:extLst>
            <a:ext uri="{FF2B5EF4-FFF2-40B4-BE49-F238E27FC236}">
              <a16:creationId xmlns:a16="http://schemas.microsoft.com/office/drawing/2014/main" id="{00000000-0008-0000-0100-000063010000}"/>
            </a:ext>
          </a:extLst>
        </xdr:cNvPr>
        <xdr:cNvSpPr/>
      </xdr:nvSpPr>
      <xdr:spPr>
        <a:xfrm>
          <a:off x="7810500" y="1451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11303</xdr:rowOff>
    </xdr:from>
    <xdr:to>
      <xdr:col>36</xdr:col>
      <xdr:colOff>165100</xdr:colOff>
      <xdr:row>84</xdr:row>
      <xdr:rowOff>112903</xdr:rowOff>
    </xdr:to>
    <xdr:sp macro="" textlink="">
      <xdr:nvSpPr>
        <xdr:cNvPr id="356" name="フローチャート: 判断 355">
          <a:extLst>
            <a:ext uri="{FF2B5EF4-FFF2-40B4-BE49-F238E27FC236}">
              <a16:creationId xmlns:a16="http://schemas.microsoft.com/office/drawing/2014/main" id="{00000000-0008-0000-0100-000064010000}"/>
            </a:ext>
          </a:extLst>
        </xdr:cNvPr>
        <xdr:cNvSpPr/>
      </xdr:nvSpPr>
      <xdr:spPr>
        <a:xfrm>
          <a:off x="6921500" y="144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100-000069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77597</xdr:rowOff>
    </xdr:from>
    <xdr:to>
      <xdr:col>55</xdr:col>
      <xdr:colOff>50800</xdr:colOff>
      <xdr:row>85</xdr:row>
      <xdr:rowOff>7747</xdr:rowOff>
    </xdr:to>
    <xdr:sp macro="" textlink="">
      <xdr:nvSpPr>
        <xdr:cNvPr id="362" name="楕円 361">
          <a:extLst>
            <a:ext uri="{FF2B5EF4-FFF2-40B4-BE49-F238E27FC236}">
              <a16:creationId xmlns:a16="http://schemas.microsoft.com/office/drawing/2014/main" id="{00000000-0008-0000-0100-00006A010000}"/>
            </a:ext>
          </a:extLst>
        </xdr:cNvPr>
        <xdr:cNvSpPr/>
      </xdr:nvSpPr>
      <xdr:spPr>
        <a:xfrm>
          <a:off x="10426700" y="1447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100474</xdr:rowOff>
    </xdr:from>
    <xdr:ext cx="469744" cy="259045"/>
    <xdr:sp macro="" textlink="">
      <xdr:nvSpPr>
        <xdr:cNvPr id="363" name="【公営住宅】&#10;一人当たり面積該当値テキスト">
          <a:extLst>
            <a:ext uri="{FF2B5EF4-FFF2-40B4-BE49-F238E27FC236}">
              <a16:creationId xmlns:a16="http://schemas.microsoft.com/office/drawing/2014/main" id="{00000000-0008-0000-0100-00006B010000}"/>
            </a:ext>
          </a:extLst>
        </xdr:cNvPr>
        <xdr:cNvSpPr txBox="1"/>
      </xdr:nvSpPr>
      <xdr:spPr>
        <a:xfrm>
          <a:off x="10515600" y="14330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77597</xdr:rowOff>
    </xdr:from>
    <xdr:to>
      <xdr:col>50</xdr:col>
      <xdr:colOff>165100</xdr:colOff>
      <xdr:row>85</xdr:row>
      <xdr:rowOff>7747</xdr:rowOff>
    </xdr:to>
    <xdr:sp macro="" textlink="">
      <xdr:nvSpPr>
        <xdr:cNvPr id="364" name="楕円 363">
          <a:extLst>
            <a:ext uri="{FF2B5EF4-FFF2-40B4-BE49-F238E27FC236}">
              <a16:creationId xmlns:a16="http://schemas.microsoft.com/office/drawing/2014/main" id="{00000000-0008-0000-0100-00006C010000}"/>
            </a:ext>
          </a:extLst>
        </xdr:cNvPr>
        <xdr:cNvSpPr/>
      </xdr:nvSpPr>
      <xdr:spPr>
        <a:xfrm>
          <a:off x="9588500" y="1447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128397</xdr:rowOff>
    </xdr:from>
    <xdr:to>
      <xdr:col>55</xdr:col>
      <xdr:colOff>0</xdr:colOff>
      <xdr:row>84</xdr:row>
      <xdr:rowOff>128397</xdr:rowOff>
    </xdr:to>
    <xdr:cxnSp macro="">
      <xdr:nvCxnSpPr>
        <xdr:cNvPr id="365" name="直線コネクタ 364">
          <a:extLst>
            <a:ext uri="{FF2B5EF4-FFF2-40B4-BE49-F238E27FC236}">
              <a16:creationId xmlns:a16="http://schemas.microsoft.com/office/drawing/2014/main" id="{00000000-0008-0000-0100-00006D010000}"/>
            </a:ext>
          </a:extLst>
        </xdr:cNvPr>
        <xdr:cNvCxnSpPr/>
      </xdr:nvCxnSpPr>
      <xdr:spPr>
        <a:xfrm>
          <a:off x="9639300" y="1453019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78360</xdr:rowOff>
    </xdr:from>
    <xdr:to>
      <xdr:col>46</xdr:col>
      <xdr:colOff>38100</xdr:colOff>
      <xdr:row>85</xdr:row>
      <xdr:rowOff>8510</xdr:rowOff>
    </xdr:to>
    <xdr:sp macro="" textlink="">
      <xdr:nvSpPr>
        <xdr:cNvPr id="366" name="楕円 365">
          <a:extLst>
            <a:ext uri="{FF2B5EF4-FFF2-40B4-BE49-F238E27FC236}">
              <a16:creationId xmlns:a16="http://schemas.microsoft.com/office/drawing/2014/main" id="{00000000-0008-0000-0100-00006E010000}"/>
            </a:ext>
          </a:extLst>
        </xdr:cNvPr>
        <xdr:cNvSpPr/>
      </xdr:nvSpPr>
      <xdr:spPr>
        <a:xfrm>
          <a:off x="8699500" y="1448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128397</xdr:rowOff>
    </xdr:from>
    <xdr:to>
      <xdr:col>50</xdr:col>
      <xdr:colOff>114300</xdr:colOff>
      <xdr:row>84</xdr:row>
      <xdr:rowOff>129160</xdr:rowOff>
    </xdr:to>
    <xdr:cxnSp macro="">
      <xdr:nvCxnSpPr>
        <xdr:cNvPr id="367" name="直線コネクタ 366">
          <a:extLst>
            <a:ext uri="{FF2B5EF4-FFF2-40B4-BE49-F238E27FC236}">
              <a16:creationId xmlns:a16="http://schemas.microsoft.com/office/drawing/2014/main" id="{00000000-0008-0000-0100-00006F010000}"/>
            </a:ext>
          </a:extLst>
        </xdr:cNvPr>
        <xdr:cNvCxnSpPr/>
      </xdr:nvCxnSpPr>
      <xdr:spPr>
        <a:xfrm flipV="1">
          <a:off x="8750300" y="14530197"/>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79121</xdr:rowOff>
    </xdr:from>
    <xdr:to>
      <xdr:col>41</xdr:col>
      <xdr:colOff>101600</xdr:colOff>
      <xdr:row>85</xdr:row>
      <xdr:rowOff>9271</xdr:rowOff>
    </xdr:to>
    <xdr:sp macro="" textlink="">
      <xdr:nvSpPr>
        <xdr:cNvPr id="368" name="楕円 367">
          <a:extLst>
            <a:ext uri="{FF2B5EF4-FFF2-40B4-BE49-F238E27FC236}">
              <a16:creationId xmlns:a16="http://schemas.microsoft.com/office/drawing/2014/main" id="{00000000-0008-0000-0100-000070010000}"/>
            </a:ext>
          </a:extLst>
        </xdr:cNvPr>
        <xdr:cNvSpPr/>
      </xdr:nvSpPr>
      <xdr:spPr>
        <a:xfrm>
          <a:off x="7810500" y="1448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129160</xdr:rowOff>
    </xdr:from>
    <xdr:to>
      <xdr:col>45</xdr:col>
      <xdr:colOff>177800</xdr:colOff>
      <xdr:row>84</xdr:row>
      <xdr:rowOff>129921</xdr:rowOff>
    </xdr:to>
    <xdr:cxnSp macro="">
      <xdr:nvCxnSpPr>
        <xdr:cNvPr id="369" name="直線コネクタ 368">
          <a:extLst>
            <a:ext uri="{FF2B5EF4-FFF2-40B4-BE49-F238E27FC236}">
              <a16:creationId xmlns:a16="http://schemas.microsoft.com/office/drawing/2014/main" id="{00000000-0008-0000-0100-000071010000}"/>
            </a:ext>
          </a:extLst>
        </xdr:cNvPr>
        <xdr:cNvCxnSpPr/>
      </xdr:nvCxnSpPr>
      <xdr:spPr>
        <a:xfrm flipV="1">
          <a:off x="7861300" y="14530960"/>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39878</xdr:rowOff>
    </xdr:from>
    <xdr:to>
      <xdr:col>36</xdr:col>
      <xdr:colOff>165100</xdr:colOff>
      <xdr:row>84</xdr:row>
      <xdr:rowOff>141478</xdr:rowOff>
    </xdr:to>
    <xdr:sp macro="" textlink="">
      <xdr:nvSpPr>
        <xdr:cNvPr id="370" name="楕円 369">
          <a:extLst>
            <a:ext uri="{FF2B5EF4-FFF2-40B4-BE49-F238E27FC236}">
              <a16:creationId xmlns:a16="http://schemas.microsoft.com/office/drawing/2014/main" id="{00000000-0008-0000-0100-000072010000}"/>
            </a:ext>
          </a:extLst>
        </xdr:cNvPr>
        <xdr:cNvSpPr/>
      </xdr:nvSpPr>
      <xdr:spPr>
        <a:xfrm>
          <a:off x="6921500" y="1444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90678</xdr:rowOff>
    </xdr:from>
    <xdr:to>
      <xdr:col>41</xdr:col>
      <xdr:colOff>50800</xdr:colOff>
      <xdr:row>84</xdr:row>
      <xdr:rowOff>129921</xdr:rowOff>
    </xdr:to>
    <xdr:cxnSp macro="">
      <xdr:nvCxnSpPr>
        <xdr:cNvPr id="371" name="直線コネクタ 370">
          <a:extLst>
            <a:ext uri="{FF2B5EF4-FFF2-40B4-BE49-F238E27FC236}">
              <a16:creationId xmlns:a16="http://schemas.microsoft.com/office/drawing/2014/main" id="{00000000-0008-0000-0100-000073010000}"/>
            </a:ext>
          </a:extLst>
        </xdr:cNvPr>
        <xdr:cNvCxnSpPr/>
      </xdr:nvCxnSpPr>
      <xdr:spPr>
        <a:xfrm>
          <a:off x="6972300" y="14492478"/>
          <a:ext cx="889000" cy="3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42690</xdr:rowOff>
    </xdr:from>
    <xdr:ext cx="469744" cy="259045"/>
    <xdr:sp macro="" textlink="">
      <xdr:nvSpPr>
        <xdr:cNvPr id="372" name="n_1aveValue【公営住宅】&#10;一人当たり面積">
          <a:extLst>
            <a:ext uri="{FF2B5EF4-FFF2-40B4-BE49-F238E27FC236}">
              <a16:creationId xmlns:a16="http://schemas.microsoft.com/office/drawing/2014/main" id="{00000000-0008-0000-0100-000074010000}"/>
            </a:ext>
          </a:extLst>
        </xdr:cNvPr>
        <xdr:cNvSpPr txBox="1"/>
      </xdr:nvSpPr>
      <xdr:spPr>
        <a:xfrm>
          <a:off x="9391727" y="1461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52215</xdr:rowOff>
    </xdr:from>
    <xdr:ext cx="469744" cy="259045"/>
    <xdr:sp macro="" textlink="">
      <xdr:nvSpPr>
        <xdr:cNvPr id="373" name="n_2aveValue【公営住宅】&#10;一人当たり面積">
          <a:extLst>
            <a:ext uri="{FF2B5EF4-FFF2-40B4-BE49-F238E27FC236}">
              <a16:creationId xmlns:a16="http://schemas.microsoft.com/office/drawing/2014/main" id="{00000000-0008-0000-0100-000075010000}"/>
            </a:ext>
          </a:extLst>
        </xdr:cNvPr>
        <xdr:cNvSpPr txBox="1"/>
      </xdr:nvSpPr>
      <xdr:spPr>
        <a:xfrm>
          <a:off x="8515427" y="1462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31259</xdr:rowOff>
    </xdr:from>
    <xdr:ext cx="469744" cy="259045"/>
    <xdr:sp macro="" textlink="">
      <xdr:nvSpPr>
        <xdr:cNvPr id="374" name="n_3aveValue【公営住宅】&#10;一人当たり面積">
          <a:extLst>
            <a:ext uri="{FF2B5EF4-FFF2-40B4-BE49-F238E27FC236}">
              <a16:creationId xmlns:a16="http://schemas.microsoft.com/office/drawing/2014/main" id="{00000000-0008-0000-0100-000076010000}"/>
            </a:ext>
          </a:extLst>
        </xdr:cNvPr>
        <xdr:cNvSpPr txBox="1"/>
      </xdr:nvSpPr>
      <xdr:spPr>
        <a:xfrm>
          <a:off x="7626427" y="1460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129430</xdr:rowOff>
    </xdr:from>
    <xdr:ext cx="469744" cy="259045"/>
    <xdr:sp macro="" textlink="">
      <xdr:nvSpPr>
        <xdr:cNvPr id="375" name="n_4aveValue【公営住宅】&#10;一人当たり面積">
          <a:extLst>
            <a:ext uri="{FF2B5EF4-FFF2-40B4-BE49-F238E27FC236}">
              <a16:creationId xmlns:a16="http://schemas.microsoft.com/office/drawing/2014/main" id="{00000000-0008-0000-0100-000077010000}"/>
            </a:ext>
          </a:extLst>
        </xdr:cNvPr>
        <xdr:cNvSpPr txBox="1"/>
      </xdr:nvSpPr>
      <xdr:spPr>
        <a:xfrm>
          <a:off x="6737427" y="1418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24274</xdr:rowOff>
    </xdr:from>
    <xdr:ext cx="469744" cy="259045"/>
    <xdr:sp macro="" textlink="">
      <xdr:nvSpPr>
        <xdr:cNvPr id="376" name="n_1mainValue【公営住宅】&#10;一人当たり面積">
          <a:extLst>
            <a:ext uri="{FF2B5EF4-FFF2-40B4-BE49-F238E27FC236}">
              <a16:creationId xmlns:a16="http://schemas.microsoft.com/office/drawing/2014/main" id="{00000000-0008-0000-0100-000078010000}"/>
            </a:ext>
          </a:extLst>
        </xdr:cNvPr>
        <xdr:cNvSpPr txBox="1"/>
      </xdr:nvSpPr>
      <xdr:spPr>
        <a:xfrm>
          <a:off x="9391727" y="14254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25037</xdr:rowOff>
    </xdr:from>
    <xdr:ext cx="469744" cy="259045"/>
    <xdr:sp macro="" textlink="">
      <xdr:nvSpPr>
        <xdr:cNvPr id="377" name="n_2mainValue【公営住宅】&#10;一人当たり面積">
          <a:extLst>
            <a:ext uri="{FF2B5EF4-FFF2-40B4-BE49-F238E27FC236}">
              <a16:creationId xmlns:a16="http://schemas.microsoft.com/office/drawing/2014/main" id="{00000000-0008-0000-0100-000079010000}"/>
            </a:ext>
          </a:extLst>
        </xdr:cNvPr>
        <xdr:cNvSpPr txBox="1"/>
      </xdr:nvSpPr>
      <xdr:spPr>
        <a:xfrm>
          <a:off x="8515427" y="1425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25798</xdr:rowOff>
    </xdr:from>
    <xdr:ext cx="469744" cy="259045"/>
    <xdr:sp macro="" textlink="">
      <xdr:nvSpPr>
        <xdr:cNvPr id="378" name="n_3mainValue【公営住宅】&#10;一人当たり面積">
          <a:extLst>
            <a:ext uri="{FF2B5EF4-FFF2-40B4-BE49-F238E27FC236}">
              <a16:creationId xmlns:a16="http://schemas.microsoft.com/office/drawing/2014/main" id="{00000000-0008-0000-0100-00007A010000}"/>
            </a:ext>
          </a:extLst>
        </xdr:cNvPr>
        <xdr:cNvSpPr txBox="1"/>
      </xdr:nvSpPr>
      <xdr:spPr>
        <a:xfrm>
          <a:off x="7626427" y="14256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132605</xdr:rowOff>
    </xdr:from>
    <xdr:ext cx="469744" cy="259045"/>
    <xdr:sp macro="" textlink="">
      <xdr:nvSpPr>
        <xdr:cNvPr id="379" name="n_4mainValue【公営住宅】&#10;一人当たり面積">
          <a:extLst>
            <a:ext uri="{FF2B5EF4-FFF2-40B4-BE49-F238E27FC236}">
              <a16:creationId xmlns:a16="http://schemas.microsoft.com/office/drawing/2014/main" id="{00000000-0008-0000-0100-00007B010000}"/>
            </a:ext>
          </a:extLst>
        </xdr:cNvPr>
        <xdr:cNvSpPr txBox="1"/>
      </xdr:nvSpPr>
      <xdr:spPr>
        <a:xfrm>
          <a:off x="6737427" y="1453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00000000-0008-0000-0100-000091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00000000-0008-0000-0100-000092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00000000-0008-0000-0100-000093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00000000-0008-0000-0100-000094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00000000-0008-0000-0100-000096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7" name="直線コネクタ 406">
          <a:extLst>
            <a:ext uri="{FF2B5EF4-FFF2-40B4-BE49-F238E27FC236}">
              <a16:creationId xmlns:a16="http://schemas.microsoft.com/office/drawing/2014/main" id="{00000000-0008-0000-0100-000097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8" name="テキスト ボックス 407">
          <a:extLst>
            <a:ext uri="{FF2B5EF4-FFF2-40B4-BE49-F238E27FC236}">
              <a16:creationId xmlns:a16="http://schemas.microsoft.com/office/drawing/2014/main" id="{00000000-0008-0000-0100-000098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9" name="直線コネクタ 408">
          <a:extLst>
            <a:ext uri="{FF2B5EF4-FFF2-40B4-BE49-F238E27FC236}">
              <a16:creationId xmlns:a16="http://schemas.microsoft.com/office/drawing/2014/main" id="{00000000-0008-0000-0100-000099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1" name="直線コネクタ 410">
          <a:extLst>
            <a:ext uri="{FF2B5EF4-FFF2-40B4-BE49-F238E27FC236}">
              <a16:creationId xmlns:a16="http://schemas.microsoft.com/office/drawing/2014/main" id="{00000000-0008-0000-0100-00009B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3" name="直線コネクタ 412">
          <a:extLst>
            <a:ext uri="{FF2B5EF4-FFF2-40B4-BE49-F238E27FC236}">
              <a16:creationId xmlns:a16="http://schemas.microsoft.com/office/drawing/2014/main" id="{00000000-0008-0000-0100-00009D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5" name="直線コネクタ 414">
          <a:extLst>
            <a:ext uri="{FF2B5EF4-FFF2-40B4-BE49-F238E27FC236}">
              <a16:creationId xmlns:a16="http://schemas.microsoft.com/office/drawing/2014/main" id="{00000000-0008-0000-0100-00009F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a:extLst>
            <a:ext uri="{FF2B5EF4-FFF2-40B4-BE49-F238E27FC236}">
              <a16:creationId xmlns:a16="http://schemas.microsoft.com/office/drawing/2014/main" id="{00000000-0008-0000-0100-0000A1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8" name="テキスト ボックス 417">
          <a:extLst>
            <a:ext uri="{FF2B5EF4-FFF2-40B4-BE49-F238E27FC236}">
              <a16:creationId xmlns:a16="http://schemas.microsoft.com/office/drawing/2014/main" id="{00000000-0008-0000-0100-0000A2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a:extLst>
            <a:ext uri="{FF2B5EF4-FFF2-40B4-BE49-F238E27FC236}">
              <a16:creationId xmlns:a16="http://schemas.microsoft.com/office/drawing/2014/main" id="{00000000-0008-0000-0100-0000A3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38100</xdr:rowOff>
    </xdr:to>
    <xdr:cxnSp macro="">
      <xdr:nvCxnSpPr>
        <xdr:cNvPr id="420" name="直線コネクタ 419">
          <a:extLst>
            <a:ext uri="{FF2B5EF4-FFF2-40B4-BE49-F238E27FC236}">
              <a16:creationId xmlns:a16="http://schemas.microsoft.com/office/drawing/2014/main" id="{00000000-0008-0000-0100-0000A4010000}"/>
            </a:ext>
          </a:extLst>
        </xdr:cNvPr>
        <xdr:cNvCxnSpPr/>
      </xdr:nvCxnSpPr>
      <xdr:spPr>
        <a:xfrm flipV="1">
          <a:off x="16318864" y="57226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1" name="【認定こども園・幼稚園・保育所】&#10;有形固定資産減価償却率最小値テキスト">
          <a:extLst>
            <a:ext uri="{FF2B5EF4-FFF2-40B4-BE49-F238E27FC236}">
              <a16:creationId xmlns:a16="http://schemas.microsoft.com/office/drawing/2014/main" id="{00000000-0008-0000-0100-0000A5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2" name="直線コネクタ 421">
          <a:extLst>
            <a:ext uri="{FF2B5EF4-FFF2-40B4-BE49-F238E27FC236}">
              <a16:creationId xmlns:a16="http://schemas.microsoft.com/office/drawing/2014/main" id="{00000000-0008-0000-0100-0000A6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423" name="【認定こども園・幼稚園・保育所】&#10;有形固定資産減価償却率最大値テキスト">
          <a:extLst>
            <a:ext uri="{FF2B5EF4-FFF2-40B4-BE49-F238E27FC236}">
              <a16:creationId xmlns:a16="http://schemas.microsoft.com/office/drawing/2014/main" id="{00000000-0008-0000-0100-0000A7010000}"/>
            </a:ext>
          </a:extLst>
        </xdr:cNvPr>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24" name="直線コネクタ 423">
          <a:extLst>
            <a:ext uri="{FF2B5EF4-FFF2-40B4-BE49-F238E27FC236}">
              <a16:creationId xmlns:a16="http://schemas.microsoft.com/office/drawing/2014/main" id="{00000000-0008-0000-0100-0000A8010000}"/>
            </a:ext>
          </a:extLst>
        </xdr:cNvPr>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124477</xdr:rowOff>
    </xdr:from>
    <xdr:ext cx="405111" cy="259045"/>
    <xdr:sp macro="" textlink="">
      <xdr:nvSpPr>
        <xdr:cNvPr id="425" name="【認定こども園・幼稚園・保育所】&#10;有形固定資産減価償却率平均値テキスト">
          <a:extLst>
            <a:ext uri="{FF2B5EF4-FFF2-40B4-BE49-F238E27FC236}">
              <a16:creationId xmlns:a16="http://schemas.microsoft.com/office/drawing/2014/main" id="{00000000-0008-0000-0100-0000A9010000}"/>
            </a:ext>
          </a:extLst>
        </xdr:cNvPr>
        <xdr:cNvSpPr txBox="1"/>
      </xdr:nvSpPr>
      <xdr:spPr>
        <a:xfrm>
          <a:off x="16357600" y="6125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426" name="フローチャート: 判断 425">
          <a:extLst>
            <a:ext uri="{FF2B5EF4-FFF2-40B4-BE49-F238E27FC236}">
              <a16:creationId xmlns:a16="http://schemas.microsoft.com/office/drawing/2014/main" id="{00000000-0008-0000-0100-0000AA010000}"/>
            </a:ext>
          </a:extLst>
        </xdr:cNvPr>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130175</xdr:rowOff>
    </xdr:from>
    <xdr:to>
      <xdr:col>81</xdr:col>
      <xdr:colOff>101600</xdr:colOff>
      <xdr:row>37</xdr:row>
      <xdr:rowOff>60325</xdr:rowOff>
    </xdr:to>
    <xdr:sp macro="" textlink="">
      <xdr:nvSpPr>
        <xdr:cNvPr id="427" name="フローチャート: 判断 426">
          <a:extLst>
            <a:ext uri="{FF2B5EF4-FFF2-40B4-BE49-F238E27FC236}">
              <a16:creationId xmlns:a16="http://schemas.microsoft.com/office/drawing/2014/main" id="{00000000-0008-0000-0100-0000AB010000}"/>
            </a:ext>
          </a:extLst>
        </xdr:cNvPr>
        <xdr:cNvSpPr/>
      </xdr:nvSpPr>
      <xdr:spPr>
        <a:xfrm>
          <a:off x="15430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xdr:rowOff>
    </xdr:from>
    <xdr:to>
      <xdr:col>76</xdr:col>
      <xdr:colOff>165100</xdr:colOff>
      <xdr:row>37</xdr:row>
      <xdr:rowOff>109855</xdr:rowOff>
    </xdr:to>
    <xdr:sp macro="" textlink="">
      <xdr:nvSpPr>
        <xdr:cNvPr id="428" name="フローチャート: 判断 427">
          <a:extLst>
            <a:ext uri="{FF2B5EF4-FFF2-40B4-BE49-F238E27FC236}">
              <a16:creationId xmlns:a16="http://schemas.microsoft.com/office/drawing/2014/main" id="{00000000-0008-0000-0100-0000AC010000}"/>
            </a:ext>
          </a:extLst>
        </xdr:cNvPr>
        <xdr:cNvSpPr/>
      </xdr:nvSpPr>
      <xdr:spPr>
        <a:xfrm>
          <a:off x="14541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147320</xdr:rowOff>
    </xdr:from>
    <xdr:to>
      <xdr:col>72</xdr:col>
      <xdr:colOff>38100</xdr:colOff>
      <xdr:row>37</xdr:row>
      <xdr:rowOff>77470</xdr:rowOff>
    </xdr:to>
    <xdr:sp macro="" textlink="">
      <xdr:nvSpPr>
        <xdr:cNvPr id="429" name="フローチャート: 判断 428">
          <a:extLst>
            <a:ext uri="{FF2B5EF4-FFF2-40B4-BE49-F238E27FC236}">
              <a16:creationId xmlns:a16="http://schemas.microsoft.com/office/drawing/2014/main" id="{00000000-0008-0000-0100-0000AD010000}"/>
            </a:ext>
          </a:extLst>
        </xdr:cNvPr>
        <xdr:cNvSpPr/>
      </xdr:nvSpPr>
      <xdr:spPr>
        <a:xfrm>
          <a:off x="13652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122555</xdr:rowOff>
    </xdr:from>
    <xdr:to>
      <xdr:col>67</xdr:col>
      <xdr:colOff>101600</xdr:colOff>
      <xdr:row>37</xdr:row>
      <xdr:rowOff>52705</xdr:rowOff>
    </xdr:to>
    <xdr:sp macro="" textlink="">
      <xdr:nvSpPr>
        <xdr:cNvPr id="430" name="フローチャート: 判断 429">
          <a:extLst>
            <a:ext uri="{FF2B5EF4-FFF2-40B4-BE49-F238E27FC236}">
              <a16:creationId xmlns:a16="http://schemas.microsoft.com/office/drawing/2014/main" id="{00000000-0008-0000-0100-0000AE010000}"/>
            </a:ext>
          </a:extLst>
        </xdr:cNvPr>
        <xdr:cNvSpPr/>
      </xdr:nvSpPr>
      <xdr:spPr>
        <a:xfrm>
          <a:off x="127635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100-0000B3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46355</xdr:rowOff>
    </xdr:from>
    <xdr:to>
      <xdr:col>85</xdr:col>
      <xdr:colOff>177800</xdr:colOff>
      <xdr:row>41</xdr:row>
      <xdr:rowOff>147955</xdr:rowOff>
    </xdr:to>
    <xdr:sp macro="" textlink="">
      <xdr:nvSpPr>
        <xdr:cNvPr id="436" name="楕円 435">
          <a:extLst>
            <a:ext uri="{FF2B5EF4-FFF2-40B4-BE49-F238E27FC236}">
              <a16:creationId xmlns:a16="http://schemas.microsoft.com/office/drawing/2014/main" id="{00000000-0008-0000-0100-0000B4010000}"/>
            </a:ext>
          </a:extLst>
        </xdr:cNvPr>
        <xdr:cNvSpPr/>
      </xdr:nvSpPr>
      <xdr:spPr>
        <a:xfrm>
          <a:off x="16268700" y="707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132732</xdr:rowOff>
    </xdr:from>
    <xdr:ext cx="405111" cy="259045"/>
    <xdr:sp macro="" textlink="">
      <xdr:nvSpPr>
        <xdr:cNvPr id="437" name="【認定こども園・幼稚園・保育所】&#10;有形固定資産減価償却率該当値テキスト">
          <a:extLst>
            <a:ext uri="{FF2B5EF4-FFF2-40B4-BE49-F238E27FC236}">
              <a16:creationId xmlns:a16="http://schemas.microsoft.com/office/drawing/2014/main" id="{00000000-0008-0000-0100-0000B5010000}"/>
            </a:ext>
          </a:extLst>
        </xdr:cNvPr>
        <xdr:cNvSpPr txBox="1"/>
      </xdr:nvSpPr>
      <xdr:spPr>
        <a:xfrm>
          <a:off x="16357600" y="6990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166370</xdr:rowOff>
    </xdr:from>
    <xdr:to>
      <xdr:col>81</xdr:col>
      <xdr:colOff>101600</xdr:colOff>
      <xdr:row>41</xdr:row>
      <xdr:rowOff>96520</xdr:rowOff>
    </xdr:to>
    <xdr:sp macro="" textlink="">
      <xdr:nvSpPr>
        <xdr:cNvPr id="438" name="楕円 437">
          <a:extLst>
            <a:ext uri="{FF2B5EF4-FFF2-40B4-BE49-F238E27FC236}">
              <a16:creationId xmlns:a16="http://schemas.microsoft.com/office/drawing/2014/main" id="{00000000-0008-0000-0100-0000B6010000}"/>
            </a:ext>
          </a:extLst>
        </xdr:cNvPr>
        <xdr:cNvSpPr/>
      </xdr:nvSpPr>
      <xdr:spPr>
        <a:xfrm>
          <a:off x="15430500" y="702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45720</xdr:rowOff>
    </xdr:from>
    <xdr:to>
      <xdr:col>85</xdr:col>
      <xdr:colOff>127000</xdr:colOff>
      <xdr:row>41</xdr:row>
      <xdr:rowOff>97155</xdr:rowOff>
    </xdr:to>
    <xdr:cxnSp macro="">
      <xdr:nvCxnSpPr>
        <xdr:cNvPr id="439" name="直線コネクタ 438">
          <a:extLst>
            <a:ext uri="{FF2B5EF4-FFF2-40B4-BE49-F238E27FC236}">
              <a16:creationId xmlns:a16="http://schemas.microsoft.com/office/drawing/2014/main" id="{00000000-0008-0000-0100-0000B7010000}"/>
            </a:ext>
          </a:extLst>
        </xdr:cNvPr>
        <xdr:cNvCxnSpPr/>
      </xdr:nvCxnSpPr>
      <xdr:spPr>
        <a:xfrm>
          <a:off x="15481300" y="707517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88265</xdr:rowOff>
    </xdr:from>
    <xdr:to>
      <xdr:col>76</xdr:col>
      <xdr:colOff>165100</xdr:colOff>
      <xdr:row>41</xdr:row>
      <xdr:rowOff>18415</xdr:rowOff>
    </xdr:to>
    <xdr:sp macro="" textlink="">
      <xdr:nvSpPr>
        <xdr:cNvPr id="440" name="楕円 439">
          <a:extLst>
            <a:ext uri="{FF2B5EF4-FFF2-40B4-BE49-F238E27FC236}">
              <a16:creationId xmlns:a16="http://schemas.microsoft.com/office/drawing/2014/main" id="{00000000-0008-0000-0100-0000B8010000}"/>
            </a:ext>
          </a:extLst>
        </xdr:cNvPr>
        <xdr:cNvSpPr/>
      </xdr:nvSpPr>
      <xdr:spPr>
        <a:xfrm>
          <a:off x="14541500" y="694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139065</xdr:rowOff>
    </xdr:from>
    <xdr:to>
      <xdr:col>81</xdr:col>
      <xdr:colOff>50800</xdr:colOff>
      <xdr:row>41</xdr:row>
      <xdr:rowOff>45720</xdr:rowOff>
    </xdr:to>
    <xdr:cxnSp macro="">
      <xdr:nvCxnSpPr>
        <xdr:cNvPr id="441" name="直線コネクタ 440">
          <a:extLst>
            <a:ext uri="{FF2B5EF4-FFF2-40B4-BE49-F238E27FC236}">
              <a16:creationId xmlns:a16="http://schemas.microsoft.com/office/drawing/2014/main" id="{00000000-0008-0000-0100-0000B9010000}"/>
            </a:ext>
          </a:extLst>
        </xdr:cNvPr>
        <xdr:cNvCxnSpPr/>
      </xdr:nvCxnSpPr>
      <xdr:spPr>
        <a:xfrm>
          <a:off x="14592300" y="6997065"/>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10160</xdr:rowOff>
    </xdr:from>
    <xdr:to>
      <xdr:col>72</xdr:col>
      <xdr:colOff>38100</xdr:colOff>
      <xdr:row>40</xdr:row>
      <xdr:rowOff>111760</xdr:rowOff>
    </xdr:to>
    <xdr:sp macro="" textlink="">
      <xdr:nvSpPr>
        <xdr:cNvPr id="442" name="楕円 441">
          <a:extLst>
            <a:ext uri="{FF2B5EF4-FFF2-40B4-BE49-F238E27FC236}">
              <a16:creationId xmlns:a16="http://schemas.microsoft.com/office/drawing/2014/main" id="{00000000-0008-0000-0100-0000BA010000}"/>
            </a:ext>
          </a:extLst>
        </xdr:cNvPr>
        <xdr:cNvSpPr/>
      </xdr:nvSpPr>
      <xdr:spPr>
        <a:xfrm>
          <a:off x="13652500" y="686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60960</xdr:rowOff>
    </xdr:from>
    <xdr:to>
      <xdr:col>76</xdr:col>
      <xdr:colOff>114300</xdr:colOff>
      <xdr:row>40</xdr:row>
      <xdr:rowOff>139065</xdr:rowOff>
    </xdr:to>
    <xdr:cxnSp macro="">
      <xdr:nvCxnSpPr>
        <xdr:cNvPr id="443" name="直線コネクタ 442">
          <a:extLst>
            <a:ext uri="{FF2B5EF4-FFF2-40B4-BE49-F238E27FC236}">
              <a16:creationId xmlns:a16="http://schemas.microsoft.com/office/drawing/2014/main" id="{00000000-0008-0000-0100-0000BB010000}"/>
            </a:ext>
          </a:extLst>
        </xdr:cNvPr>
        <xdr:cNvCxnSpPr/>
      </xdr:nvCxnSpPr>
      <xdr:spPr>
        <a:xfrm>
          <a:off x="13703300" y="6918960"/>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109220</xdr:rowOff>
    </xdr:from>
    <xdr:to>
      <xdr:col>67</xdr:col>
      <xdr:colOff>101600</xdr:colOff>
      <xdr:row>40</xdr:row>
      <xdr:rowOff>39370</xdr:rowOff>
    </xdr:to>
    <xdr:sp macro="" textlink="">
      <xdr:nvSpPr>
        <xdr:cNvPr id="444" name="楕円 443">
          <a:extLst>
            <a:ext uri="{FF2B5EF4-FFF2-40B4-BE49-F238E27FC236}">
              <a16:creationId xmlns:a16="http://schemas.microsoft.com/office/drawing/2014/main" id="{00000000-0008-0000-0100-0000BC010000}"/>
            </a:ext>
          </a:extLst>
        </xdr:cNvPr>
        <xdr:cNvSpPr/>
      </xdr:nvSpPr>
      <xdr:spPr>
        <a:xfrm>
          <a:off x="12763500" y="67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160020</xdr:rowOff>
    </xdr:from>
    <xdr:to>
      <xdr:col>71</xdr:col>
      <xdr:colOff>177800</xdr:colOff>
      <xdr:row>40</xdr:row>
      <xdr:rowOff>60960</xdr:rowOff>
    </xdr:to>
    <xdr:cxnSp macro="">
      <xdr:nvCxnSpPr>
        <xdr:cNvPr id="445" name="直線コネクタ 444">
          <a:extLst>
            <a:ext uri="{FF2B5EF4-FFF2-40B4-BE49-F238E27FC236}">
              <a16:creationId xmlns:a16="http://schemas.microsoft.com/office/drawing/2014/main" id="{00000000-0008-0000-0100-0000BD010000}"/>
            </a:ext>
          </a:extLst>
        </xdr:cNvPr>
        <xdr:cNvCxnSpPr/>
      </xdr:nvCxnSpPr>
      <xdr:spPr>
        <a:xfrm>
          <a:off x="12814300" y="684657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76852</xdr:rowOff>
    </xdr:from>
    <xdr:ext cx="405111" cy="259045"/>
    <xdr:sp macro="" textlink="">
      <xdr:nvSpPr>
        <xdr:cNvPr id="446" name="n_1aveValue【認定こども園・幼稚園・保育所】&#10;有形固定資産減価償却率">
          <a:extLst>
            <a:ext uri="{FF2B5EF4-FFF2-40B4-BE49-F238E27FC236}">
              <a16:creationId xmlns:a16="http://schemas.microsoft.com/office/drawing/2014/main" id="{00000000-0008-0000-0100-0000BE010000}"/>
            </a:ext>
          </a:extLst>
        </xdr:cNvPr>
        <xdr:cNvSpPr txBox="1"/>
      </xdr:nvSpPr>
      <xdr:spPr>
        <a:xfrm>
          <a:off x="152660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126382</xdr:rowOff>
    </xdr:from>
    <xdr:ext cx="405111" cy="259045"/>
    <xdr:sp macro="" textlink="">
      <xdr:nvSpPr>
        <xdr:cNvPr id="447" name="n_2aveValue【認定こども園・幼稚園・保育所】&#10;有形固定資産減価償却率">
          <a:extLst>
            <a:ext uri="{FF2B5EF4-FFF2-40B4-BE49-F238E27FC236}">
              <a16:creationId xmlns:a16="http://schemas.microsoft.com/office/drawing/2014/main" id="{00000000-0008-0000-0100-0000BF010000}"/>
            </a:ext>
          </a:extLst>
        </xdr:cNvPr>
        <xdr:cNvSpPr txBox="1"/>
      </xdr:nvSpPr>
      <xdr:spPr>
        <a:xfrm>
          <a:off x="14389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93997</xdr:rowOff>
    </xdr:from>
    <xdr:ext cx="405111" cy="259045"/>
    <xdr:sp macro="" textlink="">
      <xdr:nvSpPr>
        <xdr:cNvPr id="448" name="n_3aveValue【認定こども園・幼稚園・保育所】&#10;有形固定資産減価償却率">
          <a:extLst>
            <a:ext uri="{FF2B5EF4-FFF2-40B4-BE49-F238E27FC236}">
              <a16:creationId xmlns:a16="http://schemas.microsoft.com/office/drawing/2014/main" id="{00000000-0008-0000-0100-0000C0010000}"/>
            </a:ext>
          </a:extLst>
        </xdr:cNvPr>
        <xdr:cNvSpPr txBox="1"/>
      </xdr:nvSpPr>
      <xdr:spPr>
        <a:xfrm>
          <a:off x="1350074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69232</xdr:rowOff>
    </xdr:from>
    <xdr:ext cx="405111" cy="259045"/>
    <xdr:sp macro="" textlink="">
      <xdr:nvSpPr>
        <xdr:cNvPr id="449" name="n_4aveValue【認定こども園・幼稚園・保育所】&#10;有形固定資産減価償却率">
          <a:extLst>
            <a:ext uri="{FF2B5EF4-FFF2-40B4-BE49-F238E27FC236}">
              <a16:creationId xmlns:a16="http://schemas.microsoft.com/office/drawing/2014/main" id="{00000000-0008-0000-0100-0000C1010000}"/>
            </a:ext>
          </a:extLst>
        </xdr:cNvPr>
        <xdr:cNvSpPr txBox="1"/>
      </xdr:nvSpPr>
      <xdr:spPr>
        <a:xfrm>
          <a:off x="126117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87647</xdr:rowOff>
    </xdr:from>
    <xdr:ext cx="405111" cy="259045"/>
    <xdr:sp macro="" textlink="">
      <xdr:nvSpPr>
        <xdr:cNvPr id="450" name="n_1mainValue【認定こども園・幼稚園・保育所】&#10;有形固定資産減価償却率">
          <a:extLst>
            <a:ext uri="{FF2B5EF4-FFF2-40B4-BE49-F238E27FC236}">
              <a16:creationId xmlns:a16="http://schemas.microsoft.com/office/drawing/2014/main" id="{00000000-0008-0000-0100-0000C2010000}"/>
            </a:ext>
          </a:extLst>
        </xdr:cNvPr>
        <xdr:cNvSpPr txBox="1"/>
      </xdr:nvSpPr>
      <xdr:spPr>
        <a:xfrm>
          <a:off x="15266044" y="711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9542</xdr:rowOff>
    </xdr:from>
    <xdr:ext cx="405111" cy="259045"/>
    <xdr:sp macro="" textlink="">
      <xdr:nvSpPr>
        <xdr:cNvPr id="451" name="n_2mainValue【認定こども園・幼稚園・保育所】&#10;有形固定資産減価償却率">
          <a:extLst>
            <a:ext uri="{FF2B5EF4-FFF2-40B4-BE49-F238E27FC236}">
              <a16:creationId xmlns:a16="http://schemas.microsoft.com/office/drawing/2014/main" id="{00000000-0008-0000-0100-0000C3010000}"/>
            </a:ext>
          </a:extLst>
        </xdr:cNvPr>
        <xdr:cNvSpPr txBox="1"/>
      </xdr:nvSpPr>
      <xdr:spPr>
        <a:xfrm>
          <a:off x="14389744" y="7038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102887</xdr:rowOff>
    </xdr:from>
    <xdr:ext cx="405111" cy="259045"/>
    <xdr:sp macro="" textlink="">
      <xdr:nvSpPr>
        <xdr:cNvPr id="452" name="n_3mainValue【認定こども園・幼稚園・保育所】&#10;有形固定資産減価償却率">
          <a:extLst>
            <a:ext uri="{FF2B5EF4-FFF2-40B4-BE49-F238E27FC236}">
              <a16:creationId xmlns:a16="http://schemas.microsoft.com/office/drawing/2014/main" id="{00000000-0008-0000-0100-0000C4010000}"/>
            </a:ext>
          </a:extLst>
        </xdr:cNvPr>
        <xdr:cNvSpPr txBox="1"/>
      </xdr:nvSpPr>
      <xdr:spPr>
        <a:xfrm>
          <a:off x="13500744" y="696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30497</xdr:rowOff>
    </xdr:from>
    <xdr:ext cx="405111" cy="259045"/>
    <xdr:sp macro="" textlink="">
      <xdr:nvSpPr>
        <xdr:cNvPr id="453" name="n_4mainValue【認定こども園・幼稚園・保育所】&#10;有形固定資産減価償却率">
          <a:extLst>
            <a:ext uri="{FF2B5EF4-FFF2-40B4-BE49-F238E27FC236}">
              <a16:creationId xmlns:a16="http://schemas.microsoft.com/office/drawing/2014/main" id="{00000000-0008-0000-0100-0000C5010000}"/>
            </a:ext>
          </a:extLst>
        </xdr:cNvPr>
        <xdr:cNvSpPr txBox="1"/>
      </xdr:nvSpPr>
      <xdr:spPr>
        <a:xfrm>
          <a:off x="12611744" y="688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id="{00000000-0008-0000-0100-0000C6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id="{00000000-0008-0000-0100-0000C9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id="{00000000-0008-0000-0100-0000CA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id="{00000000-0008-0000-0100-0000CB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id="{00000000-0008-0000-0100-0000CC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id="{00000000-0008-0000-0100-0000CD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id="{00000000-0008-0000-0100-0000CE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id="{00000000-0008-0000-0100-0000CF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6" name="直線コネクタ 465">
          <a:extLst>
            <a:ext uri="{FF2B5EF4-FFF2-40B4-BE49-F238E27FC236}">
              <a16:creationId xmlns:a16="http://schemas.microsoft.com/office/drawing/2014/main" id="{00000000-0008-0000-0100-0000D2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8" name="直線コネクタ 467">
          <a:extLst>
            <a:ext uri="{FF2B5EF4-FFF2-40B4-BE49-F238E27FC236}">
              <a16:creationId xmlns:a16="http://schemas.microsoft.com/office/drawing/2014/main" id="{00000000-0008-0000-0100-0000D4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0" name="直線コネクタ 469">
          <a:extLst>
            <a:ext uri="{FF2B5EF4-FFF2-40B4-BE49-F238E27FC236}">
              <a16:creationId xmlns:a16="http://schemas.microsoft.com/office/drawing/2014/main" id="{00000000-0008-0000-0100-0000D6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1" name="テキスト ボックス 470">
          <a:extLst>
            <a:ext uri="{FF2B5EF4-FFF2-40B4-BE49-F238E27FC236}">
              <a16:creationId xmlns:a16="http://schemas.microsoft.com/office/drawing/2014/main" id="{00000000-0008-0000-0100-0000D7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a:extLst>
            <a:ext uri="{FF2B5EF4-FFF2-40B4-BE49-F238E27FC236}">
              <a16:creationId xmlns:a16="http://schemas.microsoft.com/office/drawing/2014/main" id="{00000000-0008-0000-0100-0000D8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3" name="テキスト ボックス 472">
          <a:extLst>
            <a:ext uri="{FF2B5EF4-FFF2-40B4-BE49-F238E27FC236}">
              <a16:creationId xmlns:a16="http://schemas.microsoft.com/office/drawing/2014/main" id="{00000000-0008-0000-0100-0000D9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認定こども園・幼稚園・保育所】&#10;一人当たり面積グラフ枠">
          <a:extLst>
            <a:ext uri="{FF2B5EF4-FFF2-40B4-BE49-F238E27FC236}">
              <a16:creationId xmlns:a16="http://schemas.microsoft.com/office/drawing/2014/main" id="{00000000-0008-0000-0100-0000DA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108204</xdr:rowOff>
    </xdr:from>
    <xdr:to>
      <xdr:col>116</xdr:col>
      <xdr:colOff>62864</xdr:colOff>
      <xdr:row>41</xdr:row>
      <xdr:rowOff>105918</xdr:rowOff>
    </xdr:to>
    <xdr:cxnSp macro="">
      <xdr:nvCxnSpPr>
        <xdr:cNvPr id="475" name="直線コネクタ 474">
          <a:extLst>
            <a:ext uri="{FF2B5EF4-FFF2-40B4-BE49-F238E27FC236}">
              <a16:creationId xmlns:a16="http://schemas.microsoft.com/office/drawing/2014/main" id="{00000000-0008-0000-0100-0000DB010000}"/>
            </a:ext>
          </a:extLst>
        </xdr:cNvPr>
        <xdr:cNvCxnSpPr/>
      </xdr:nvCxnSpPr>
      <xdr:spPr>
        <a:xfrm flipV="1">
          <a:off x="22160864" y="5937504"/>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109745</xdr:rowOff>
    </xdr:from>
    <xdr:ext cx="469744" cy="259045"/>
    <xdr:sp macro="" textlink="">
      <xdr:nvSpPr>
        <xdr:cNvPr id="476" name="【認定こども園・幼稚園・保育所】&#10;一人当たり面積最小値テキスト">
          <a:extLst>
            <a:ext uri="{FF2B5EF4-FFF2-40B4-BE49-F238E27FC236}">
              <a16:creationId xmlns:a16="http://schemas.microsoft.com/office/drawing/2014/main" id="{00000000-0008-0000-0100-0000DC010000}"/>
            </a:ext>
          </a:extLst>
        </xdr:cNvPr>
        <xdr:cNvSpPr txBox="1"/>
      </xdr:nvSpPr>
      <xdr:spPr>
        <a:xfrm>
          <a:off x="22199600" y="7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105918</xdr:rowOff>
    </xdr:from>
    <xdr:to>
      <xdr:col>116</xdr:col>
      <xdr:colOff>152400</xdr:colOff>
      <xdr:row>41</xdr:row>
      <xdr:rowOff>105918</xdr:rowOff>
    </xdr:to>
    <xdr:cxnSp macro="">
      <xdr:nvCxnSpPr>
        <xdr:cNvPr id="477" name="直線コネクタ 476">
          <a:extLst>
            <a:ext uri="{FF2B5EF4-FFF2-40B4-BE49-F238E27FC236}">
              <a16:creationId xmlns:a16="http://schemas.microsoft.com/office/drawing/2014/main" id="{00000000-0008-0000-0100-0000DD010000}"/>
            </a:ext>
          </a:extLst>
        </xdr:cNvPr>
        <xdr:cNvCxnSpPr/>
      </xdr:nvCxnSpPr>
      <xdr:spPr>
        <a:xfrm>
          <a:off x="22072600" y="713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54881</xdr:rowOff>
    </xdr:from>
    <xdr:ext cx="469744" cy="259045"/>
    <xdr:sp macro="" textlink="">
      <xdr:nvSpPr>
        <xdr:cNvPr id="478" name="【認定こども園・幼稚園・保育所】&#10;一人当たり面積最大値テキスト">
          <a:extLst>
            <a:ext uri="{FF2B5EF4-FFF2-40B4-BE49-F238E27FC236}">
              <a16:creationId xmlns:a16="http://schemas.microsoft.com/office/drawing/2014/main" id="{00000000-0008-0000-0100-0000DE010000}"/>
            </a:ext>
          </a:extLst>
        </xdr:cNvPr>
        <xdr:cNvSpPr txBox="1"/>
      </xdr:nvSpPr>
      <xdr:spPr>
        <a:xfrm>
          <a:off x="22199600" y="571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108204</xdr:rowOff>
    </xdr:from>
    <xdr:to>
      <xdr:col>116</xdr:col>
      <xdr:colOff>152400</xdr:colOff>
      <xdr:row>34</xdr:row>
      <xdr:rowOff>108204</xdr:rowOff>
    </xdr:to>
    <xdr:cxnSp macro="">
      <xdr:nvCxnSpPr>
        <xdr:cNvPr id="479" name="直線コネクタ 478">
          <a:extLst>
            <a:ext uri="{FF2B5EF4-FFF2-40B4-BE49-F238E27FC236}">
              <a16:creationId xmlns:a16="http://schemas.microsoft.com/office/drawing/2014/main" id="{00000000-0008-0000-0100-0000DF010000}"/>
            </a:ext>
          </a:extLst>
        </xdr:cNvPr>
        <xdr:cNvCxnSpPr/>
      </xdr:nvCxnSpPr>
      <xdr:spPr>
        <a:xfrm>
          <a:off x="22072600" y="593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16273</xdr:rowOff>
    </xdr:from>
    <xdr:ext cx="469744" cy="259045"/>
    <xdr:sp macro="" textlink="">
      <xdr:nvSpPr>
        <xdr:cNvPr id="480" name="【認定こども園・幼稚園・保育所】&#10;一人当たり面積平均値テキスト">
          <a:extLst>
            <a:ext uri="{FF2B5EF4-FFF2-40B4-BE49-F238E27FC236}">
              <a16:creationId xmlns:a16="http://schemas.microsoft.com/office/drawing/2014/main" id="{00000000-0008-0000-0100-0000E0010000}"/>
            </a:ext>
          </a:extLst>
        </xdr:cNvPr>
        <xdr:cNvSpPr txBox="1"/>
      </xdr:nvSpPr>
      <xdr:spPr>
        <a:xfrm>
          <a:off x="22199600" y="65313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164846</xdr:rowOff>
    </xdr:from>
    <xdr:to>
      <xdr:col>116</xdr:col>
      <xdr:colOff>114300</xdr:colOff>
      <xdr:row>39</xdr:row>
      <xdr:rowOff>94996</xdr:rowOff>
    </xdr:to>
    <xdr:sp macro="" textlink="">
      <xdr:nvSpPr>
        <xdr:cNvPr id="481" name="フローチャート: 判断 480">
          <a:extLst>
            <a:ext uri="{FF2B5EF4-FFF2-40B4-BE49-F238E27FC236}">
              <a16:creationId xmlns:a16="http://schemas.microsoft.com/office/drawing/2014/main" id="{00000000-0008-0000-0100-0000E1010000}"/>
            </a:ext>
          </a:extLst>
        </xdr:cNvPr>
        <xdr:cNvSpPr/>
      </xdr:nvSpPr>
      <xdr:spPr>
        <a:xfrm>
          <a:off x="221107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482" name="フローチャート: 判断 481">
          <a:extLst>
            <a:ext uri="{FF2B5EF4-FFF2-40B4-BE49-F238E27FC236}">
              <a16:creationId xmlns:a16="http://schemas.microsoft.com/office/drawing/2014/main" id="{00000000-0008-0000-0100-0000E2010000}"/>
            </a:ext>
          </a:extLst>
        </xdr:cNvPr>
        <xdr:cNvSpPr/>
      </xdr:nvSpPr>
      <xdr:spPr>
        <a:xfrm>
          <a:off x="21272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483" name="フローチャート: 判断 482">
          <a:extLst>
            <a:ext uri="{FF2B5EF4-FFF2-40B4-BE49-F238E27FC236}">
              <a16:creationId xmlns:a16="http://schemas.microsoft.com/office/drawing/2014/main" id="{00000000-0008-0000-0100-0000E3010000}"/>
            </a:ext>
          </a:extLst>
        </xdr:cNvPr>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16256</xdr:rowOff>
    </xdr:from>
    <xdr:to>
      <xdr:col>102</xdr:col>
      <xdr:colOff>165100</xdr:colOff>
      <xdr:row>39</xdr:row>
      <xdr:rowOff>117856</xdr:rowOff>
    </xdr:to>
    <xdr:sp macro="" textlink="">
      <xdr:nvSpPr>
        <xdr:cNvPr id="484" name="フローチャート: 判断 483">
          <a:extLst>
            <a:ext uri="{FF2B5EF4-FFF2-40B4-BE49-F238E27FC236}">
              <a16:creationId xmlns:a16="http://schemas.microsoft.com/office/drawing/2014/main" id="{00000000-0008-0000-0100-0000E4010000}"/>
            </a:ext>
          </a:extLst>
        </xdr:cNvPr>
        <xdr:cNvSpPr/>
      </xdr:nvSpPr>
      <xdr:spPr>
        <a:xfrm>
          <a:off x="19494500" y="670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2540</xdr:rowOff>
    </xdr:from>
    <xdr:to>
      <xdr:col>98</xdr:col>
      <xdr:colOff>38100</xdr:colOff>
      <xdr:row>39</xdr:row>
      <xdr:rowOff>104140</xdr:rowOff>
    </xdr:to>
    <xdr:sp macro="" textlink="">
      <xdr:nvSpPr>
        <xdr:cNvPr id="485" name="フローチャート: 判断 484">
          <a:extLst>
            <a:ext uri="{FF2B5EF4-FFF2-40B4-BE49-F238E27FC236}">
              <a16:creationId xmlns:a16="http://schemas.microsoft.com/office/drawing/2014/main" id="{00000000-0008-0000-0100-0000E5010000}"/>
            </a:ext>
          </a:extLst>
        </xdr:cNvPr>
        <xdr:cNvSpPr/>
      </xdr:nvSpPr>
      <xdr:spPr>
        <a:xfrm>
          <a:off x="18605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100-0000E9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100-0000EA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155702</xdr:rowOff>
    </xdr:from>
    <xdr:to>
      <xdr:col>116</xdr:col>
      <xdr:colOff>114300</xdr:colOff>
      <xdr:row>41</xdr:row>
      <xdr:rowOff>85852</xdr:rowOff>
    </xdr:to>
    <xdr:sp macro="" textlink="">
      <xdr:nvSpPr>
        <xdr:cNvPr id="491" name="楕円 490">
          <a:extLst>
            <a:ext uri="{FF2B5EF4-FFF2-40B4-BE49-F238E27FC236}">
              <a16:creationId xmlns:a16="http://schemas.microsoft.com/office/drawing/2014/main" id="{00000000-0008-0000-0100-0000EB010000}"/>
            </a:ext>
          </a:extLst>
        </xdr:cNvPr>
        <xdr:cNvSpPr/>
      </xdr:nvSpPr>
      <xdr:spPr>
        <a:xfrm>
          <a:off x="22110700" y="701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70629</xdr:rowOff>
    </xdr:from>
    <xdr:ext cx="469744" cy="259045"/>
    <xdr:sp macro="" textlink="">
      <xdr:nvSpPr>
        <xdr:cNvPr id="492" name="【認定こども園・幼稚園・保育所】&#10;一人当たり面積該当値テキスト">
          <a:extLst>
            <a:ext uri="{FF2B5EF4-FFF2-40B4-BE49-F238E27FC236}">
              <a16:creationId xmlns:a16="http://schemas.microsoft.com/office/drawing/2014/main" id="{00000000-0008-0000-0100-0000EC010000}"/>
            </a:ext>
          </a:extLst>
        </xdr:cNvPr>
        <xdr:cNvSpPr txBox="1"/>
      </xdr:nvSpPr>
      <xdr:spPr>
        <a:xfrm>
          <a:off x="22199600" y="692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155702</xdr:rowOff>
    </xdr:from>
    <xdr:to>
      <xdr:col>112</xdr:col>
      <xdr:colOff>38100</xdr:colOff>
      <xdr:row>41</xdr:row>
      <xdr:rowOff>85852</xdr:rowOff>
    </xdr:to>
    <xdr:sp macro="" textlink="">
      <xdr:nvSpPr>
        <xdr:cNvPr id="493" name="楕円 492">
          <a:extLst>
            <a:ext uri="{FF2B5EF4-FFF2-40B4-BE49-F238E27FC236}">
              <a16:creationId xmlns:a16="http://schemas.microsoft.com/office/drawing/2014/main" id="{00000000-0008-0000-0100-0000ED010000}"/>
            </a:ext>
          </a:extLst>
        </xdr:cNvPr>
        <xdr:cNvSpPr/>
      </xdr:nvSpPr>
      <xdr:spPr>
        <a:xfrm>
          <a:off x="21272500" y="701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35052</xdr:rowOff>
    </xdr:from>
    <xdr:to>
      <xdr:col>116</xdr:col>
      <xdr:colOff>63500</xdr:colOff>
      <xdr:row>41</xdr:row>
      <xdr:rowOff>35052</xdr:rowOff>
    </xdr:to>
    <xdr:cxnSp macro="">
      <xdr:nvCxnSpPr>
        <xdr:cNvPr id="494" name="直線コネクタ 493">
          <a:extLst>
            <a:ext uri="{FF2B5EF4-FFF2-40B4-BE49-F238E27FC236}">
              <a16:creationId xmlns:a16="http://schemas.microsoft.com/office/drawing/2014/main" id="{00000000-0008-0000-0100-0000EE010000}"/>
            </a:ext>
          </a:extLst>
        </xdr:cNvPr>
        <xdr:cNvCxnSpPr/>
      </xdr:nvCxnSpPr>
      <xdr:spPr>
        <a:xfrm>
          <a:off x="21323300" y="706450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155702</xdr:rowOff>
    </xdr:from>
    <xdr:to>
      <xdr:col>107</xdr:col>
      <xdr:colOff>101600</xdr:colOff>
      <xdr:row>41</xdr:row>
      <xdr:rowOff>85852</xdr:rowOff>
    </xdr:to>
    <xdr:sp macro="" textlink="">
      <xdr:nvSpPr>
        <xdr:cNvPr id="495" name="楕円 494">
          <a:extLst>
            <a:ext uri="{FF2B5EF4-FFF2-40B4-BE49-F238E27FC236}">
              <a16:creationId xmlns:a16="http://schemas.microsoft.com/office/drawing/2014/main" id="{00000000-0008-0000-0100-0000EF010000}"/>
            </a:ext>
          </a:extLst>
        </xdr:cNvPr>
        <xdr:cNvSpPr/>
      </xdr:nvSpPr>
      <xdr:spPr>
        <a:xfrm>
          <a:off x="20383500" y="701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35052</xdr:rowOff>
    </xdr:from>
    <xdr:to>
      <xdr:col>111</xdr:col>
      <xdr:colOff>177800</xdr:colOff>
      <xdr:row>41</xdr:row>
      <xdr:rowOff>35052</xdr:rowOff>
    </xdr:to>
    <xdr:cxnSp macro="">
      <xdr:nvCxnSpPr>
        <xdr:cNvPr id="496" name="直線コネクタ 495">
          <a:extLst>
            <a:ext uri="{FF2B5EF4-FFF2-40B4-BE49-F238E27FC236}">
              <a16:creationId xmlns:a16="http://schemas.microsoft.com/office/drawing/2014/main" id="{00000000-0008-0000-0100-0000F0010000}"/>
            </a:ext>
          </a:extLst>
        </xdr:cNvPr>
        <xdr:cNvCxnSpPr/>
      </xdr:nvCxnSpPr>
      <xdr:spPr>
        <a:xfrm>
          <a:off x="20434300" y="70645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155702</xdr:rowOff>
    </xdr:from>
    <xdr:to>
      <xdr:col>102</xdr:col>
      <xdr:colOff>165100</xdr:colOff>
      <xdr:row>41</xdr:row>
      <xdr:rowOff>85852</xdr:rowOff>
    </xdr:to>
    <xdr:sp macro="" textlink="">
      <xdr:nvSpPr>
        <xdr:cNvPr id="497" name="楕円 496">
          <a:extLst>
            <a:ext uri="{FF2B5EF4-FFF2-40B4-BE49-F238E27FC236}">
              <a16:creationId xmlns:a16="http://schemas.microsoft.com/office/drawing/2014/main" id="{00000000-0008-0000-0100-0000F1010000}"/>
            </a:ext>
          </a:extLst>
        </xdr:cNvPr>
        <xdr:cNvSpPr/>
      </xdr:nvSpPr>
      <xdr:spPr>
        <a:xfrm>
          <a:off x="19494500" y="701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35052</xdr:rowOff>
    </xdr:from>
    <xdr:to>
      <xdr:col>107</xdr:col>
      <xdr:colOff>50800</xdr:colOff>
      <xdr:row>41</xdr:row>
      <xdr:rowOff>35052</xdr:rowOff>
    </xdr:to>
    <xdr:cxnSp macro="">
      <xdr:nvCxnSpPr>
        <xdr:cNvPr id="498" name="直線コネクタ 497">
          <a:extLst>
            <a:ext uri="{FF2B5EF4-FFF2-40B4-BE49-F238E27FC236}">
              <a16:creationId xmlns:a16="http://schemas.microsoft.com/office/drawing/2014/main" id="{00000000-0008-0000-0100-0000F2010000}"/>
            </a:ext>
          </a:extLst>
        </xdr:cNvPr>
        <xdr:cNvCxnSpPr/>
      </xdr:nvCxnSpPr>
      <xdr:spPr>
        <a:xfrm>
          <a:off x="19545300" y="70645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155702</xdr:rowOff>
    </xdr:from>
    <xdr:to>
      <xdr:col>98</xdr:col>
      <xdr:colOff>38100</xdr:colOff>
      <xdr:row>41</xdr:row>
      <xdr:rowOff>85852</xdr:rowOff>
    </xdr:to>
    <xdr:sp macro="" textlink="">
      <xdr:nvSpPr>
        <xdr:cNvPr id="499" name="楕円 498">
          <a:extLst>
            <a:ext uri="{FF2B5EF4-FFF2-40B4-BE49-F238E27FC236}">
              <a16:creationId xmlns:a16="http://schemas.microsoft.com/office/drawing/2014/main" id="{00000000-0008-0000-0100-0000F3010000}"/>
            </a:ext>
          </a:extLst>
        </xdr:cNvPr>
        <xdr:cNvSpPr/>
      </xdr:nvSpPr>
      <xdr:spPr>
        <a:xfrm>
          <a:off x="18605500" y="701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35052</xdr:rowOff>
    </xdr:from>
    <xdr:to>
      <xdr:col>102</xdr:col>
      <xdr:colOff>114300</xdr:colOff>
      <xdr:row>41</xdr:row>
      <xdr:rowOff>35052</xdr:rowOff>
    </xdr:to>
    <xdr:cxnSp macro="">
      <xdr:nvCxnSpPr>
        <xdr:cNvPr id="500" name="直線コネクタ 499">
          <a:extLst>
            <a:ext uri="{FF2B5EF4-FFF2-40B4-BE49-F238E27FC236}">
              <a16:creationId xmlns:a16="http://schemas.microsoft.com/office/drawing/2014/main" id="{00000000-0008-0000-0100-0000F4010000}"/>
            </a:ext>
          </a:extLst>
        </xdr:cNvPr>
        <xdr:cNvCxnSpPr/>
      </xdr:nvCxnSpPr>
      <xdr:spPr>
        <a:xfrm>
          <a:off x="18656300" y="70645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122953</xdr:rowOff>
    </xdr:from>
    <xdr:ext cx="469744" cy="259045"/>
    <xdr:sp macro="" textlink="">
      <xdr:nvSpPr>
        <xdr:cNvPr id="501" name="n_1aveValue【認定こども園・幼稚園・保育所】&#10;一人当たり面積">
          <a:extLst>
            <a:ext uri="{FF2B5EF4-FFF2-40B4-BE49-F238E27FC236}">
              <a16:creationId xmlns:a16="http://schemas.microsoft.com/office/drawing/2014/main" id="{00000000-0008-0000-0100-0000F5010000}"/>
            </a:ext>
          </a:extLst>
        </xdr:cNvPr>
        <xdr:cNvSpPr txBox="1"/>
      </xdr:nvSpPr>
      <xdr:spPr>
        <a:xfrm>
          <a:off x="210757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132097</xdr:rowOff>
    </xdr:from>
    <xdr:ext cx="469744" cy="259045"/>
    <xdr:sp macro="" textlink="">
      <xdr:nvSpPr>
        <xdr:cNvPr id="502" name="n_2aveValue【認定こども園・幼稚園・保育所】&#10;一人当たり面積">
          <a:extLst>
            <a:ext uri="{FF2B5EF4-FFF2-40B4-BE49-F238E27FC236}">
              <a16:creationId xmlns:a16="http://schemas.microsoft.com/office/drawing/2014/main" id="{00000000-0008-0000-0100-0000F6010000}"/>
            </a:ext>
          </a:extLst>
        </xdr:cNvPr>
        <xdr:cNvSpPr txBox="1"/>
      </xdr:nvSpPr>
      <xdr:spPr>
        <a:xfrm>
          <a:off x="20199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134383</xdr:rowOff>
    </xdr:from>
    <xdr:ext cx="469744" cy="259045"/>
    <xdr:sp macro="" textlink="">
      <xdr:nvSpPr>
        <xdr:cNvPr id="503" name="n_3aveValue【認定こども園・幼稚園・保育所】&#10;一人当たり面積">
          <a:extLst>
            <a:ext uri="{FF2B5EF4-FFF2-40B4-BE49-F238E27FC236}">
              <a16:creationId xmlns:a16="http://schemas.microsoft.com/office/drawing/2014/main" id="{00000000-0008-0000-0100-0000F7010000}"/>
            </a:ext>
          </a:extLst>
        </xdr:cNvPr>
        <xdr:cNvSpPr txBox="1"/>
      </xdr:nvSpPr>
      <xdr:spPr>
        <a:xfrm>
          <a:off x="19310427" y="647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120667</xdr:rowOff>
    </xdr:from>
    <xdr:ext cx="469744" cy="259045"/>
    <xdr:sp macro="" textlink="">
      <xdr:nvSpPr>
        <xdr:cNvPr id="504" name="n_4aveValue【認定こども園・幼稚園・保育所】&#10;一人当たり面積">
          <a:extLst>
            <a:ext uri="{FF2B5EF4-FFF2-40B4-BE49-F238E27FC236}">
              <a16:creationId xmlns:a16="http://schemas.microsoft.com/office/drawing/2014/main" id="{00000000-0008-0000-0100-0000F8010000}"/>
            </a:ext>
          </a:extLst>
        </xdr:cNvPr>
        <xdr:cNvSpPr txBox="1"/>
      </xdr:nvSpPr>
      <xdr:spPr>
        <a:xfrm>
          <a:off x="18421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76979</xdr:rowOff>
    </xdr:from>
    <xdr:ext cx="469744" cy="259045"/>
    <xdr:sp macro="" textlink="">
      <xdr:nvSpPr>
        <xdr:cNvPr id="505" name="n_1mainValue【認定こども園・幼稚園・保育所】&#10;一人当たり面積">
          <a:extLst>
            <a:ext uri="{FF2B5EF4-FFF2-40B4-BE49-F238E27FC236}">
              <a16:creationId xmlns:a16="http://schemas.microsoft.com/office/drawing/2014/main" id="{00000000-0008-0000-0100-0000F9010000}"/>
            </a:ext>
          </a:extLst>
        </xdr:cNvPr>
        <xdr:cNvSpPr txBox="1"/>
      </xdr:nvSpPr>
      <xdr:spPr>
        <a:xfrm>
          <a:off x="21075727" y="7106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76979</xdr:rowOff>
    </xdr:from>
    <xdr:ext cx="469744" cy="259045"/>
    <xdr:sp macro="" textlink="">
      <xdr:nvSpPr>
        <xdr:cNvPr id="506" name="n_2mainValue【認定こども園・幼稚園・保育所】&#10;一人当たり面積">
          <a:extLst>
            <a:ext uri="{FF2B5EF4-FFF2-40B4-BE49-F238E27FC236}">
              <a16:creationId xmlns:a16="http://schemas.microsoft.com/office/drawing/2014/main" id="{00000000-0008-0000-0100-0000FA010000}"/>
            </a:ext>
          </a:extLst>
        </xdr:cNvPr>
        <xdr:cNvSpPr txBox="1"/>
      </xdr:nvSpPr>
      <xdr:spPr>
        <a:xfrm>
          <a:off x="20199427" y="7106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76979</xdr:rowOff>
    </xdr:from>
    <xdr:ext cx="469744" cy="259045"/>
    <xdr:sp macro="" textlink="">
      <xdr:nvSpPr>
        <xdr:cNvPr id="507" name="n_3mainValue【認定こども園・幼稚園・保育所】&#10;一人当たり面積">
          <a:extLst>
            <a:ext uri="{FF2B5EF4-FFF2-40B4-BE49-F238E27FC236}">
              <a16:creationId xmlns:a16="http://schemas.microsoft.com/office/drawing/2014/main" id="{00000000-0008-0000-0100-0000FB010000}"/>
            </a:ext>
          </a:extLst>
        </xdr:cNvPr>
        <xdr:cNvSpPr txBox="1"/>
      </xdr:nvSpPr>
      <xdr:spPr>
        <a:xfrm>
          <a:off x="19310427" y="7106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76979</xdr:rowOff>
    </xdr:from>
    <xdr:ext cx="469744" cy="259045"/>
    <xdr:sp macro="" textlink="">
      <xdr:nvSpPr>
        <xdr:cNvPr id="508" name="n_4mainValue【認定こども園・幼稚園・保育所】&#10;一人当たり面積">
          <a:extLst>
            <a:ext uri="{FF2B5EF4-FFF2-40B4-BE49-F238E27FC236}">
              <a16:creationId xmlns:a16="http://schemas.microsoft.com/office/drawing/2014/main" id="{00000000-0008-0000-0100-0000FC010000}"/>
            </a:ext>
          </a:extLst>
        </xdr:cNvPr>
        <xdr:cNvSpPr txBox="1"/>
      </xdr:nvSpPr>
      <xdr:spPr>
        <a:xfrm>
          <a:off x="18421427" y="7106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a:extLst>
            <a:ext uri="{FF2B5EF4-FFF2-40B4-BE49-F238E27FC236}">
              <a16:creationId xmlns:a16="http://schemas.microsoft.com/office/drawing/2014/main" id="{00000000-0008-0000-0100-0000FD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a:extLst>
            <a:ext uri="{FF2B5EF4-FFF2-40B4-BE49-F238E27FC236}">
              <a16:creationId xmlns:a16="http://schemas.microsoft.com/office/drawing/2014/main" id="{00000000-0008-0000-0100-0000FE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a:extLst>
            <a:ext uri="{FF2B5EF4-FFF2-40B4-BE49-F238E27FC236}">
              <a16:creationId xmlns:a16="http://schemas.microsoft.com/office/drawing/2014/main" id="{00000000-0008-0000-0100-0000FF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a:extLst>
            <a:ext uri="{FF2B5EF4-FFF2-40B4-BE49-F238E27FC236}">
              <a16:creationId xmlns:a16="http://schemas.microsoft.com/office/drawing/2014/main" id="{00000000-0008-0000-0100-000002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a:extLst>
            <a:ext uri="{FF2B5EF4-FFF2-40B4-BE49-F238E27FC236}">
              <a16:creationId xmlns:a16="http://schemas.microsoft.com/office/drawing/2014/main" id="{00000000-0008-0000-0100-000003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a:extLst>
            <a:ext uri="{FF2B5EF4-FFF2-40B4-BE49-F238E27FC236}">
              <a16:creationId xmlns:a16="http://schemas.microsoft.com/office/drawing/2014/main" id="{00000000-0008-0000-0100-000004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a:extLst>
            <a:ext uri="{FF2B5EF4-FFF2-40B4-BE49-F238E27FC236}">
              <a16:creationId xmlns:a16="http://schemas.microsoft.com/office/drawing/2014/main" id="{00000000-0008-0000-0100-000005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a:extLst>
            <a:ext uri="{FF2B5EF4-FFF2-40B4-BE49-F238E27FC236}">
              <a16:creationId xmlns:a16="http://schemas.microsoft.com/office/drawing/2014/main" id="{00000000-0008-0000-0100-000006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9" name="テキスト ボックス 518">
          <a:extLst>
            <a:ext uri="{FF2B5EF4-FFF2-40B4-BE49-F238E27FC236}">
              <a16:creationId xmlns:a16="http://schemas.microsoft.com/office/drawing/2014/main" id="{00000000-0008-0000-0100-000007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20" name="直線コネクタ 519">
          <a:extLst>
            <a:ext uri="{FF2B5EF4-FFF2-40B4-BE49-F238E27FC236}">
              <a16:creationId xmlns:a16="http://schemas.microsoft.com/office/drawing/2014/main" id="{00000000-0008-0000-0100-00000802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2" name="直線コネクタ 521">
          <a:extLst>
            <a:ext uri="{FF2B5EF4-FFF2-40B4-BE49-F238E27FC236}">
              <a16:creationId xmlns:a16="http://schemas.microsoft.com/office/drawing/2014/main" id="{00000000-0008-0000-0100-00000A02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4" name="直線コネクタ 523">
          <a:extLst>
            <a:ext uri="{FF2B5EF4-FFF2-40B4-BE49-F238E27FC236}">
              <a16:creationId xmlns:a16="http://schemas.microsoft.com/office/drawing/2014/main" id="{00000000-0008-0000-0100-00000C02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6" name="直線コネクタ 525">
          <a:extLst>
            <a:ext uri="{FF2B5EF4-FFF2-40B4-BE49-F238E27FC236}">
              <a16:creationId xmlns:a16="http://schemas.microsoft.com/office/drawing/2014/main" id="{00000000-0008-0000-0100-00000E02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7" name="テキスト ボックス 526">
          <a:extLst>
            <a:ext uri="{FF2B5EF4-FFF2-40B4-BE49-F238E27FC236}">
              <a16:creationId xmlns:a16="http://schemas.microsoft.com/office/drawing/2014/main" id="{00000000-0008-0000-0100-00000F02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a:extLst>
            <a:ext uri="{FF2B5EF4-FFF2-40B4-BE49-F238E27FC236}">
              <a16:creationId xmlns:a16="http://schemas.microsoft.com/office/drawing/2014/main" id="{00000000-0008-0000-0100-000010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9" name="テキスト ボックス 528">
          <a:extLst>
            <a:ext uri="{FF2B5EF4-FFF2-40B4-BE49-F238E27FC236}">
              <a16:creationId xmlns:a16="http://schemas.microsoft.com/office/drawing/2014/main" id="{00000000-0008-0000-0100-000011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a:extLst>
            <a:ext uri="{FF2B5EF4-FFF2-40B4-BE49-F238E27FC236}">
              <a16:creationId xmlns:a16="http://schemas.microsoft.com/office/drawing/2014/main" id="{00000000-0008-0000-0100-000012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13716</xdr:rowOff>
    </xdr:from>
    <xdr:to>
      <xdr:col>85</xdr:col>
      <xdr:colOff>126364</xdr:colOff>
      <xdr:row>64</xdr:row>
      <xdr:rowOff>70866</xdr:rowOff>
    </xdr:to>
    <xdr:cxnSp macro="">
      <xdr:nvCxnSpPr>
        <xdr:cNvPr id="531" name="直線コネクタ 530">
          <a:extLst>
            <a:ext uri="{FF2B5EF4-FFF2-40B4-BE49-F238E27FC236}">
              <a16:creationId xmlns:a16="http://schemas.microsoft.com/office/drawing/2014/main" id="{00000000-0008-0000-0100-000013020000}"/>
            </a:ext>
          </a:extLst>
        </xdr:cNvPr>
        <xdr:cNvCxnSpPr/>
      </xdr:nvCxnSpPr>
      <xdr:spPr>
        <a:xfrm flipV="1">
          <a:off x="16318864" y="978636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74693</xdr:rowOff>
    </xdr:from>
    <xdr:ext cx="405111" cy="259045"/>
    <xdr:sp macro="" textlink="">
      <xdr:nvSpPr>
        <xdr:cNvPr id="532" name="【学校施設】&#10;有形固定資産減価償却率最小値テキスト">
          <a:extLst>
            <a:ext uri="{FF2B5EF4-FFF2-40B4-BE49-F238E27FC236}">
              <a16:creationId xmlns:a16="http://schemas.microsoft.com/office/drawing/2014/main" id="{00000000-0008-0000-0100-000014020000}"/>
            </a:ext>
          </a:extLst>
        </xdr:cNvPr>
        <xdr:cNvSpPr txBox="1"/>
      </xdr:nvSpPr>
      <xdr:spPr>
        <a:xfrm>
          <a:off x="16357600" y="1104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70866</xdr:rowOff>
    </xdr:from>
    <xdr:to>
      <xdr:col>86</xdr:col>
      <xdr:colOff>25400</xdr:colOff>
      <xdr:row>64</xdr:row>
      <xdr:rowOff>70866</xdr:rowOff>
    </xdr:to>
    <xdr:cxnSp macro="">
      <xdr:nvCxnSpPr>
        <xdr:cNvPr id="533" name="直線コネクタ 532">
          <a:extLst>
            <a:ext uri="{FF2B5EF4-FFF2-40B4-BE49-F238E27FC236}">
              <a16:creationId xmlns:a16="http://schemas.microsoft.com/office/drawing/2014/main" id="{00000000-0008-0000-0100-000015020000}"/>
            </a:ext>
          </a:extLst>
        </xdr:cNvPr>
        <xdr:cNvCxnSpPr/>
      </xdr:nvCxnSpPr>
      <xdr:spPr>
        <a:xfrm>
          <a:off x="16230600" y="11043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131843</xdr:rowOff>
    </xdr:from>
    <xdr:ext cx="405111" cy="259045"/>
    <xdr:sp macro="" textlink="">
      <xdr:nvSpPr>
        <xdr:cNvPr id="534" name="【学校施設】&#10;有形固定資産減価償却率最大値テキスト">
          <a:extLst>
            <a:ext uri="{FF2B5EF4-FFF2-40B4-BE49-F238E27FC236}">
              <a16:creationId xmlns:a16="http://schemas.microsoft.com/office/drawing/2014/main" id="{00000000-0008-0000-0100-000016020000}"/>
            </a:ext>
          </a:extLst>
        </xdr:cNvPr>
        <xdr:cNvSpPr txBox="1"/>
      </xdr:nvSpPr>
      <xdr:spPr>
        <a:xfrm>
          <a:off x="16357600" y="9561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13716</xdr:rowOff>
    </xdr:from>
    <xdr:to>
      <xdr:col>86</xdr:col>
      <xdr:colOff>25400</xdr:colOff>
      <xdr:row>57</xdr:row>
      <xdr:rowOff>13716</xdr:rowOff>
    </xdr:to>
    <xdr:cxnSp macro="">
      <xdr:nvCxnSpPr>
        <xdr:cNvPr id="535" name="直線コネクタ 534">
          <a:extLst>
            <a:ext uri="{FF2B5EF4-FFF2-40B4-BE49-F238E27FC236}">
              <a16:creationId xmlns:a16="http://schemas.microsoft.com/office/drawing/2014/main" id="{00000000-0008-0000-0100-000017020000}"/>
            </a:ext>
          </a:extLst>
        </xdr:cNvPr>
        <xdr:cNvCxnSpPr/>
      </xdr:nvCxnSpPr>
      <xdr:spPr>
        <a:xfrm>
          <a:off x="16230600" y="9786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5351</xdr:rowOff>
    </xdr:from>
    <xdr:ext cx="405111" cy="259045"/>
    <xdr:sp macro="" textlink="">
      <xdr:nvSpPr>
        <xdr:cNvPr id="536" name="【学校施設】&#10;有形固定資産減価償却率平均値テキスト">
          <a:extLst>
            <a:ext uri="{FF2B5EF4-FFF2-40B4-BE49-F238E27FC236}">
              <a16:creationId xmlns:a16="http://schemas.microsoft.com/office/drawing/2014/main" id="{00000000-0008-0000-0100-000018020000}"/>
            </a:ext>
          </a:extLst>
        </xdr:cNvPr>
        <xdr:cNvSpPr txBox="1"/>
      </xdr:nvSpPr>
      <xdr:spPr>
        <a:xfrm>
          <a:off x="16357600" y="10463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26924</xdr:rowOff>
    </xdr:from>
    <xdr:to>
      <xdr:col>85</xdr:col>
      <xdr:colOff>177800</xdr:colOff>
      <xdr:row>61</xdr:row>
      <xdr:rowOff>128524</xdr:rowOff>
    </xdr:to>
    <xdr:sp macro="" textlink="">
      <xdr:nvSpPr>
        <xdr:cNvPr id="537" name="フローチャート: 判断 536">
          <a:extLst>
            <a:ext uri="{FF2B5EF4-FFF2-40B4-BE49-F238E27FC236}">
              <a16:creationId xmlns:a16="http://schemas.microsoft.com/office/drawing/2014/main" id="{00000000-0008-0000-0100-000019020000}"/>
            </a:ext>
          </a:extLst>
        </xdr:cNvPr>
        <xdr:cNvSpPr/>
      </xdr:nvSpPr>
      <xdr:spPr>
        <a:xfrm>
          <a:off x="162687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56642</xdr:rowOff>
    </xdr:from>
    <xdr:to>
      <xdr:col>81</xdr:col>
      <xdr:colOff>101600</xdr:colOff>
      <xdr:row>61</xdr:row>
      <xdr:rowOff>158242</xdr:rowOff>
    </xdr:to>
    <xdr:sp macro="" textlink="">
      <xdr:nvSpPr>
        <xdr:cNvPr id="538" name="フローチャート: 判断 537">
          <a:extLst>
            <a:ext uri="{FF2B5EF4-FFF2-40B4-BE49-F238E27FC236}">
              <a16:creationId xmlns:a16="http://schemas.microsoft.com/office/drawing/2014/main" id="{00000000-0008-0000-0100-00001A020000}"/>
            </a:ext>
          </a:extLst>
        </xdr:cNvPr>
        <xdr:cNvSpPr/>
      </xdr:nvSpPr>
      <xdr:spPr>
        <a:xfrm>
          <a:off x="15430500" y="1051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17780</xdr:rowOff>
    </xdr:from>
    <xdr:to>
      <xdr:col>76</xdr:col>
      <xdr:colOff>165100</xdr:colOff>
      <xdr:row>61</xdr:row>
      <xdr:rowOff>119380</xdr:rowOff>
    </xdr:to>
    <xdr:sp macro="" textlink="">
      <xdr:nvSpPr>
        <xdr:cNvPr id="539" name="フローチャート: 判断 538">
          <a:extLst>
            <a:ext uri="{FF2B5EF4-FFF2-40B4-BE49-F238E27FC236}">
              <a16:creationId xmlns:a16="http://schemas.microsoft.com/office/drawing/2014/main" id="{00000000-0008-0000-0100-00001B020000}"/>
            </a:ext>
          </a:extLst>
        </xdr:cNvPr>
        <xdr:cNvSpPr/>
      </xdr:nvSpPr>
      <xdr:spPr>
        <a:xfrm>
          <a:off x="14541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1778</xdr:rowOff>
    </xdr:from>
    <xdr:to>
      <xdr:col>72</xdr:col>
      <xdr:colOff>38100</xdr:colOff>
      <xdr:row>61</xdr:row>
      <xdr:rowOff>103378</xdr:rowOff>
    </xdr:to>
    <xdr:sp macro="" textlink="">
      <xdr:nvSpPr>
        <xdr:cNvPr id="540" name="フローチャート: 判断 539">
          <a:extLst>
            <a:ext uri="{FF2B5EF4-FFF2-40B4-BE49-F238E27FC236}">
              <a16:creationId xmlns:a16="http://schemas.microsoft.com/office/drawing/2014/main" id="{00000000-0008-0000-0100-00001C020000}"/>
            </a:ext>
          </a:extLst>
        </xdr:cNvPr>
        <xdr:cNvSpPr/>
      </xdr:nvSpPr>
      <xdr:spPr>
        <a:xfrm>
          <a:off x="13652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102362</xdr:rowOff>
    </xdr:from>
    <xdr:to>
      <xdr:col>67</xdr:col>
      <xdr:colOff>101600</xdr:colOff>
      <xdr:row>61</xdr:row>
      <xdr:rowOff>32512</xdr:rowOff>
    </xdr:to>
    <xdr:sp macro="" textlink="">
      <xdr:nvSpPr>
        <xdr:cNvPr id="541" name="フローチャート: 判断 540">
          <a:extLst>
            <a:ext uri="{FF2B5EF4-FFF2-40B4-BE49-F238E27FC236}">
              <a16:creationId xmlns:a16="http://schemas.microsoft.com/office/drawing/2014/main" id="{00000000-0008-0000-0100-00001D020000}"/>
            </a:ext>
          </a:extLst>
        </xdr:cNvPr>
        <xdr:cNvSpPr/>
      </xdr:nvSpPr>
      <xdr:spPr>
        <a:xfrm>
          <a:off x="12763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100-00001E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100-00001F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100-000020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100-000021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138938</xdr:rowOff>
    </xdr:from>
    <xdr:to>
      <xdr:col>85</xdr:col>
      <xdr:colOff>177800</xdr:colOff>
      <xdr:row>60</xdr:row>
      <xdr:rowOff>69088</xdr:rowOff>
    </xdr:to>
    <xdr:sp macro="" textlink="">
      <xdr:nvSpPr>
        <xdr:cNvPr id="547" name="楕円 546">
          <a:extLst>
            <a:ext uri="{FF2B5EF4-FFF2-40B4-BE49-F238E27FC236}">
              <a16:creationId xmlns:a16="http://schemas.microsoft.com/office/drawing/2014/main" id="{00000000-0008-0000-0100-000023020000}"/>
            </a:ext>
          </a:extLst>
        </xdr:cNvPr>
        <xdr:cNvSpPr/>
      </xdr:nvSpPr>
      <xdr:spPr>
        <a:xfrm>
          <a:off x="16268700" y="1025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161815</xdr:rowOff>
    </xdr:from>
    <xdr:ext cx="405111" cy="259045"/>
    <xdr:sp macro="" textlink="">
      <xdr:nvSpPr>
        <xdr:cNvPr id="548" name="【学校施設】&#10;有形固定資産減価償却率該当値テキスト">
          <a:extLst>
            <a:ext uri="{FF2B5EF4-FFF2-40B4-BE49-F238E27FC236}">
              <a16:creationId xmlns:a16="http://schemas.microsoft.com/office/drawing/2014/main" id="{00000000-0008-0000-0100-000024020000}"/>
            </a:ext>
          </a:extLst>
        </xdr:cNvPr>
        <xdr:cNvSpPr txBox="1"/>
      </xdr:nvSpPr>
      <xdr:spPr>
        <a:xfrm>
          <a:off x="16357600" y="10105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93218</xdr:rowOff>
    </xdr:from>
    <xdr:to>
      <xdr:col>81</xdr:col>
      <xdr:colOff>101600</xdr:colOff>
      <xdr:row>60</xdr:row>
      <xdr:rowOff>23368</xdr:rowOff>
    </xdr:to>
    <xdr:sp macro="" textlink="">
      <xdr:nvSpPr>
        <xdr:cNvPr id="549" name="楕円 548">
          <a:extLst>
            <a:ext uri="{FF2B5EF4-FFF2-40B4-BE49-F238E27FC236}">
              <a16:creationId xmlns:a16="http://schemas.microsoft.com/office/drawing/2014/main" id="{00000000-0008-0000-0100-000025020000}"/>
            </a:ext>
          </a:extLst>
        </xdr:cNvPr>
        <xdr:cNvSpPr/>
      </xdr:nvSpPr>
      <xdr:spPr>
        <a:xfrm>
          <a:off x="15430500" y="1020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144018</xdr:rowOff>
    </xdr:from>
    <xdr:to>
      <xdr:col>85</xdr:col>
      <xdr:colOff>127000</xdr:colOff>
      <xdr:row>60</xdr:row>
      <xdr:rowOff>18288</xdr:rowOff>
    </xdr:to>
    <xdr:cxnSp macro="">
      <xdr:nvCxnSpPr>
        <xdr:cNvPr id="550" name="直線コネクタ 549">
          <a:extLst>
            <a:ext uri="{FF2B5EF4-FFF2-40B4-BE49-F238E27FC236}">
              <a16:creationId xmlns:a16="http://schemas.microsoft.com/office/drawing/2014/main" id="{00000000-0008-0000-0100-000026020000}"/>
            </a:ext>
          </a:extLst>
        </xdr:cNvPr>
        <xdr:cNvCxnSpPr/>
      </xdr:nvCxnSpPr>
      <xdr:spPr>
        <a:xfrm>
          <a:off x="15481300" y="1025956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49784</xdr:rowOff>
    </xdr:from>
    <xdr:to>
      <xdr:col>76</xdr:col>
      <xdr:colOff>165100</xdr:colOff>
      <xdr:row>59</xdr:row>
      <xdr:rowOff>151384</xdr:rowOff>
    </xdr:to>
    <xdr:sp macro="" textlink="">
      <xdr:nvSpPr>
        <xdr:cNvPr id="551" name="楕円 550">
          <a:extLst>
            <a:ext uri="{FF2B5EF4-FFF2-40B4-BE49-F238E27FC236}">
              <a16:creationId xmlns:a16="http://schemas.microsoft.com/office/drawing/2014/main" id="{00000000-0008-0000-0100-000027020000}"/>
            </a:ext>
          </a:extLst>
        </xdr:cNvPr>
        <xdr:cNvSpPr/>
      </xdr:nvSpPr>
      <xdr:spPr>
        <a:xfrm>
          <a:off x="14541500" y="1016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100584</xdr:rowOff>
    </xdr:from>
    <xdr:to>
      <xdr:col>81</xdr:col>
      <xdr:colOff>50800</xdr:colOff>
      <xdr:row>59</xdr:row>
      <xdr:rowOff>144018</xdr:rowOff>
    </xdr:to>
    <xdr:cxnSp macro="">
      <xdr:nvCxnSpPr>
        <xdr:cNvPr id="552" name="直線コネクタ 551">
          <a:extLst>
            <a:ext uri="{FF2B5EF4-FFF2-40B4-BE49-F238E27FC236}">
              <a16:creationId xmlns:a16="http://schemas.microsoft.com/office/drawing/2014/main" id="{00000000-0008-0000-0100-000028020000}"/>
            </a:ext>
          </a:extLst>
        </xdr:cNvPr>
        <xdr:cNvCxnSpPr/>
      </xdr:nvCxnSpPr>
      <xdr:spPr>
        <a:xfrm>
          <a:off x="14592300" y="1021613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6350</xdr:rowOff>
    </xdr:from>
    <xdr:to>
      <xdr:col>72</xdr:col>
      <xdr:colOff>38100</xdr:colOff>
      <xdr:row>59</xdr:row>
      <xdr:rowOff>107950</xdr:rowOff>
    </xdr:to>
    <xdr:sp macro="" textlink="">
      <xdr:nvSpPr>
        <xdr:cNvPr id="553" name="楕円 552">
          <a:extLst>
            <a:ext uri="{FF2B5EF4-FFF2-40B4-BE49-F238E27FC236}">
              <a16:creationId xmlns:a16="http://schemas.microsoft.com/office/drawing/2014/main" id="{00000000-0008-0000-0100-000029020000}"/>
            </a:ext>
          </a:extLst>
        </xdr:cNvPr>
        <xdr:cNvSpPr/>
      </xdr:nvSpPr>
      <xdr:spPr>
        <a:xfrm>
          <a:off x="13652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57150</xdr:rowOff>
    </xdr:from>
    <xdr:to>
      <xdr:col>76</xdr:col>
      <xdr:colOff>114300</xdr:colOff>
      <xdr:row>59</xdr:row>
      <xdr:rowOff>100584</xdr:rowOff>
    </xdr:to>
    <xdr:cxnSp macro="">
      <xdr:nvCxnSpPr>
        <xdr:cNvPr id="554" name="直線コネクタ 553">
          <a:extLst>
            <a:ext uri="{FF2B5EF4-FFF2-40B4-BE49-F238E27FC236}">
              <a16:creationId xmlns:a16="http://schemas.microsoft.com/office/drawing/2014/main" id="{00000000-0008-0000-0100-00002A020000}"/>
            </a:ext>
          </a:extLst>
        </xdr:cNvPr>
        <xdr:cNvCxnSpPr/>
      </xdr:nvCxnSpPr>
      <xdr:spPr>
        <a:xfrm>
          <a:off x="13703300" y="1017270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134366</xdr:rowOff>
    </xdr:from>
    <xdr:to>
      <xdr:col>67</xdr:col>
      <xdr:colOff>101600</xdr:colOff>
      <xdr:row>59</xdr:row>
      <xdr:rowOff>64516</xdr:rowOff>
    </xdr:to>
    <xdr:sp macro="" textlink="">
      <xdr:nvSpPr>
        <xdr:cNvPr id="555" name="楕円 554">
          <a:extLst>
            <a:ext uri="{FF2B5EF4-FFF2-40B4-BE49-F238E27FC236}">
              <a16:creationId xmlns:a16="http://schemas.microsoft.com/office/drawing/2014/main" id="{00000000-0008-0000-0100-00002B020000}"/>
            </a:ext>
          </a:extLst>
        </xdr:cNvPr>
        <xdr:cNvSpPr/>
      </xdr:nvSpPr>
      <xdr:spPr>
        <a:xfrm>
          <a:off x="12763500" y="1007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13716</xdr:rowOff>
    </xdr:from>
    <xdr:to>
      <xdr:col>71</xdr:col>
      <xdr:colOff>177800</xdr:colOff>
      <xdr:row>59</xdr:row>
      <xdr:rowOff>57150</xdr:rowOff>
    </xdr:to>
    <xdr:cxnSp macro="">
      <xdr:nvCxnSpPr>
        <xdr:cNvPr id="556" name="直線コネクタ 555">
          <a:extLst>
            <a:ext uri="{FF2B5EF4-FFF2-40B4-BE49-F238E27FC236}">
              <a16:creationId xmlns:a16="http://schemas.microsoft.com/office/drawing/2014/main" id="{00000000-0008-0000-0100-00002C020000}"/>
            </a:ext>
          </a:extLst>
        </xdr:cNvPr>
        <xdr:cNvCxnSpPr/>
      </xdr:nvCxnSpPr>
      <xdr:spPr>
        <a:xfrm>
          <a:off x="12814300" y="1012926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149369</xdr:rowOff>
    </xdr:from>
    <xdr:ext cx="405111" cy="259045"/>
    <xdr:sp macro="" textlink="">
      <xdr:nvSpPr>
        <xdr:cNvPr id="557" name="n_1aveValue【学校施設】&#10;有形固定資産減価償却率">
          <a:extLst>
            <a:ext uri="{FF2B5EF4-FFF2-40B4-BE49-F238E27FC236}">
              <a16:creationId xmlns:a16="http://schemas.microsoft.com/office/drawing/2014/main" id="{00000000-0008-0000-0100-00002D020000}"/>
            </a:ext>
          </a:extLst>
        </xdr:cNvPr>
        <xdr:cNvSpPr txBox="1"/>
      </xdr:nvSpPr>
      <xdr:spPr>
        <a:xfrm>
          <a:off x="15266044" y="10607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110507</xdr:rowOff>
    </xdr:from>
    <xdr:ext cx="405111" cy="259045"/>
    <xdr:sp macro="" textlink="">
      <xdr:nvSpPr>
        <xdr:cNvPr id="558" name="n_2aveValue【学校施設】&#10;有形固定資産減価償却率">
          <a:extLst>
            <a:ext uri="{FF2B5EF4-FFF2-40B4-BE49-F238E27FC236}">
              <a16:creationId xmlns:a16="http://schemas.microsoft.com/office/drawing/2014/main" id="{00000000-0008-0000-0100-00002E020000}"/>
            </a:ext>
          </a:extLst>
        </xdr:cNvPr>
        <xdr:cNvSpPr txBox="1"/>
      </xdr:nvSpPr>
      <xdr:spPr>
        <a:xfrm>
          <a:off x="143897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94505</xdr:rowOff>
    </xdr:from>
    <xdr:ext cx="405111" cy="259045"/>
    <xdr:sp macro="" textlink="">
      <xdr:nvSpPr>
        <xdr:cNvPr id="559" name="n_3aveValue【学校施設】&#10;有形固定資産減価償却率">
          <a:extLst>
            <a:ext uri="{FF2B5EF4-FFF2-40B4-BE49-F238E27FC236}">
              <a16:creationId xmlns:a16="http://schemas.microsoft.com/office/drawing/2014/main" id="{00000000-0008-0000-0100-00002F020000}"/>
            </a:ext>
          </a:extLst>
        </xdr:cNvPr>
        <xdr:cNvSpPr txBox="1"/>
      </xdr:nvSpPr>
      <xdr:spPr>
        <a:xfrm>
          <a:off x="13500744" y="1055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23639</xdr:rowOff>
    </xdr:from>
    <xdr:ext cx="405111" cy="259045"/>
    <xdr:sp macro="" textlink="">
      <xdr:nvSpPr>
        <xdr:cNvPr id="560" name="n_4aveValue【学校施設】&#10;有形固定資産減価償却率">
          <a:extLst>
            <a:ext uri="{FF2B5EF4-FFF2-40B4-BE49-F238E27FC236}">
              <a16:creationId xmlns:a16="http://schemas.microsoft.com/office/drawing/2014/main" id="{00000000-0008-0000-0100-000030020000}"/>
            </a:ext>
          </a:extLst>
        </xdr:cNvPr>
        <xdr:cNvSpPr txBox="1"/>
      </xdr:nvSpPr>
      <xdr:spPr>
        <a:xfrm>
          <a:off x="12611744" y="10482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39895</xdr:rowOff>
    </xdr:from>
    <xdr:ext cx="405111" cy="259045"/>
    <xdr:sp macro="" textlink="">
      <xdr:nvSpPr>
        <xdr:cNvPr id="561" name="n_1mainValue【学校施設】&#10;有形固定資産減価償却率">
          <a:extLst>
            <a:ext uri="{FF2B5EF4-FFF2-40B4-BE49-F238E27FC236}">
              <a16:creationId xmlns:a16="http://schemas.microsoft.com/office/drawing/2014/main" id="{00000000-0008-0000-0100-000031020000}"/>
            </a:ext>
          </a:extLst>
        </xdr:cNvPr>
        <xdr:cNvSpPr txBox="1"/>
      </xdr:nvSpPr>
      <xdr:spPr>
        <a:xfrm>
          <a:off x="15266044" y="9983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167911</xdr:rowOff>
    </xdr:from>
    <xdr:ext cx="405111" cy="259045"/>
    <xdr:sp macro="" textlink="">
      <xdr:nvSpPr>
        <xdr:cNvPr id="562" name="n_2mainValue【学校施設】&#10;有形固定資産減価償却率">
          <a:extLst>
            <a:ext uri="{FF2B5EF4-FFF2-40B4-BE49-F238E27FC236}">
              <a16:creationId xmlns:a16="http://schemas.microsoft.com/office/drawing/2014/main" id="{00000000-0008-0000-0100-000032020000}"/>
            </a:ext>
          </a:extLst>
        </xdr:cNvPr>
        <xdr:cNvSpPr txBox="1"/>
      </xdr:nvSpPr>
      <xdr:spPr>
        <a:xfrm>
          <a:off x="14389744" y="9940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124477</xdr:rowOff>
    </xdr:from>
    <xdr:ext cx="405111" cy="259045"/>
    <xdr:sp macro="" textlink="">
      <xdr:nvSpPr>
        <xdr:cNvPr id="563" name="n_3mainValue【学校施設】&#10;有形固定資産減価償却率">
          <a:extLst>
            <a:ext uri="{FF2B5EF4-FFF2-40B4-BE49-F238E27FC236}">
              <a16:creationId xmlns:a16="http://schemas.microsoft.com/office/drawing/2014/main" id="{00000000-0008-0000-0100-000033020000}"/>
            </a:ext>
          </a:extLst>
        </xdr:cNvPr>
        <xdr:cNvSpPr txBox="1"/>
      </xdr:nvSpPr>
      <xdr:spPr>
        <a:xfrm>
          <a:off x="13500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81043</xdr:rowOff>
    </xdr:from>
    <xdr:ext cx="405111" cy="259045"/>
    <xdr:sp macro="" textlink="">
      <xdr:nvSpPr>
        <xdr:cNvPr id="564" name="n_4mainValue【学校施設】&#10;有形固定資産減価償却率">
          <a:extLst>
            <a:ext uri="{FF2B5EF4-FFF2-40B4-BE49-F238E27FC236}">
              <a16:creationId xmlns:a16="http://schemas.microsoft.com/office/drawing/2014/main" id="{00000000-0008-0000-0100-000034020000}"/>
            </a:ext>
          </a:extLst>
        </xdr:cNvPr>
        <xdr:cNvSpPr txBox="1"/>
      </xdr:nvSpPr>
      <xdr:spPr>
        <a:xfrm>
          <a:off x="12611744" y="985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a:extLst>
            <a:ext uri="{FF2B5EF4-FFF2-40B4-BE49-F238E27FC236}">
              <a16:creationId xmlns:a16="http://schemas.microsoft.com/office/drawing/2014/main" id="{00000000-0008-0000-0100-000035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a:extLst>
            <a:ext uri="{FF2B5EF4-FFF2-40B4-BE49-F238E27FC236}">
              <a16:creationId xmlns:a16="http://schemas.microsoft.com/office/drawing/2014/main" id="{00000000-0008-0000-0100-000036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a:extLst>
            <a:ext uri="{FF2B5EF4-FFF2-40B4-BE49-F238E27FC236}">
              <a16:creationId xmlns:a16="http://schemas.microsoft.com/office/drawing/2014/main" id="{00000000-0008-0000-0100-000037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a:extLst>
            <a:ext uri="{FF2B5EF4-FFF2-40B4-BE49-F238E27FC236}">
              <a16:creationId xmlns:a16="http://schemas.microsoft.com/office/drawing/2014/main" id="{00000000-0008-0000-0100-000038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a:extLst>
            <a:ext uri="{FF2B5EF4-FFF2-40B4-BE49-F238E27FC236}">
              <a16:creationId xmlns:a16="http://schemas.microsoft.com/office/drawing/2014/main" id="{00000000-0008-0000-0100-000039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a:extLst>
            <a:ext uri="{FF2B5EF4-FFF2-40B4-BE49-F238E27FC236}">
              <a16:creationId xmlns:a16="http://schemas.microsoft.com/office/drawing/2014/main" id="{00000000-0008-0000-0100-00003D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a:extLst>
            <a:ext uri="{FF2B5EF4-FFF2-40B4-BE49-F238E27FC236}">
              <a16:creationId xmlns:a16="http://schemas.microsoft.com/office/drawing/2014/main" id="{00000000-0008-0000-0100-00003E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a:extLst>
            <a:ext uri="{FF2B5EF4-FFF2-40B4-BE49-F238E27FC236}">
              <a16:creationId xmlns:a16="http://schemas.microsoft.com/office/drawing/2014/main" id="{00000000-0008-0000-0100-00003F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a:extLst>
            <a:ext uri="{FF2B5EF4-FFF2-40B4-BE49-F238E27FC236}">
              <a16:creationId xmlns:a16="http://schemas.microsoft.com/office/drawing/2014/main" id="{00000000-0008-0000-0100-000040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a:extLst>
            <a:ext uri="{FF2B5EF4-FFF2-40B4-BE49-F238E27FC236}">
              <a16:creationId xmlns:a16="http://schemas.microsoft.com/office/drawing/2014/main" id="{00000000-0008-0000-0100-000042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a:extLst>
            <a:ext uri="{FF2B5EF4-FFF2-40B4-BE49-F238E27FC236}">
              <a16:creationId xmlns:a16="http://schemas.microsoft.com/office/drawing/2014/main" id="{00000000-0008-0000-0100-000044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a:extLst>
            <a:ext uri="{FF2B5EF4-FFF2-40B4-BE49-F238E27FC236}">
              <a16:creationId xmlns:a16="http://schemas.microsoft.com/office/drawing/2014/main" id="{00000000-0008-0000-0100-000046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a:extLst>
            <a:ext uri="{FF2B5EF4-FFF2-40B4-BE49-F238E27FC236}">
              <a16:creationId xmlns:a16="http://schemas.microsoft.com/office/drawing/2014/main" id="{00000000-0008-0000-0100-000048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00000000-0008-0000-0100-00004A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00000000-0008-0000-0100-00004C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104394</xdr:rowOff>
    </xdr:from>
    <xdr:to>
      <xdr:col>116</xdr:col>
      <xdr:colOff>62864</xdr:colOff>
      <xdr:row>64</xdr:row>
      <xdr:rowOff>69342</xdr:rowOff>
    </xdr:to>
    <xdr:cxnSp macro="">
      <xdr:nvCxnSpPr>
        <xdr:cNvPr id="589" name="直線コネクタ 588">
          <a:extLst>
            <a:ext uri="{FF2B5EF4-FFF2-40B4-BE49-F238E27FC236}">
              <a16:creationId xmlns:a16="http://schemas.microsoft.com/office/drawing/2014/main" id="{00000000-0008-0000-0100-00004D020000}"/>
            </a:ext>
          </a:extLst>
        </xdr:cNvPr>
        <xdr:cNvCxnSpPr/>
      </xdr:nvCxnSpPr>
      <xdr:spPr>
        <a:xfrm flipV="1">
          <a:off x="22160864" y="9705594"/>
          <a:ext cx="0" cy="133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73169</xdr:rowOff>
    </xdr:from>
    <xdr:ext cx="469744" cy="259045"/>
    <xdr:sp macro="" textlink="">
      <xdr:nvSpPr>
        <xdr:cNvPr id="590" name="【学校施設】&#10;一人当たり面積最小値テキスト">
          <a:extLst>
            <a:ext uri="{FF2B5EF4-FFF2-40B4-BE49-F238E27FC236}">
              <a16:creationId xmlns:a16="http://schemas.microsoft.com/office/drawing/2014/main" id="{00000000-0008-0000-0100-00004E020000}"/>
            </a:ext>
          </a:extLst>
        </xdr:cNvPr>
        <xdr:cNvSpPr txBox="1"/>
      </xdr:nvSpPr>
      <xdr:spPr>
        <a:xfrm>
          <a:off x="22199600" y="1104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69342</xdr:rowOff>
    </xdr:from>
    <xdr:to>
      <xdr:col>116</xdr:col>
      <xdr:colOff>152400</xdr:colOff>
      <xdr:row>64</xdr:row>
      <xdr:rowOff>69342</xdr:rowOff>
    </xdr:to>
    <xdr:cxnSp macro="">
      <xdr:nvCxnSpPr>
        <xdr:cNvPr id="591" name="直線コネクタ 590">
          <a:extLst>
            <a:ext uri="{FF2B5EF4-FFF2-40B4-BE49-F238E27FC236}">
              <a16:creationId xmlns:a16="http://schemas.microsoft.com/office/drawing/2014/main" id="{00000000-0008-0000-0100-00004F020000}"/>
            </a:ext>
          </a:extLst>
        </xdr:cNvPr>
        <xdr:cNvCxnSpPr/>
      </xdr:nvCxnSpPr>
      <xdr:spPr>
        <a:xfrm>
          <a:off x="22072600" y="1104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51071</xdr:rowOff>
    </xdr:from>
    <xdr:ext cx="469744" cy="259045"/>
    <xdr:sp macro="" textlink="">
      <xdr:nvSpPr>
        <xdr:cNvPr id="592" name="【学校施設】&#10;一人当たり面積最大値テキスト">
          <a:extLst>
            <a:ext uri="{FF2B5EF4-FFF2-40B4-BE49-F238E27FC236}">
              <a16:creationId xmlns:a16="http://schemas.microsoft.com/office/drawing/2014/main" id="{00000000-0008-0000-0100-000050020000}"/>
            </a:ext>
          </a:extLst>
        </xdr:cNvPr>
        <xdr:cNvSpPr txBox="1"/>
      </xdr:nvSpPr>
      <xdr:spPr>
        <a:xfrm>
          <a:off x="22199600" y="9480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104394</xdr:rowOff>
    </xdr:from>
    <xdr:to>
      <xdr:col>116</xdr:col>
      <xdr:colOff>152400</xdr:colOff>
      <xdr:row>56</xdr:row>
      <xdr:rowOff>104394</xdr:rowOff>
    </xdr:to>
    <xdr:cxnSp macro="">
      <xdr:nvCxnSpPr>
        <xdr:cNvPr id="593" name="直線コネクタ 592">
          <a:extLst>
            <a:ext uri="{FF2B5EF4-FFF2-40B4-BE49-F238E27FC236}">
              <a16:creationId xmlns:a16="http://schemas.microsoft.com/office/drawing/2014/main" id="{00000000-0008-0000-0100-000051020000}"/>
            </a:ext>
          </a:extLst>
        </xdr:cNvPr>
        <xdr:cNvCxnSpPr/>
      </xdr:nvCxnSpPr>
      <xdr:spPr>
        <a:xfrm>
          <a:off x="22072600" y="970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43705</xdr:rowOff>
    </xdr:from>
    <xdr:ext cx="469744" cy="259045"/>
    <xdr:sp macro="" textlink="">
      <xdr:nvSpPr>
        <xdr:cNvPr id="594" name="【学校施設】&#10;一人当たり面積平均値テキスト">
          <a:extLst>
            <a:ext uri="{FF2B5EF4-FFF2-40B4-BE49-F238E27FC236}">
              <a16:creationId xmlns:a16="http://schemas.microsoft.com/office/drawing/2014/main" id="{00000000-0008-0000-0100-000052020000}"/>
            </a:ext>
          </a:extLst>
        </xdr:cNvPr>
        <xdr:cNvSpPr txBox="1"/>
      </xdr:nvSpPr>
      <xdr:spPr>
        <a:xfrm>
          <a:off x="22199600" y="10159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20828</xdr:rowOff>
    </xdr:from>
    <xdr:to>
      <xdr:col>116</xdr:col>
      <xdr:colOff>114300</xdr:colOff>
      <xdr:row>60</xdr:row>
      <xdr:rowOff>122428</xdr:rowOff>
    </xdr:to>
    <xdr:sp macro="" textlink="">
      <xdr:nvSpPr>
        <xdr:cNvPr id="595" name="フローチャート: 判断 594">
          <a:extLst>
            <a:ext uri="{FF2B5EF4-FFF2-40B4-BE49-F238E27FC236}">
              <a16:creationId xmlns:a16="http://schemas.microsoft.com/office/drawing/2014/main" id="{00000000-0008-0000-0100-000053020000}"/>
            </a:ext>
          </a:extLst>
        </xdr:cNvPr>
        <xdr:cNvSpPr/>
      </xdr:nvSpPr>
      <xdr:spPr>
        <a:xfrm>
          <a:off x="22110700" y="1030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26162</xdr:rowOff>
    </xdr:from>
    <xdr:to>
      <xdr:col>112</xdr:col>
      <xdr:colOff>38100</xdr:colOff>
      <xdr:row>60</xdr:row>
      <xdr:rowOff>127762</xdr:rowOff>
    </xdr:to>
    <xdr:sp macro="" textlink="">
      <xdr:nvSpPr>
        <xdr:cNvPr id="596" name="フローチャート: 判断 595">
          <a:extLst>
            <a:ext uri="{FF2B5EF4-FFF2-40B4-BE49-F238E27FC236}">
              <a16:creationId xmlns:a16="http://schemas.microsoft.com/office/drawing/2014/main" id="{00000000-0008-0000-0100-000054020000}"/>
            </a:ext>
          </a:extLst>
        </xdr:cNvPr>
        <xdr:cNvSpPr/>
      </xdr:nvSpPr>
      <xdr:spPr>
        <a:xfrm>
          <a:off x="21272500" y="10313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29972</xdr:rowOff>
    </xdr:from>
    <xdr:to>
      <xdr:col>107</xdr:col>
      <xdr:colOff>101600</xdr:colOff>
      <xdr:row>60</xdr:row>
      <xdr:rowOff>131572</xdr:rowOff>
    </xdr:to>
    <xdr:sp macro="" textlink="">
      <xdr:nvSpPr>
        <xdr:cNvPr id="597" name="フローチャート: 判断 596">
          <a:extLst>
            <a:ext uri="{FF2B5EF4-FFF2-40B4-BE49-F238E27FC236}">
              <a16:creationId xmlns:a16="http://schemas.microsoft.com/office/drawing/2014/main" id="{00000000-0008-0000-0100-000055020000}"/>
            </a:ext>
          </a:extLst>
        </xdr:cNvPr>
        <xdr:cNvSpPr/>
      </xdr:nvSpPr>
      <xdr:spPr>
        <a:xfrm>
          <a:off x="20383500" y="1031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19304</xdr:rowOff>
    </xdr:from>
    <xdr:to>
      <xdr:col>102</xdr:col>
      <xdr:colOff>165100</xdr:colOff>
      <xdr:row>60</xdr:row>
      <xdr:rowOff>120904</xdr:rowOff>
    </xdr:to>
    <xdr:sp macro="" textlink="">
      <xdr:nvSpPr>
        <xdr:cNvPr id="598" name="フローチャート: 判断 597">
          <a:extLst>
            <a:ext uri="{FF2B5EF4-FFF2-40B4-BE49-F238E27FC236}">
              <a16:creationId xmlns:a16="http://schemas.microsoft.com/office/drawing/2014/main" id="{00000000-0008-0000-0100-000056020000}"/>
            </a:ext>
          </a:extLst>
        </xdr:cNvPr>
        <xdr:cNvSpPr/>
      </xdr:nvSpPr>
      <xdr:spPr>
        <a:xfrm>
          <a:off x="19494500" y="1030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4064</xdr:rowOff>
    </xdr:from>
    <xdr:to>
      <xdr:col>98</xdr:col>
      <xdr:colOff>38100</xdr:colOff>
      <xdr:row>60</xdr:row>
      <xdr:rowOff>105664</xdr:rowOff>
    </xdr:to>
    <xdr:sp macro="" textlink="">
      <xdr:nvSpPr>
        <xdr:cNvPr id="599" name="フローチャート: 判断 598">
          <a:extLst>
            <a:ext uri="{FF2B5EF4-FFF2-40B4-BE49-F238E27FC236}">
              <a16:creationId xmlns:a16="http://schemas.microsoft.com/office/drawing/2014/main" id="{00000000-0008-0000-0100-000057020000}"/>
            </a:ext>
          </a:extLst>
        </xdr:cNvPr>
        <xdr:cNvSpPr/>
      </xdr:nvSpPr>
      <xdr:spPr>
        <a:xfrm>
          <a:off x="186055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100-000058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100-000059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100-00005A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100-00005C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22352</xdr:rowOff>
    </xdr:from>
    <xdr:to>
      <xdr:col>116</xdr:col>
      <xdr:colOff>114300</xdr:colOff>
      <xdr:row>60</xdr:row>
      <xdr:rowOff>123952</xdr:rowOff>
    </xdr:to>
    <xdr:sp macro="" textlink="">
      <xdr:nvSpPr>
        <xdr:cNvPr id="605" name="楕円 604">
          <a:extLst>
            <a:ext uri="{FF2B5EF4-FFF2-40B4-BE49-F238E27FC236}">
              <a16:creationId xmlns:a16="http://schemas.microsoft.com/office/drawing/2014/main" id="{00000000-0008-0000-0100-00005D020000}"/>
            </a:ext>
          </a:extLst>
        </xdr:cNvPr>
        <xdr:cNvSpPr/>
      </xdr:nvSpPr>
      <xdr:spPr>
        <a:xfrm>
          <a:off x="22110700" y="1030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779</xdr:rowOff>
    </xdr:from>
    <xdr:ext cx="469744" cy="259045"/>
    <xdr:sp macro="" textlink="">
      <xdr:nvSpPr>
        <xdr:cNvPr id="606" name="【学校施設】&#10;一人当たり面積該当値テキスト">
          <a:extLst>
            <a:ext uri="{FF2B5EF4-FFF2-40B4-BE49-F238E27FC236}">
              <a16:creationId xmlns:a16="http://schemas.microsoft.com/office/drawing/2014/main" id="{00000000-0008-0000-0100-00005E020000}"/>
            </a:ext>
          </a:extLst>
        </xdr:cNvPr>
        <xdr:cNvSpPr txBox="1"/>
      </xdr:nvSpPr>
      <xdr:spPr>
        <a:xfrm>
          <a:off x="22199600" y="10287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22352</xdr:rowOff>
    </xdr:from>
    <xdr:to>
      <xdr:col>112</xdr:col>
      <xdr:colOff>38100</xdr:colOff>
      <xdr:row>60</xdr:row>
      <xdr:rowOff>123952</xdr:rowOff>
    </xdr:to>
    <xdr:sp macro="" textlink="">
      <xdr:nvSpPr>
        <xdr:cNvPr id="607" name="楕円 606">
          <a:extLst>
            <a:ext uri="{FF2B5EF4-FFF2-40B4-BE49-F238E27FC236}">
              <a16:creationId xmlns:a16="http://schemas.microsoft.com/office/drawing/2014/main" id="{00000000-0008-0000-0100-00005F020000}"/>
            </a:ext>
          </a:extLst>
        </xdr:cNvPr>
        <xdr:cNvSpPr/>
      </xdr:nvSpPr>
      <xdr:spPr>
        <a:xfrm>
          <a:off x="21272500" y="1030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73152</xdr:rowOff>
    </xdr:from>
    <xdr:to>
      <xdr:col>116</xdr:col>
      <xdr:colOff>63500</xdr:colOff>
      <xdr:row>60</xdr:row>
      <xdr:rowOff>73152</xdr:rowOff>
    </xdr:to>
    <xdr:cxnSp macro="">
      <xdr:nvCxnSpPr>
        <xdr:cNvPr id="608" name="直線コネクタ 607">
          <a:extLst>
            <a:ext uri="{FF2B5EF4-FFF2-40B4-BE49-F238E27FC236}">
              <a16:creationId xmlns:a16="http://schemas.microsoft.com/office/drawing/2014/main" id="{00000000-0008-0000-0100-000060020000}"/>
            </a:ext>
          </a:extLst>
        </xdr:cNvPr>
        <xdr:cNvCxnSpPr/>
      </xdr:nvCxnSpPr>
      <xdr:spPr>
        <a:xfrm>
          <a:off x="21323300" y="103601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24638</xdr:rowOff>
    </xdr:from>
    <xdr:to>
      <xdr:col>107</xdr:col>
      <xdr:colOff>101600</xdr:colOff>
      <xdr:row>60</xdr:row>
      <xdr:rowOff>126238</xdr:rowOff>
    </xdr:to>
    <xdr:sp macro="" textlink="">
      <xdr:nvSpPr>
        <xdr:cNvPr id="609" name="楕円 608">
          <a:extLst>
            <a:ext uri="{FF2B5EF4-FFF2-40B4-BE49-F238E27FC236}">
              <a16:creationId xmlns:a16="http://schemas.microsoft.com/office/drawing/2014/main" id="{00000000-0008-0000-0100-000061020000}"/>
            </a:ext>
          </a:extLst>
        </xdr:cNvPr>
        <xdr:cNvSpPr/>
      </xdr:nvSpPr>
      <xdr:spPr>
        <a:xfrm>
          <a:off x="20383500" y="1031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73152</xdr:rowOff>
    </xdr:from>
    <xdr:to>
      <xdr:col>111</xdr:col>
      <xdr:colOff>177800</xdr:colOff>
      <xdr:row>60</xdr:row>
      <xdr:rowOff>75438</xdr:rowOff>
    </xdr:to>
    <xdr:cxnSp macro="">
      <xdr:nvCxnSpPr>
        <xdr:cNvPr id="610" name="直線コネクタ 609">
          <a:extLst>
            <a:ext uri="{FF2B5EF4-FFF2-40B4-BE49-F238E27FC236}">
              <a16:creationId xmlns:a16="http://schemas.microsoft.com/office/drawing/2014/main" id="{00000000-0008-0000-0100-000062020000}"/>
            </a:ext>
          </a:extLst>
        </xdr:cNvPr>
        <xdr:cNvCxnSpPr/>
      </xdr:nvCxnSpPr>
      <xdr:spPr>
        <a:xfrm flipV="1">
          <a:off x="20434300" y="1036015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27686</xdr:rowOff>
    </xdr:from>
    <xdr:to>
      <xdr:col>102</xdr:col>
      <xdr:colOff>165100</xdr:colOff>
      <xdr:row>60</xdr:row>
      <xdr:rowOff>129286</xdr:rowOff>
    </xdr:to>
    <xdr:sp macro="" textlink="">
      <xdr:nvSpPr>
        <xdr:cNvPr id="611" name="楕円 610">
          <a:extLst>
            <a:ext uri="{FF2B5EF4-FFF2-40B4-BE49-F238E27FC236}">
              <a16:creationId xmlns:a16="http://schemas.microsoft.com/office/drawing/2014/main" id="{00000000-0008-0000-0100-000063020000}"/>
            </a:ext>
          </a:extLst>
        </xdr:cNvPr>
        <xdr:cNvSpPr/>
      </xdr:nvSpPr>
      <xdr:spPr>
        <a:xfrm>
          <a:off x="19494500" y="1031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75438</xdr:rowOff>
    </xdr:from>
    <xdr:to>
      <xdr:col>107</xdr:col>
      <xdr:colOff>50800</xdr:colOff>
      <xdr:row>60</xdr:row>
      <xdr:rowOff>78486</xdr:rowOff>
    </xdr:to>
    <xdr:cxnSp macro="">
      <xdr:nvCxnSpPr>
        <xdr:cNvPr id="612" name="直線コネクタ 611">
          <a:extLst>
            <a:ext uri="{FF2B5EF4-FFF2-40B4-BE49-F238E27FC236}">
              <a16:creationId xmlns:a16="http://schemas.microsoft.com/office/drawing/2014/main" id="{00000000-0008-0000-0100-000064020000}"/>
            </a:ext>
          </a:extLst>
        </xdr:cNvPr>
        <xdr:cNvCxnSpPr/>
      </xdr:nvCxnSpPr>
      <xdr:spPr>
        <a:xfrm flipV="1">
          <a:off x="19545300" y="10362438"/>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33782</xdr:rowOff>
    </xdr:from>
    <xdr:to>
      <xdr:col>98</xdr:col>
      <xdr:colOff>38100</xdr:colOff>
      <xdr:row>60</xdr:row>
      <xdr:rowOff>135382</xdr:rowOff>
    </xdr:to>
    <xdr:sp macro="" textlink="">
      <xdr:nvSpPr>
        <xdr:cNvPr id="613" name="楕円 612">
          <a:extLst>
            <a:ext uri="{FF2B5EF4-FFF2-40B4-BE49-F238E27FC236}">
              <a16:creationId xmlns:a16="http://schemas.microsoft.com/office/drawing/2014/main" id="{00000000-0008-0000-0100-000065020000}"/>
            </a:ext>
          </a:extLst>
        </xdr:cNvPr>
        <xdr:cNvSpPr/>
      </xdr:nvSpPr>
      <xdr:spPr>
        <a:xfrm>
          <a:off x="18605500" y="1032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78486</xdr:rowOff>
    </xdr:from>
    <xdr:to>
      <xdr:col>102</xdr:col>
      <xdr:colOff>114300</xdr:colOff>
      <xdr:row>60</xdr:row>
      <xdr:rowOff>84582</xdr:rowOff>
    </xdr:to>
    <xdr:cxnSp macro="">
      <xdr:nvCxnSpPr>
        <xdr:cNvPr id="614" name="直線コネクタ 613">
          <a:extLst>
            <a:ext uri="{FF2B5EF4-FFF2-40B4-BE49-F238E27FC236}">
              <a16:creationId xmlns:a16="http://schemas.microsoft.com/office/drawing/2014/main" id="{00000000-0008-0000-0100-000066020000}"/>
            </a:ext>
          </a:extLst>
        </xdr:cNvPr>
        <xdr:cNvCxnSpPr/>
      </xdr:nvCxnSpPr>
      <xdr:spPr>
        <a:xfrm flipV="1">
          <a:off x="18656300" y="10365486"/>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118889</xdr:rowOff>
    </xdr:from>
    <xdr:ext cx="469744" cy="259045"/>
    <xdr:sp macro="" textlink="">
      <xdr:nvSpPr>
        <xdr:cNvPr id="615" name="n_1aveValue【学校施設】&#10;一人当たり面積">
          <a:extLst>
            <a:ext uri="{FF2B5EF4-FFF2-40B4-BE49-F238E27FC236}">
              <a16:creationId xmlns:a16="http://schemas.microsoft.com/office/drawing/2014/main" id="{00000000-0008-0000-0100-000067020000}"/>
            </a:ext>
          </a:extLst>
        </xdr:cNvPr>
        <xdr:cNvSpPr txBox="1"/>
      </xdr:nvSpPr>
      <xdr:spPr>
        <a:xfrm>
          <a:off x="21075727" y="10405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122699</xdr:rowOff>
    </xdr:from>
    <xdr:ext cx="469744" cy="259045"/>
    <xdr:sp macro="" textlink="">
      <xdr:nvSpPr>
        <xdr:cNvPr id="616" name="n_2aveValue【学校施設】&#10;一人当たり面積">
          <a:extLst>
            <a:ext uri="{FF2B5EF4-FFF2-40B4-BE49-F238E27FC236}">
              <a16:creationId xmlns:a16="http://schemas.microsoft.com/office/drawing/2014/main" id="{00000000-0008-0000-0100-000068020000}"/>
            </a:ext>
          </a:extLst>
        </xdr:cNvPr>
        <xdr:cNvSpPr txBox="1"/>
      </xdr:nvSpPr>
      <xdr:spPr>
        <a:xfrm>
          <a:off x="20199427" y="10409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137431</xdr:rowOff>
    </xdr:from>
    <xdr:ext cx="469744" cy="259045"/>
    <xdr:sp macro="" textlink="">
      <xdr:nvSpPr>
        <xdr:cNvPr id="617" name="n_3aveValue【学校施設】&#10;一人当たり面積">
          <a:extLst>
            <a:ext uri="{FF2B5EF4-FFF2-40B4-BE49-F238E27FC236}">
              <a16:creationId xmlns:a16="http://schemas.microsoft.com/office/drawing/2014/main" id="{00000000-0008-0000-0100-000069020000}"/>
            </a:ext>
          </a:extLst>
        </xdr:cNvPr>
        <xdr:cNvSpPr txBox="1"/>
      </xdr:nvSpPr>
      <xdr:spPr>
        <a:xfrm>
          <a:off x="19310427" y="1008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122191</xdr:rowOff>
    </xdr:from>
    <xdr:ext cx="469744" cy="259045"/>
    <xdr:sp macro="" textlink="">
      <xdr:nvSpPr>
        <xdr:cNvPr id="618" name="n_4aveValue【学校施設】&#10;一人当たり面積">
          <a:extLst>
            <a:ext uri="{FF2B5EF4-FFF2-40B4-BE49-F238E27FC236}">
              <a16:creationId xmlns:a16="http://schemas.microsoft.com/office/drawing/2014/main" id="{00000000-0008-0000-0100-00006A020000}"/>
            </a:ext>
          </a:extLst>
        </xdr:cNvPr>
        <xdr:cNvSpPr txBox="1"/>
      </xdr:nvSpPr>
      <xdr:spPr>
        <a:xfrm>
          <a:off x="18421427" y="1006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140479</xdr:rowOff>
    </xdr:from>
    <xdr:ext cx="469744" cy="259045"/>
    <xdr:sp macro="" textlink="">
      <xdr:nvSpPr>
        <xdr:cNvPr id="619" name="n_1mainValue【学校施設】&#10;一人当たり面積">
          <a:extLst>
            <a:ext uri="{FF2B5EF4-FFF2-40B4-BE49-F238E27FC236}">
              <a16:creationId xmlns:a16="http://schemas.microsoft.com/office/drawing/2014/main" id="{00000000-0008-0000-0100-00006B020000}"/>
            </a:ext>
          </a:extLst>
        </xdr:cNvPr>
        <xdr:cNvSpPr txBox="1"/>
      </xdr:nvSpPr>
      <xdr:spPr>
        <a:xfrm>
          <a:off x="21075727" y="1008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142765</xdr:rowOff>
    </xdr:from>
    <xdr:ext cx="469744" cy="259045"/>
    <xdr:sp macro="" textlink="">
      <xdr:nvSpPr>
        <xdr:cNvPr id="620" name="n_2mainValue【学校施設】&#10;一人当たり面積">
          <a:extLst>
            <a:ext uri="{FF2B5EF4-FFF2-40B4-BE49-F238E27FC236}">
              <a16:creationId xmlns:a16="http://schemas.microsoft.com/office/drawing/2014/main" id="{00000000-0008-0000-0100-00006C020000}"/>
            </a:ext>
          </a:extLst>
        </xdr:cNvPr>
        <xdr:cNvSpPr txBox="1"/>
      </xdr:nvSpPr>
      <xdr:spPr>
        <a:xfrm>
          <a:off x="20199427" y="10086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120413</xdr:rowOff>
    </xdr:from>
    <xdr:ext cx="469744" cy="259045"/>
    <xdr:sp macro="" textlink="">
      <xdr:nvSpPr>
        <xdr:cNvPr id="621" name="n_3mainValue【学校施設】&#10;一人当たり面積">
          <a:extLst>
            <a:ext uri="{FF2B5EF4-FFF2-40B4-BE49-F238E27FC236}">
              <a16:creationId xmlns:a16="http://schemas.microsoft.com/office/drawing/2014/main" id="{00000000-0008-0000-0100-00006D020000}"/>
            </a:ext>
          </a:extLst>
        </xdr:cNvPr>
        <xdr:cNvSpPr txBox="1"/>
      </xdr:nvSpPr>
      <xdr:spPr>
        <a:xfrm>
          <a:off x="19310427" y="10407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126509</xdr:rowOff>
    </xdr:from>
    <xdr:ext cx="469744" cy="259045"/>
    <xdr:sp macro="" textlink="">
      <xdr:nvSpPr>
        <xdr:cNvPr id="622" name="n_4mainValue【学校施設】&#10;一人当たり面積">
          <a:extLst>
            <a:ext uri="{FF2B5EF4-FFF2-40B4-BE49-F238E27FC236}">
              <a16:creationId xmlns:a16="http://schemas.microsoft.com/office/drawing/2014/main" id="{00000000-0008-0000-0100-00006E020000}"/>
            </a:ext>
          </a:extLst>
        </xdr:cNvPr>
        <xdr:cNvSpPr txBox="1"/>
      </xdr:nvSpPr>
      <xdr:spPr>
        <a:xfrm>
          <a:off x="18421427" y="10413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00000000-0008-0000-0100-00006F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00000000-0008-0000-0100-000070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00000000-0008-0000-0100-000071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a:extLst>
            <a:ext uri="{FF2B5EF4-FFF2-40B4-BE49-F238E27FC236}">
              <a16:creationId xmlns:a16="http://schemas.microsoft.com/office/drawing/2014/main" id="{00000000-0008-0000-0100-000077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a:extLst>
            <a:ext uri="{FF2B5EF4-FFF2-40B4-BE49-F238E27FC236}">
              <a16:creationId xmlns:a16="http://schemas.microsoft.com/office/drawing/2014/main" id="{00000000-0008-0000-0100-000078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a:extLst>
            <a:ext uri="{FF2B5EF4-FFF2-40B4-BE49-F238E27FC236}">
              <a16:creationId xmlns:a16="http://schemas.microsoft.com/office/drawing/2014/main" id="{00000000-0008-0000-0100-000079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4" name="直線コネクタ 633">
          <a:extLst>
            <a:ext uri="{FF2B5EF4-FFF2-40B4-BE49-F238E27FC236}">
              <a16:creationId xmlns:a16="http://schemas.microsoft.com/office/drawing/2014/main" id="{00000000-0008-0000-0100-00007A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5" name="テキスト ボックス 634">
          <a:extLst>
            <a:ext uri="{FF2B5EF4-FFF2-40B4-BE49-F238E27FC236}">
              <a16:creationId xmlns:a16="http://schemas.microsoft.com/office/drawing/2014/main" id="{00000000-0008-0000-0100-00007B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6" name="直線コネクタ 635">
          <a:extLst>
            <a:ext uri="{FF2B5EF4-FFF2-40B4-BE49-F238E27FC236}">
              <a16:creationId xmlns:a16="http://schemas.microsoft.com/office/drawing/2014/main" id="{00000000-0008-0000-0100-00007C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7" name="テキスト ボックス 636">
          <a:extLst>
            <a:ext uri="{FF2B5EF4-FFF2-40B4-BE49-F238E27FC236}">
              <a16:creationId xmlns:a16="http://schemas.microsoft.com/office/drawing/2014/main" id="{00000000-0008-0000-0100-00007D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8" name="直線コネクタ 637">
          <a:extLst>
            <a:ext uri="{FF2B5EF4-FFF2-40B4-BE49-F238E27FC236}">
              <a16:creationId xmlns:a16="http://schemas.microsoft.com/office/drawing/2014/main" id="{00000000-0008-0000-0100-00007E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9" name="テキスト ボックス 638">
          <a:extLst>
            <a:ext uri="{FF2B5EF4-FFF2-40B4-BE49-F238E27FC236}">
              <a16:creationId xmlns:a16="http://schemas.microsoft.com/office/drawing/2014/main" id="{00000000-0008-0000-0100-00007F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0" name="直線コネクタ 639">
          <a:extLst>
            <a:ext uri="{FF2B5EF4-FFF2-40B4-BE49-F238E27FC236}">
              <a16:creationId xmlns:a16="http://schemas.microsoft.com/office/drawing/2014/main" id="{00000000-0008-0000-0100-000080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1" name="テキスト ボックス 640">
          <a:extLst>
            <a:ext uri="{FF2B5EF4-FFF2-40B4-BE49-F238E27FC236}">
              <a16:creationId xmlns:a16="http://schemas.microsoft.com/office/drawing/2014/main" id="{00000000-0008-0000-0100-000081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2" name="直線コネクタ 641">
          <a:extLst>
            <a:ext uri="{FF2B5EF4-FFF2-40B4-BE49-F238E27FC236}">
              <a16:creationId xmlns:a16="http://schemas.microsoft.com/office/drawing/2014/main" id="{00000000-0008-0000-0100-000082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3" name="テキスト ボックス 642">
          <a:extLst>
            <a:ext uri="{FF2B5EF4-FFF2-40B4-BE49-F238E27FC236}">
              <a16:creationId xmlns:a16="http://schemas.microsoft.com/office/drawing/2014/main" id="{00000000-0008-0000-0100-000083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4" name="直線コネクタ 643">
          <a:extLst>
            <a:ext uri="{FF2B5EF4-FFF2-40B4-BE49-F238E27FC236}">
              <a16:creationId xmlns:a16="http://schemas.microsoft.com/office/drawing/2014/main" id="{00000000-0008-0000-0100-000084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5" name="テキスト ボックス 644">
          <a:extLst>
            <a:ext uri="{FF2B5EF4-FFF2-40B4-BE49-F238E27FC236}">
              <a16:creationId xmlns:a16="http://schemas.microsoft.com/office/drawing/2014/main" id="{00000000-0008-0000-0100-000085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a:extLst>
            <a:ext uri="{FF2B5EF4-FFF2-40B4-BE49-F238E27FC236}">
              <a16:creationId xmlns:a16="http://schemas.microsoft.com/office/drawing/2014/main" id="{00000000-0008-0000-0100-000086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7" name="【児童館】&#10;有形固定資産減価償却率グラフ枠">
          <a:extLst>
            <a:ext uri="{FF2B5EF4-FFF2-40B4-BE49-F238E27FC236}">
              <a16:creationId xmlns:a16="http://schemas.microsoft.com/office/drawing/2014/main" id="{00000000-0008-0000-0100-000087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144236</xdr:rowOff>
    </xdr:from>
    <xdr:to>
      <xdr:col>85</xdr:col>
      <xdr:colOff>126364</xdr:colOff>
      <xdr:row>86</xdr:row>
      <xdr:rowOff>168729</xdr:rowOff>
    </xdr:to>
    <xdr:cxnSp macro="">
      <xdr:nvCxnSpPr>
        <xdr:cNvPr id="648" name="直線コネクタ 647">
          <a:extLst>
            <a:ext uri="{FF2B5EF4-FFF2-40B4-BE49-F238E27FC236}">
              <a16:creationId xmlns:a16="http://schemas.microsoft.com/office/drawing/2014/main" id="{00000000-0008-0000-0100-000088020000}"/>
            </a:ext>
          </a:extLst>
        </xdr:cNvPr>
        <xdr:cNvCxnSpPr/>
      </xdr:nvCxnSpPr>
      <xdr:spPr>
        <a:xfrm flipV="1">
          <a:off x="16318864" y="1334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9" name="【児童館】&#10;有形固定資産減価償却率最小値テキスト">
          <a:extLst>
            <a:ext uri="{FF2B5EF4-FFF2-40B4-BE49-F238E27FC236}">
              <a16:creationId xmlns:a16="http://schemas.microsoft.com/office/drawing/2014/main" id="{00000000-0008-0000-0100-000089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0" name="直線コネクタ 649">
          <a:extLst>
            <a:ext uri="{FF2B5EF4-FFF2-40B4-BE49-F238E27FC236}">
              <a16:creationId xmlns:a16="http://schemas.microsoft.com/office/drawing/2014/main" id="{00000000-0008-0000-0100-00008A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90913</xdr:rowOff>
    </xdr:from>
    <xdr:ext cx="340478" cy="259045"/>
    <xdr:sp macro="" textlink="">
      <xdr:nvSpPr>
        <xdr:cNvPr id="651" name="【児童館】&#10;有形固定資産減価償却率最大値テキスト">
          <a:extLst>
            <a:ext uri="{FF2B5EF4-FFF2-40B4-BE49-F238E27FC236}">
              <a16:creationId xmlns:a16="http://schemas.microsoft.com/office/drawing/2014/main" id="{00000000-0008-0000-0100-00008B020000}"/>
            </a:ext>
          </a:extLst>
        </xdr:cNvPr>
        <xdr:cNvSpPr txBox="1"/>
      </xdr:nvSpPr>
      <xdr:spPr>
        <a:xfrm>
          <a:off x="16357600" y="1312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144236</xdr:rowOff>
    </xdr:from>
    <xdr:to>
      <xdr:col>86</xdr:col>
      <xdr:colOff>25400</xdr:colOff>
      <xdr:row>77</xdr:row>
      <xdr:rowOff>144236</xdr:rowOff>
    </xdr:to>
    <xdr:cxnSp macro="">
      <xdr:nvCxnSpPr>
        <xdr:cNvPr id="652" name="直線コネクタ 651">
          <a:extLst>
            <a:ext uri="{FF2B5EF4-FFF2-40B4-BE49-F238E27FC236}">
              <a16:creationId xmlns:a16="http://schemas.microsoft.com/office/drawing/2014/main" id="{00000000-0008-0000-0100-00008C020000}"/>
            </a:ext>
          </a:extLst>
        </xdr:cNvPr>
        <xdr:cNvCxnSpPr/>
      </xdr:nvCxnSpPr>
      <xdr:spPr>
        <a:xfrm>
          <a:off x="16230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44104</xdr:rowOff>
    </xdr:from>
    <xdr:ext cx="405111" cy="259045"/>
    <xdr:sp macro="" textlink="">
      <xdr:nvSpPr>
        <xdr:cNvPr id="653" name="【児童館】&#10;有形固定資産減価償却率平均値テキスト">
          <a:extLst>
            <a:ext uri="{FF2B5EF4-FFF2-40B4-BE49-F238E27FC236}">
              <a16:creationId xmlns:a16="http://schemas.microsoft.com/office/drawing/2014/main" id="{00000000-0008-0000-0100-00008D020000}"/>
            </a:ext>
          </a:extLst>
        </xdr:cNvPr>
        <xdr:cNvSpPr txBox="1"/>
      </xdr:nvSpPr>
      <xdr:spPr>
        <a:xfrm>
          <a:off x="16357600" y="139315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65677</xdr:rowOff>
    </xdr:from>
    <xdr:to>
      <xdr:col>85</xdr:col>
      <xdr:colOff>177800</xdr:colOff>
      <xdr:row>81</xdr:row>
      <xdr:rowOff>167277</xdr:rowOff>
    </xdr:to>
    <xdr:sp macro="" textlink="">
      <xdr:nvSpPr>
        <xdr:cNvPr id="654" name="フローチャート: 判断 653">
          <a:extLst>
            <a:ext uri="{FF2B5EF4-FFF2-40B4-BE49-F238E27FC236}">
              <a16:creationId xmlns:a16="http://schemas.microsoft.com/office/drawing/2014/main" id="{00000000-0008-0000-0100-00008E020000}"/>
            </a:ext>
          </a:extLst>
        </xdr:cNvPr>
        <xdr:cNvSpPr/>
      </xdr:nvSpPr>
      <xdr:spPr>
        <a:xfrm>
          <a:off x="16268700" y="1395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139156</xdr:rowOff>
    </xdr:from>
    <xdr:to>
      <xdr:col>81</xdr:col>
      <xdr:colOff>101600</xdr:colOff>
      <xdr:row>82</xdr:row>
      <xdr:rowOff>69306</xdr:rowOff>
    </xdr:to>
    <xdr:sp macro="" textlink="">
      <xdr:nvSpPr>
        <xdr:cNvPr id="655" name="フローチャート: 判断 654">
          <a:extLst>
            <a:ext uri="{FF2B5EF4-FFF2-40B4-BE49-F238E27FC236}">
              <a16:creationId xmlns:a16="http://schemas.microsoft.com/office/drawing/2014/main" id="{00000000-0008-0000-0100-00008F020000}"/>
            </a:ext>
          </a:extLst>
        </xdr:cNvPr>
        <xdr:cNvSpPr/>
      </xdr:nvSpPr>
      <xdr:spPr>
        <a:xfrm>
          <a:off x="15430500" y="140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119562</xdr:rowOff>
    </xdr:from>
    <xdr:to>
      <xdr:col>76</xdr:col>
      <xdr:colOff>165100</xdr:colOff>
      <xdr:row>82</xdr:row>
      <xdr:rowOff>49712</xdr:rowOff>
    </xdr:to>
    <xdr:sp macro="" textlink="">
      <xdr:nvSpPr>
        <xdr:cNvPr id="656" name="フローチャート: 判断 655">
          <a:extLst>
            <a:ext uri="{FF2B5EF4-FFF2-40B4-BE49-F238E27FC236}">
              <a16:creationId xmlns:a16="http://schemas.microsoft.com/office/drawing/2014/main" id="{00000000-0008-0000-0100-000090020000}"/>
            </a:ext>
          </a:extLst>
        </xdr:cNvPr>
        <xdr:cNvSpPr/>
      </xdr:nvSpPr>
      <xdr:spPr>
        <a:xfrm>
          <a:off x="14541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114663</xdr:rowOff>
    </xdr:from>
    <xdr:to>
      <xdr:col>72</xdr:col>
      <xdr:colOff>38100</xdr:colOff>
      <xdr:row>82</xdr:row>
      <xdr:rowOff>44813</xdr:rowOff>
    </xdr:to>
    <xdr:sp macro="" textlink="">
      <xdr:nvSpPr>
        <xdr:cNvPr id="657" name="フローチャート: 判断 656">
          <a:extLst>
            <a:ext uri="{FF2B5EF4-FFF2-40B4-BE49-F238E27FC236}">
              <a16:creationId xmlns:a16="http://schemas.microsoft.com/office/drawing/2014/main" id="{00000000-0008-0000-0100-000091020000}"/>
            </a:ext>
          </a:extLst>
        </xdr:cNvPr>
        <xdr:cNvSpPr/>
      </xdr:nvSpPr>
      <xdr:spPr>
        <a:xfrm>
          <a:off x="13652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166914</xdr:rowOff>
    </xdr:from>
    <xdr:to>
      <xdr:col>67</xdr:col>
      <xdr:colOff>101600</xdr:colOff>
      <xdr:row>81</xdr:row>
      <xdr:rowOff>97064</xdr:rowOff>
    </xdr:to>
    <xdr:sp macro="" textlink="">
      <xdr:nvSpPr>
        <xdr:cNvPr id="658" name="フローチャート: 判断 657">
          <a:extLst>
            <a:ext uri="{FF2B5EF4-FFF2-40B4-BE49-F238E27FC236}">
              <a16:creationId xmlns:a16="http://schemas.microsoft.com/office/drawing/2014/main" id="{00000000-0008-0000-0100-000092020000}"/>
            </a:ext>
          </a:extLst>
        </xdr:cNvPr>
        <xdr:cNvSpPr/>
      </xdr:nvSpPr>
      <xdr:spPr>
        <a:xfrm>
          <a:off x="12763500" y="1388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100-000093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100-000094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100-000095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100-000096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100-000097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162016</xdr:rowOff>
    </xdr:from>
    <xdr:to>
      <xdr:col>85</xdr:col>
      <xdr:colOff>177800</xdr:colOff>
      <xdr:row>79</xdr:row>
      <xdr:rowOff>92166</xdr:rowOff>
    </xdr:to>
    <xdr:sp macro="" textlink="">
      <xdr:nvSpPr>
        <xdr:cNvPr id="664" name="楕円 663">
          <a:extLst>
            <a:ext uri="{FF2B5EF4-FFF2-40B4-BE49-F238E27FC236}">
              <a16:creationId xmlns:a16="http://schemas.microsoft.com/office/drawing/2014/main" id="{00000000-0008-0000-0100-000098020000}"/>
            </a:ext>
          </a:extLst>
        </xdr:cNvPr>
        <xdr:cNvSpPr/>
      </xdr:nvSpPr>
      <xdr:spPr>
        <a:xfrm>
          <a:off x="16268700" y="1353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13443</xdr:rowOff>
    </xdr:from>
    <xdr:ext cx="405111" cy="259045"/>
    <xdr:sp macro="" textlink="">
      <xdr:nvSpPr>
        <xdr:cNvPr id="665" name="【児童館】&#10;有形固定資産減価償却率該当値テキスト">
          <a:extLst>
            <a:ext uri="{FF2B5EF4-FFF2-40B4-BE49-F238E27FC236}">
              <a16:creationId xmlns:a16="http://schemas.microsoft.com/office/drawing/2014/main" id="{00000000-0008-0000-0100-000099020000}"/>
            </a:ext>
          </a:extLst>
        </xdr:cNvPr>
        <xdr:cNvSpPr txBox="1"/>
      </xdr:nvSpPr>
      <xdr:spPr>
        <a:xfrm>
          <a:off x="16357600" y="1338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86905</xdr:rowOff>
    </xdr:from>
    <xdr:to>
      <xdr:col>81</xdr:col>
      <xdr:colOff>101600</xdr:colOff>
      <xdr:row>79</xdr:row>
      <xdr:rowOff>17055</xdr:rowOff>
    </xdr:to>
    <xdr:sp macro="" textlink="">
      <xdr:nvSpPr>
        <xdr:cNvPr id="666" name="楕円 665">
          <a:extLst>
            <a:ext uri="{FF2B5EF4-FFF2-40B4-BE49-F238E27FC236}">
              <a16:creationId xmlns:a16="http://schemas.microsoft.com/office/drawing/2014/main" id="{00000000-0008-0000-0100-00009A020000}"/>
            </a:ext>
          </a:extLst>
        </xdr:cNvPr>
        <xdr:cNvSpPr/>
      </xdr:nvSpPr>
      <xdr:spPr>
        <a:xfrm>
          <a:off x="15430500" y="1346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137705</xdr:rowOff>
    </xdr:from>
    <xdr:to>
      <xdr:col>85</xdr:col>
      <xdr:colOff>127000</xdr:colOff>
      <xdr:row>79</xdr:row>
      <xdr:rowOff>41366</xdr:rowOff>
    </xdr:to>
    <xdr:cxnSp macro="">
      <xdr:nvCxnSpPr>
        <xdr:cNvPr id="667" name="直線コネクタ 666">
          <a:extLst>
            <a:ext uri="{FF2B5EF4-FFF2-40B4-BE49-F238E27FC236}">
              <a16:creationId xmlns:a16="http://schemas.microsoft.com/office/drawing/2014/main" id="{00000000-0008-0000-0100-00009B020000}"/>
            </a:ext>
          </a:extLst>
        </xdr:cNvPr>
        <xdr:cNvCxnSpPr/>
      </xdr:nvCxnSpPr>
      <xdr:spPr>
        <a:xfrm>
          <a:off x="15481300" y="13510805"/>
          <a:ext cx="8382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13426</xdr:rowOff>
    </xdr:from>
    <xdr:to>
      <xdr:col>76</xdr:col>
      <xdr:colOff>165100</xdr:colOff>
      <xdr:row>78</xdr:row>
      <xdr:rowOff>115026</xdr:rowOff>
    </xdr:to>
    <xdr:sp macro="" textlink="">
      <xdr:nvSpPr>
        <xdr:cNvPr id="668" name="楕円 667">
          <a:extLst>
            <a:ext uri="{FF2B5EF4-FFF2-40B4-BE49-F238E27FC236}">
              <a16:creationId xmlns:a16="http://schemas.microsoft.com/office/drawing/2014/main" id="{00000000-0008-0000-0100-00009C020000}"/>
            </a:ext>
          </a:extLst>
        </xdr:cNvPr>
        <xdr:cNvSpPr/>
      </xdr:nvSpPr>
      <xdr:spPr>
        <a:xfrm>
          <a:off x="14541500" y="1338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64226</xdr:rowOff>
    </xdr:from>
    <xdr:to>
      <xdr:col>81</xdr:col>
      <xdr:colOff>50800</xdr:colOff>
      <xdr:row>78</xdr:row>
      <xdr:rowOff>137705</xdr:rowOff>
    </xdr:to>
    <xdr:cxnSp macro="">
      <xdr:nvCxnSpPr>
        <xdr:cNvPr id="669" name="直線コネクタ 668">
          <a:extLst>
            <a:ext uri="{FF2B5EF4-FFF2-40B4-BE49-F238E27FC236}">
              <a16:creationId xmlns:a16="http://schemas.microsoft.com/office/drawing/2014/main" id="{00000000-0008-0000-0100-00009D020000}"/>
            </a:ext>
          </a:extLst>
        </xdr:cNvPr>
        <xdr:cNvCxnSpPr/>
      </xdr:nvCxnSpPr>
      <xdr:spPr>
        <a:xfrm>
          <a:off x="14592300" y="13437326"/>
          <a:ext cx="8890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111398</xdr:rowOff>
    </xdr:from>
    <xdr:to>
      <xdr:col>72</xdr:col>
      <xdr:colOff>38100</xdr:colOff>
      <xdr:row>78</xdr:row>
      <xdr:rowOff>41548</xdr:rowOff>
    </xdr:to>
    <xdr:sp macro="" textlink="">
      <xdr:nvSpPr>
        <xdr:cNvPr id="670" name="楕円 669">
          <a:extLst>
            <a:ext uri="{FF2B5EF4-FFF2-40B4-BE49-F238E27FC236}">
              <a16:creationId xmlns:a16="http://schemas.microsoft.com/office/drawing/2014/main" id="{00000000-0008-0000-0100-00009E020000}"/>
            </a:ext>
          </a:extLst>
        </xdr:cNvPr>
        <xdr:cNvSpPr/>
      </xdr:nvSpPr>
      <xdr:spPr>
        <a:xfrm>
          <a:off x="13652500" y="1331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162198</xdr:rowOff>
    </xdr:from>
    <xdr:to>
      <xdr:col>76</xdr:col>
      <xdr:colOff>114300</xdr:colOff>
      <xdr:row>78</xdr:row>
      <xdr:rowOff>64226</xdr:rowOff>
    </xdr:to>
    <xdr:cxnSp macro="">
      <xdr:nvCxnSpPr>
        <xdr:cNvPr id="671" name="直線コネクタ 670">
          <a:extLst>
            <a:ext uri="{FF2B5EF4-FFF2-40B4-BE49-F238E27FC236}">
              <a16:creationId xmlns:a16="http://schemas.microsoft.com/office/drawing/2014/main" id="{00000000-0008-0000-0100-00009F020000}"/>
            </a:ext>
          </a:extLst>
        </xdr:cNvPr>
        <xdr:cNvCxnSpPr/>
      </xdr:nvCxnSpPr>
      <xdr:spPr>
        <a:xfrm>
          <a:off x="13703300" y="13363848"/>
          <a:ext cx="889000" cy="7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85271</xdr:rowOff>
    </xdr:from>
    <xdr:to>
      <xdr:col>67</xdr:col>
      <xdr:colOff>101600</xdr:colOff>
      <xdr:row>78</xdr:row>
      <xdr:rowOff>15421</xdr:rowOff>
    </xdr:to>
    <xdr:sp macro="" textlink="">
      <xdr:nvSpPr>
        <xdr:cNvPr id="672" name="楕円 671">
          <a:extLst>
            <a:ext uri="{FF2B5EF4-FFF2-40B4-BE49-F238E27FC236}">
              <a16:creationId xmlns:a16="http://schemas.microsoft.com/office/drawing/2014/main" id="{00000000-0008-0000-0100-0000A0020000}"/>
            </a:ext>
          </a:extLst>
        </xdr:cNvPr>
        <xdr:cNvSpPr/>
      </xdr:nvSpPr>
      <xdr:spPr>
        <a:xfrm>
          <a:off x="12763500" y="1328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77</xdr:row>
      <xdr:rowOff>136071</xdr:rowOff>
    </xdr:from>
    <xdr:to>
      <xdr:col>71</xdr:col>
      <xdr:colOff>177800</xdr:colOff>
      <xdr:row>77</xdr:row>
      <xdr:rowOff>162198</xdr:rowOff>
    </xdr:to>
    <xdr:cxnSp macro="">
      <xdr:nvCxnSpPr>
        <xdr:cNvPr id="673" name="直線コネクタ 672">
          <a:extLst>
            <a:ext uri="{FF2B5EF4-FFF2-40B4-BE49-F238E27FC236}">
              <a16:creationId xmlns:a16="http://schemas.microsoft.com/office/drawing/2014/main" id="{00000000-0008-0000-0100-0000A1020000}"/>
            </a:ext>
          </a:extLst>
        </xdr:cNvPr>
        <xdr:cNvCxnSpPr/>
      </xdr:nvCxnSpPr>
      <xdr:spPr>
        <a:xfrm>
          <a:off x="12814300" y="13337721"/>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60433</xdr:rowOff>
    </xdr:from>
    <xdr:ext cx="405111" cy="259045"/>
    <xdr:sp macro="" textlink="">
      <xdr:nvSpPr>
        <xdr:cNvPr id="674" name="n_1aveValue【児童館】&#10;有形固定資産減価償却率">
          <a:extLst>
            <a:ext uri="{FF2B5EF4-FFF2-40B4-BE49-F238E27FC236}">
              <a16:creationId xmlns:a16="http://schemas.microsoft.com/office/drawing/2014/main" id="{00000000-0008-0000-0100-0000A2020000}"/>
            </a:ext>
          </a:extLst>
        </xdr:cNvPr>
        <xdr:cNvSpPr txBox="1"/>
      </xdr:nvSpPr>
      <xdr:spPr>
        <a:xfrm>
          <a:off x="15266044" y="1411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40839</xdr:rowOff>
    </xdr:from>
    <xdr:ext cx="405111" cy="259045"/>
    <xdr:sp macro="" textlink="">
      <xdr:nvSpPr>
        <xdr:cNvPr id="675" name="n_2aveValue【児童館】&#10;有形固定資産減価償却率">
          <a:extLst>
            <a:ext uri="{FF2B5EF4-FFF2-40B4-BE49-F238E27FC236}">
              <a16:creationId xmlns:a16="http://schemas.microsoft.com/office/drawing/2014/main" id="{00000000-0008-0000-0100-0000A3020000}"/>
            </a:ext>
          </a:extLst>
        </xdr:cNvPr>
        <xdr:cNvSpPr txBox="1"/>
      </xdr:nvSpPr>
      <xdr:spPr>
        <a:xfrm>
          <a:off x="14389744" y="1409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35940</xdr:rowOff>
    </xdr:from>
    <xdr:ext cx="405111" cy="259045"/>
    <xdr:sp macro="" textlink="">
      <xdr:nvSpPr>
        <xdr:cNvPr id="676" name="n_3aveValue【児童館】&#10;有形固定資産減価償却率">
          <a:extLst>
            <a:ext uri="{FF2B5EF4-FFF2-40B4-BE49-F238E27FC236}">
              <a16:creationId xmlns:a16="http://schemas.microsoft.com/office/drawing/2014/main" id="{00000000-0008-0000-0100-0000A4020000}"/>
            </a:ext>
          </a:extLst>
        </xdr:cNvPr>
        <xdr:cNvSpPr txBox="1"/>
      </xdr:nvSpPr>
      <xdr:spPr>
        <a:xfrm>
          <a:off x="13500744" y="1409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88191</xdr:rowOff>
    </xdr:from>
    <xdr:ext cx="405111" cy="259045"/>
    <xdr:sp macro="" textlink="">
      <xdr:nvSpPr>
        <xdr:cNvPr id="677" name="n_4aveValue【児童館】&#10;有形固定資産減価償却率">
          <a:extLst>
            <a:ext uri="{FF2B5EF4-FFF2-40B4-BE49-F238E27FC236}">
              <a16:creationId xmlns:a16="http://schemas.microsoft.com/office/drawing/2014/main" id="{00000000-0008-0000-0100-0000A5020000}"/>
            </a:ext>
          </a:extLst>
        </xdr:cNvPr>
        <xdr:cNvSpPr txBox="1"/>
      </xdr:nvSpPr>
      <xdr:spPr>
        <a:xfrm>
          <a:off x="12611744" y="1397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33582</xdr:rowOff>
    </xdr:from>
    <xdr:ext cx="405111" cy="259045"/>
    <xdr:sp macro="" textlink="">
      <xdr:nvSpPr>
        <xdr:cNvPr id="678" name="n_1mainValue【児童館】&#10;有形固定資産減価償却率">
          <a:extLst>
            <a:ext uri="{FF2B5EF4-FFF2-40B4-BE49-F238E27FC236}">
              <a16:creationId xmlns:a16="http://schemas.microsoft.com/office/drawing/2014/main" id="{00000000-0008-0000-0100-0000A6020000}"/>
            </a:ext>
          </a:extLst>
        </xdr:cNvPr>
        <xdr:cNvSpPr txBox="1"/>
      </xdr:nvSpPr>
      <xdr:spPr>
        <a:xfrm>
          <a:off x="15266044" y="1323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76</xdr:row>
      <xdr:rowOff>131553</xdr:rowOff>
    </xdr:from>
    <xdr:ext cx="340478" cy="259045"/>
    <xdr:sp macro="" textlink="">
      <xdr:nvSpPr>
        <xdr:cNvPr id="679" name="n_2mainValue【児童館】&#10;有形固定資産減価償却率">
          <a:extLst>
            <a:ext uri="{FF2B5EF4-FFF2-40B4-BE49-F238E27FC236}">
              <a16:creationId xmlns:a16="http://schemas.microsoft.com/office/drawing/2014/main" id="{00000000-0008-0000-0100-0000A7020000}"/>
            </a:ext>
          </a:extLst>
        </xdr:cNvPr>
        <xdr:cNvSpPr txBox="1"/>
      </xdr:nvSpPr>
      <xdr:spPr>
        <a:xfrm>
          <a:off x="14422061" y="131617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76</xdr:row>
      <xdr:rowOff>58075</xdr:rowOff>
    </xdr:from>
    <xdr:ext cx="340478" cy="259045"/>
    <xdr:sp macro="" textlink="">
      <xdr:nvSpPr>
        <xdr:cNvPr id="680" name="n_3mainValue【児童館】&#10;有形固定資産減価償却率">
          <a:extLst>
            <a:ext uri="{FF2B5EF4-FFF2-40B4-BE49-F238E27FC236}">
              <a16:creationId xmlns:a16="http://schemas.microsoft.com/office/drawing/2014/main" id="{00000000-0008-0000-0100-0000A8020000}"/>
            </a:ext>
          </a:extLst>
        </xdr:cNvPr>
        <xdr:cNvSpPr txBox="1"/>
      </xdr:nvSpPr>
      <xdr:spPr>
        <a:xfrm>
          <a:off x="13533061" y="1308827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76</xdr:row>
      <xdr:rowOff>31948</xdr:rowOff>
    </xdr:from>
    <xdr:ext cx="340478" cy="259045"/>
    <xdr:sp macro="" textlink="">
      <xdr:nvSpPr>
        <xdr:cNvPr id="681" name="n_4mainValue【児童館】&#10;有形固定資産減価償却率">
          <a:extLst>
            <a:ext uri="{FF2B5EF4-FFF2-40B4-BE49-F238E27FC236}">
              <a16:creationId xmlns:a16="http://schemas.microsoft.com/office/drawing/2014/main" id="{00000000-0008-0000-0100-0000A9020000}"/>
            </a:ext>
          </a:extLst>
        </xdr:cNvPr>
        <xdr:cNvSpPr txBox="1"/>
      </xdr:nvSpPr>
      <xdr:spPr>
        <a:xfrm>
          <a:off x="12644061" y="130621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a:extLst>
            <a:ext uri="{FF2B5EF4-FFF2-40B4-BE49-F238E27FC236}">
              <a16:creationId xmlns:a16="http://schemas.microsoft.com/office/drawing/2014/main" id="{00000000-0008-0000-0100-0000AA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a:extLst>
            <a:ext uri="{FF2B5EF4-FFF2-40B4-BE49-F238E27FC236}">
              <a16:creationId xmlns:a16="http://schemas.microsoft.com/office/drawing/2014/main" id="{00000000-0008-0000-0100-0000AB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a:extLst>
            <a:ext uri="{FF2B5EF4-FFF2-40B4-BE49-F238E27FC236}">
              <a16:creationId xmlns:a16="http://schemas.microsoft.com/office/drawing/2014/main" id="{00000000-0008-0000-0100-0000AC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a:extLst>
            <a:ext uri="{FF2B5EF4-FFF2-40B4-BE49-F238E27FC236}">
              <a16:creationId xmlns:a16="http://schemas.microsoft.com/office/drawing/2014/main" id="{00000000-0008-0000-0100-0000AD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a:extLst>
            <a:ext uri="{FF2B5EF4-FFF2-40B4-BE49-F238E27FC236}">
              <a16:creationId xmlns:a16="http://schemas.microsoft.com/office/drawing/2014/main" id="{00000000-0008-0000-0100-0000AE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a:extLst>
            <a:ext uri="{FF2B5EF4-FFF2-40B4-BE49-F238E27FC236}">
              <a16:creationId xmlns:a16="http://schemas.microsoft.com/office/drawing/2014/main" id="{00000000-0008-0000-0100-0000AF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a:extLst>
            <a:ext uri="{FF2B5EF4-FFF2-40B4-BE49-F238E27FC236}">
              <a16:creationId xmlns:a16="http://schemas.microsoft.com/office/drawing/2014/main" id="{00000000-0008-0000-0100-0000B0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a:extLst>
            <a:ext uri="{FF2B5EF4-FFF2-40B4-BE49-F238E27FC236}">
              <a16:creationId xmlns:a16="http://schemas.microsoft.com/office/drawing/2014/main" id="{00000000-0008-0000-0100-0000B1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a:extLst>
            <a:ext uri="{FF2B5EF4-FFF2-40B4-BE49-F238E27FC236}">
              <a16:creationId xmlns:a16="http://schemas.microsoft.com/office/drawing/2014/main" id="{00000000-0008-0000-0100-0000B2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a:extLst>
            <a:ext uri="{FF2B5EF4-FFF2-40B4-BE49-F238E27FC236}">
              <a16:creationId xmlns:a16="http://schemas.microsoft.com/office/drawing/2014/main" id="{00000000-0008-0000-0100-0000B3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2" name="直線コネクタ 691">
          <a:extLst>
            <a:ext uri="{FF2B5EF4-FFF2-40B4-BE49-F238E27FC236}">
              <a16:creationId xmlns:a16="http://schemas.microsoft.com/office/drawing/2014/main" id="{00000000-0008-0000-0100-0000B4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3" name="テキスト ボックス 692">
          <a:extLst>
            <a:ext uri="{FF2B5EF4-FFF2-40B4-BE49-F238E27FC236}">
              <a16:creationId xmlns:a16="http://schemas.microsoft.com/office/drawing/2014/main" id="{00000000-0008-0000-0100-0000B5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4" name="直線コネクタ 693">
          <a:extLst>
            <a:ext uri="{FF2B5EF4-FFF2-40B4-BE49-F238E27FC236}">
              <a16:creationId xmlns:a16="http://schemas.microsoft.com/office/drawing/2014/main" id="{00000000-0008-0000-0100-0000B6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5" name="テキスト ボックス 694">
          <a:extLst>
            <a:ext uri="{FF2B5EF4-FFF2-40B4-BE49-F238E27FC236}">
              <a16:creationId xmlns:a16="http://schemas.microsoft.com/office/drawing/2014/main" id="{00000000-0008-0000-0100-0000B7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6" name="直線コネクタ 695">
          <a:extLst>
            <a:ext uri="{FF2B5EF4-FFF2-40B4-BE49-F238E27FC236}">
              <a16:creationId xmlns:a16="http://schemas.microsoft.com/office/drawing/2014/main" id="{00000000-0008-0000-0100-0000B8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7" name="テキスト ボックス 696">
          <a:extLst>
            <a:ext uri="{FF2B5EF4-FFF2-40B4-BE49-F238E27FC236}">
              <a16:creationId xmlns:a16="http://schemas.microsoft.com/office/drawing/2014/main" id="{00000000-0008-0000-0100-0000B9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8" name="直線コネクタ 697">
          <a:extLst>
            <a:ext uri="{FF2B5EF4-FFF2-40B4-BE49-F238E27FC236}">
              <a16:creationId xmlns:a16="http://schemas.microsoft.com/office/drawing/2014/main" id="{00000000-0008-0000-0100-0000BA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9" name="テキスト ボックス 698">
          <a:extLst>
            <a:ext uri="{FF2B5EF4-FFF2-40B4-BE49-F238E27FC236}">
              <a16:creationId xmlns:a16="http://schemas.microsoft.com/office/drawing/2014/main" id="{00000000-0008-0000-0100-0000BB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a:extLst>
            <a:ext uri="{FF2B5EF4-FFF2-40B4-BE49-F238E27FC236}">
              <a16:creationId xmlns:a16="http://schemas.microsoft.com/office/drawing/2014/main" id="{00000000-0008-0000-0100-0000BC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a:extLst>
            <a:ext uri="{FF2B5EF4-FFF2-40B4-BE49-F238E27FC236}">
              <a16:creationId xmlns:a16="http://schemas.microsoft.com/office/drawing/2014/main" id="{00000000-0008-0000-0100-0000BD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a:extLst>
            <a:ext uri="{FF2B5EF4-FFF2-40B4-BE49-F238E27FC236}">
              <a16:creationId xmlns:a16="http://schemas.microsoft.com/office/drawing/2014/main" id="{00000000-0008-0000-0100-0000BE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47244</xdr:rowOff>
    </xdr:from>
    <xdr:to>
      <xdr:col>116</xdr:col>
      <xdr:colOff>62864</xdr:colOff>
      <xdr:row>86</xdr:row>
      <xdr:rowOff>24385</xdr:rowOff>
    </xdr:to>
    <xdr:cxnSp macro="">
      <xdr:nvCxnSpPr>
        <xdr:cNvPr id="703" name="直線コネクタ 702">
          <a:extLst>
            <a:ext uri="{FF2B5EF4-FFF2-40B4-BE49-F238E27FC236}">
              <a16:creationId xmlns:a16="http://schemas.microsoft.com/office/drawing/2014/main" id="{00000000-0008-0000-0100-0000BF020000}"/>
            </a:ext>
          </a:extLst>
        </xdr:cNvPr>
        <xdr:cNvCxnSpPr/>
      </xdr:nvCxnSpPr>
      <xdr:spPr>
        <a:xfrm flipV="1">
          <a:off x="22160864" y="13420344"/>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04" name="【児童館】&#10;一人当たり面積最小値テキスト">
          <a:extLst>
            <a:ext uri="{FF2B5EF4-FFF2-40B4-BE49-F238E27FC236}">
              <a16:creationId xmlns:a16="http://schemas.microsoft.com/office/drawing/2014/main" id="{00000000-0008-0000-0100-0000C0020000}"/>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05" name="直線コネクタ 704">
          <a:extLst>
            <a:ext uri="{FF2B5EF4-FFF2-40B4-BE49-F238E27FC236}">
              <a16:creationId xmlns:a16="http://schemas.microsoft.com/office/drawing/2014/main" id="{00000000-0008-0000-0100-0000C1020000}"/>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165371</xdr:rowOff>
    </xdr:from>
    <xdr:ext cx="469744" cy="259045"/>
    <xdr:sp macro="" textlink="">
      <xdr:nvSpPr>
        <xdr:cNvPr id="706" name="【児童館】&#10;一人当たり面積最大値テキスト">
          <a:extLst>
            <a:ext uri="{FF2B5EF4-FFF2-40B4-BE49-F238E27FC236}">
              <a16:creationId xmlns:a16="http://schemas.microsoft.com/office/drawing/2014/main" id="{00000000-0008-0000-0100-0000C2020000}"/>
            </a:ext>
          </a:extLst>
        </xdr:cNvPr>
        <xdr:cNvSpPr txBox="1"/>
      </xdr:nvSpPr>
      <xdr:spPr>
        <a:xfrm>
          <a:off x="22199600" y="1319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47244</xdr:rowOff>
    </xdr:from>
    <xdr:to>
      <xdr:col>116</xdr:col>
      <xdr:colOff>152400</xdr:colOff>
      <xdr:row>78</xdr:row>
      <xdr:rowOff>47244</xdr:rowOff>
    </xdr:to>
    <xdr:cxnSp macro="">
      <xdr:nvCxnSpPr>
        <xdr:cNvPr id="707" name="直線コネクタ 706">
          <a:extLst>
            <a:ext uri="{FF2B5EF4-FFF2-40B4-BE49-F238E27FC236}">
              <a16:creationId xmlns:a16="http://schemas.microsoft.com/office/drawing/2014/main" id="{00000000-0008-0000-0100-0000C3020000}"/>
            </a:ext>
          </a:extLst>
        </xdr:cNvPr>
        <xdr:cNvCxnSpPr/>
      </xdr:nvCxnSpPr>
      <xdr:spPr>
        <a:xfrm>
          <a:off x="22072600" y="1342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170197</xdr:rowOff>
    </xdr:from>
    <xdr:ext cx="469744" cy="259045"/>
    <xdr:sp macro="" textlink="">
      <xdr:nvSpPr>
        <xdr:cNvPr id="708" name="【児童館】&#10;一人当たり面積平均値テキスト">
          <a:extLst>
            <a:ext uri="{FF2B5EF4-FFF2-40B4-BE49-F238E27FC236}">
              <a16:creationId xmlns:a16="http://schemas.microsoft.com/office/drawing/2014/main" id="{00000000-0008-0000-0100-0000C4020000}"/>
            </a:ext>
          </a:extLst>
        </xdr:cNvPr>
        <xdr:cNvSpPr txBox="1"/>
      </xdr:nvSpPr>
      <xdr:spPr>
        <a:xfrm>
          <a:off x="22199600" y="14400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147320</xdr:rowOff>
    </xdr:from>
    <xdr:to>
      <xdr:col>116</xdr:col>
      <xdr:colOff>114300</xdr:colOff>
      <xdr:row>85</xdr:row>
      <xdr:rowOff>77470</xdr:rowOff>
    </xdr:to>
    <xdr:sp macro="" textlink="">
      <xdr:nvSpPr>
        <xdr:cNvPr id="709" name="フローチャート: 判断 708">
          <a:extLst>
            <a:ext uri="{FF2B5EF4-FFF2-40B4-BE49-F238E27FC236}">
              <a16:creationId xmlns:a16="http://schemas.microsoft.com/office/drawing/2014/main" id="{00000000-0008-0000-0100-0000C5020000}"/>
            </a:ext>
          </a:extLst>
        </xdr:cNvPr>
        <xdr:cNvSpPr/>
      </xdr:nvSpPr>
      <xdr:spPr>
        <a:xfrm>
          <a:off x="221107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147320</xdr:rowOff>
    </xdr:from>
    <xdr:to>
      <xdr:col>112</xdr:col>
      <xdr:colOff>38100</xdr:colOff>
      <xdr:row>85</xdr:row>
      <xdr:rowOff>77470</xdr:rowOff>
    </xdr:to>
    <xdr:sp macro="" textlink="">
      <xdr:nvSpPr>
        <xdr:cNvPr id="710" name="フローチャート: 判断 709">
          <a:extLst>
            <a:ext uri="{FF2B5EF4-FFF2-40B4-BE49-F238E27FC236}">
              <a16:creationId xmlns:a16="http://schemas.microsoft.com/office/drawing/2014/main" id="{00000000-0008-0000-0100-0000C6020000}"/>
            </a:ext>
          </a:extLst>
        </xdr:cNvPr>
        <xdr:cNvSpPr/>
      </xdr:nvSpPr>
      <xdr:spPr>
        <a:xfrm>
          <a:off x="21272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142748</xdr:rowOff>
    </xdr:from>
    <xdr:to>
      <xdr:col>107</xdr:col>
      <xdr:colOff>101600</xdr:colOff>
      <xdr:row>85</xdr:row>
      <xdr:rowOff>72898</xdr:rowOff>
    </xdr:to>
    <xdr:sp macro="" textlink="">
      <xdr:nvSpPr>
        <xdr:cNvPr id="711" name="フローチャート: 判断 710">
          <a:extLst>
            <a:ext uri="{FF2B5EF4-FFF2-40B4-BE49-F238E27FC236}">
              <a16:creationId xmlns:a16="http://schemas.microsoft.com/office/drawing/2014/main" id="{00000000-0008-0000-0100-0000C7020000}"/>
            </a:ext>
          </a:extLst>
        </xdr:cNvPr>
        <xdr:cNvSpPr/>
      </xdr:nvSpPr>
      <xdr:spPr>
        <a:xfrm>
          <a:off x="20383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165608</xdr:rowOff>
    </xdr:from>
    <xdr:to>
      <xdr:col>102</xdr:col>
      <xdr:colOff>165100</xdr:colOff>
      <xdr:row>85</xdr:row>
      <xdr:rowOff>95758</xdr:rowOff>
    </xdr:to>
    <xdr:sp macro="" textlink="">
      <xdr:nvSpPr>
        <xdr:cNvPr id="712" name="フローチャート: 判断 711">
          <a:extLst>
            <a:ext uri="{FF2B5EF4-FFF2-40B4-BE49-F238E27FC236}">
              <a16:creationId xmlns:a16="http://schemas.microsoft.com/office/drawing/2014/main" id="{00000000-0008-0000-0100-0000C8020000}"/>
            </a:ext>
          </a:extLst>
        </xdr:cNvPr>
        <xdr:cNvSpPr/>
      </xdr:nvSpPr>
      <xdr:spPr>
        <a:xfrm>
          <a:off x="19494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156463</xdr:rowOff>
    </xdr:from>
    <xdr:to>
      <xdr:col>98</xdr:col>
      <xdr:colOff>38100</xdr:colOff>
      <xdr:row>85</xdr:row>
      <xdr:rowOff>86613</xdr:rowOff>
    </xdr:to>
    <xdr:sp macro="" textlink="">
      <xdr:nvSpPr>
        <xdr:cNvPr id="713" name="フローチャート: 判断 712">
          <a:extLst>
            <a:ext uri="{FF2B5EF4-FFF2-40B4-BE49-F238E27FC236}">
              <a16:creationId xmlns:a16="http://schemas.microsoft.com/office/drawing/2014/main" id="{00000000-0008-0000-0100-0000C9020000}"/>
            </a:ext>
          </a:extLst>
        </xdr:cNvPr>
        <xdr:cNvSpPr/>
      </xdr:nvSpPr>
      <xdr:spPr>
        <a:xfrm>
          <a:off x="18605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00000000-0008-0000-0100-0000CA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0000000-0008-0000-0100-0000CB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100-0000CC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100-0000CD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100-0000CE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26163</xdr:rowOff>
    </xdr:from>
    <xdr:to>
      <xdr:col>116</xdr:col>
      <xdr:colOff>114300</xdr:colOff>
      <xdr:row>85</xdr:row>
      <xdr:rowOff>127763</xdr:rowOff>
    </xdr:to>
    <xdr:sp macro="" textlink="">
      <xdr:nvSpPr>
        <xdr:cNvPr id="719" name="楕円 718">
          <a:extLst>
            <a:ext uri="{FF2B5EF4-FFF2-40B4-BE49-F238E27FC236}">
              <a16:creationId xmlns:a16="http://schemas.microsoft.com/office/drawing/2014/main" id="{00000000-0008-0000-0100-0000CF020000}"/>
            </a:ext>
          </a:extLst>
        </xdr:cNvPr>
        <xdr:cNvSpPr/>
      </xdr:nvSpPr>
      <xdr:spPr>
        <a:xfrm>
          <a:off x="22110700" y="1459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125748</xdr:rowOff>
    </xdr:from>
    <xdr:ext cx="469744" cy="259045"/>
    <xdr:sp macro="" textlink="">
      <xdr:nvSpPr>
        <xdr:cNvPr id="720" name="【児童館】&#10;一人当たり面積該当値テキスト">
          <a:extLst>
            <a:ext uri="{FF2B5EF4-FFF2-40B4-BE49-F238E27FC236}">
              <a16:creationId xmlns:a16="http://schemas.microsoft.com/office/drawing/2014/main" id="{00000000-0008-0000-0100-0000D0020000}"/>
            </a:ext>
          </a:extLst>
        </xdr:cNvPr>
        <xdr:cNvSpPr txBox="1"/>
      </xdr:nvSpPr>
      <xdr:spPr>
        <a:xfrm>
          <a:off x="22199600" y="1452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26163</xdr:rowOff>
    </xdr:from>
    <xdr:to>
      <xdr:col>112</xdr:col>
      <xdr:colOff>38100</xdr:colOff>
      <xdr:row>85</xdr:row>
      <xdr:rowOff>127763</xdr:rowOff>
    </xdr:to>
    <xdr:sp macro="" textlink="">
      <xdr:nvSpPr>
        <xdr:cNvPr id="721" name="楕円 720">
          <a:extLst>
            <a:ext uri="{FF2B5EF4-FFF2-40B4-BE49-F238E27FC236}">
              <a16:creationId xmlns:a16="http://schemas.microsoft.com/office/drawing/2014/main" id="{00000000-0008-0000-0100-0000D1020000}"/>
            </a:ext>
          </a:extLst>
        </xdr:cNvPr>
        <xdr:cNvSpPr/>
      </xdr:nvSpPr>
      <xdr:spPr>
        <a:xfrm>
          <a:off x="21272500" y="1459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76963</xdr:rowOff>
    </xdr:from>
    <xdr:to>
      <xdr:col>116</xdr:col>
      <xdr:colOff>63500</xdr:colOff>
      <xdr:row>85</xdr:row>
      <xdr:rowOff>76963</xdr:rowOff>
    </xdr:to>
    <xdr:cxnSp macro="">
      <xdr:nvCxnSpPr>
        <xdr:cNvPr id="722" name="直線コネクタ 721">
          <a:extLst>
            <a:ext uri="{FF2B5EF4-FFF2-40B4-BE49-F238E27FC236}">
              <a16:creationId xmlns:a16="http://schemas.microsoft.com/office/drawing/2014/main" id="{00000000-0008-0000-0100-0000D2020000}"/>
            </a:ext>
          </a:extLst>
        </xdr:cNvPr>
        <xdr:cNvCxnSpPr/>
      </xdr:nvCxnSpPr>
      <xdr:spPr>
        <a:xfrm>
          <a:off x="21323300" y="146502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26163</xdr:rowOff>
    </xdr:from>
    <xdr:to>
      <xdr:col>107</xdr:col>
      <xdr:colOff>101600</xdr:colOff>
      <xdr:row>85</xdr:row>
      <xdr:rowOff>127763</xdr:rowOff>
    </xdr:to>
    <xdr:sp macro="" textlink="">
      <xdr:nvSpPr>
        <xdr:cNvPr id="723" name="楕円 722">
          <a:extLst>
            <a:ext uri="{FF2B5EF4-FFF2-40B4-BE49-F238E27FC236}">
              <a16:creationId xmlns:a16="http://schemas.microsoft.com/office/drawing/2014/main" id="{00000000-0008-0000-0100-0000D3020000}"/>
            </a:ext>
          </a:extLst>
        </xdr:cNvPr>
        <xdr:cNvSpPr/>
      </xdr:nvSpPr>
      <xdr:spPr>
        <a:xfrm>
          <a:off x="20383500" y="1459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76963</xdr:rowOff>
    </xdr:from>
    <xdr:to>
      <xdr:col>111</xdr:col>
      <xdr:colOff>177800</xdr:colOff>
      <xdr:row>85</xdr:row>
      <xdr:rowOff>76963</xdr:rowOff>
    </xdr:to>
    <xdr:cxnSp macro="">
      <xdr:nvCxnSpPr>
        <xdr:cNvPr id="724" name="直線コネクタ 723">
          <a:extLst>
            <a:ext uri="{FF2B5EF4-FFF2-40B4-BE49-F238E27FC236}">
              <a16:creationId xmlns:a16="http://schemas.microsoft.com/office/drawing/2014/main" id="{00000000-0008-0000-0100-0000D4020000}"/>
            </a:ext>
          </a:extLst>
        </xdr:cNvPr>
        <xdr:cNvCxnSpPr/>
      </xdr:nvCxnSpPr>
      <xdr:spPr>
        <a:xfrm>
          <a:off x="20434300" y="146502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26163</xdr:rowOff>
    </xdr:from>
    <xdr:to>
      <xdr:col>102</xdr:col>
      <xdr:colOff>165100</xdr:colOff>
      <xdr:row>85</xdr:row>
      <xdr:rowOff>127763</xdr:rowOff>
    </xdr:to>
    <xdr:sp macro="" textlink="">
      <xdr:nvSpPr>
        <xdr:cNvPr id="725" name="楕円 724">
          <a:extLst>
            <a:ext uri="{FF2B5EF4-FFF2-40B4-BE49-F238E27FC236}">
              <a16:creationId xmlns:a16="http://schemas.microsoft.com/office/drawing/2014/main" id="{00000000-0008-0000-0100-0000D5020000}"/>
            </a:ext>
          </a:extLst>
        </xdr:cNvPr>
        <xdr:cNvSpPr/>
      </xdr:nvSpPr>
      <xdr:spPr>
        <a:xfrm>
          <a:off x="19494500" y="1459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76963</xdr:rowOff>
    </xdr:from>
    <xdr:to>
      <xdr:col>107</xdr:col>
      <xdr:colOff>50800</xdr:colOff>
      <xdr:row>85</xdr:row>
      <xdr:rowOff>76963</xdr:rowOff>
    </xdr:to>
    <xdr:cxnSp macro="">
      <xdr:nvCxnSpPr>
        <xdr:cNvPr id="726" name="直線コネクタ 725">
          <a:extLst>
            <a:ext uri="{FF2B5EF4-FFF2-40B4-BE49-F238E27FC236}">
              <a16:creationId xmlns:a16="http://schemas.microsoft.com/office/drawing/2014/main" id="{00000000-0008-0000-0100-0000D6020000}"/>
            </a:ext>
          </a:extLst>
        </xdr:cNvPr>
        <xdr:cNvCxnSpPr/>
      </xdr:nvCxnSpPr>
      <xdr:spPr>
        <a:xfrm>
          <a:off x="19545300" y="146502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170180</xdr:rowOff>
    </xdr:from>
    <xdr:to>
      <xdr:col>98</xdr:col>
      <xdr:colOff>38100</xdr:colOff>
      <xdr:row>85</xdr:row>
      <xdr:rowOff>100330</xdr:rowOff>
    </xdr:to>
    <xdr:sp macro="" textlink="">
      <xdr:nvSpPr>
        <xdr:cNvPr id="727" name="楕円 726">
          <a:extLst>
            <a:ext uri="{FF2B5EF4-FFF2-40B4-BE49-F238E27FC236}">
              <a16:creationId xmlns:a16="http://schemas.microsoft.com/office/drawing/2014/main" id="{00000000-0008-0000-0100-0000D7020000}"/>
            </a:ext>
          </a:extLst>
        </xdr:cNvPr>
        <xdr:cNvSpPr/>
      </xdr:nvSpPr>
      <xdr:spPr>
        <a:xfrm>
          <a:off x="18605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49530</xdr:rowOff>
    </xdr:from>
    <xdr:to>
      <xdr:col>102</xdr:col>
      <xdr:colOff>114300</xdr:colOff>
      <xdr:row>85</xdr:row>
      <xdr:rowOff>76963</xdr:rowOff>
    </xdr:to>
    <xdr:cxnSp macro="">
      <xdr:nvCxnSpPr>
        <xdr:cNvPr id="728" name="直線コネクタ 727">
          <a:extLst>
            <a:ext uri="{FF2B5EF4-FFF2-40B4-BE49-F238E27FC236}">
              <a16:creationId xmlns:a16="http://schemas.microsoft.com/office/drawing/2014/main" id="{00000000-0008-0000-0100-0000D8020000}"/>
            </a:ext>
          </a:extLst>
        </xdr:cNvPr>
        <xdr:cNvCxnSpPr/>
      </xdr:nvCxnSpPr>
      <xdr:spPr>
        <a:xfrm>
          <a:off x="18656300" y="14622780"/>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93997</xdr:rowOff>
    </xdr:from>
    <xdr:ext cx="469744" cy="259045"/>
    <xdr:sp macro="" textlink="">
      <xdr:nvSpPr>
        <xdr:cNvPr id="729" name="n_1aveValue【児童館】&#10;一人当たり面積">
          <a:extLst>
            <a:ext uri="{FF2B5EF4-FFF2-40B4-BE49-F238E27FC236}">
              <a16:creationId xmlns:a16="http://schemas.microsoft.com/office/drawing/2014/main" id="{00000000-0008-0000-0100-0000D9020000}"/>
            </a:ext>
          </a:extLst>
        </xdr:cNvPr>
        <xdr:cNvSpPr txBox="1"/>
      </xdr:nvSpPr>
      <xdr:spPr>
        <a:xfrm>
          <a:off x="210757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89425</xdr:rowOff>
    </xdr:from>
    <xdr:ext cx="469744" cy="259045"/>
    <xdr:sp macro="" textlink="">
      <xdr:nvSpPr>
        <xdr:cNvPr id="730" name="n_2aveValue【児童館】&#10;一人当たり面積">
          <a:extLst>
            <a:ext uri="{FF2B5EF4-FFF2-40B4-BE49-F238E27FC236}">
              <a16:creationId xmlns:a16="http://schemas.microsoft.com/office/drawing/2014/main" id="{00000000-0008-0000-0100-0000DA020000}"/>
            </a:ext>
          </a:extLst>
        </xdr:cNvPr>
        <xdr:cNvSpPr txBox="1"/>
      </xdr:nvSpPr>
      <xdr:spPr>
        <a:xfrm>
          <a:off x="20199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112285</xdr:rowOff>
    </xdr:from>
    <xdr:ext cx="469744" cy="259045"/>
    <xdr:sp macro="" textlink="">
      <xdr:nvSpPr>
        <xdr:cNvPr id="731" name="n_3aveValue【児童館】&#10;一人当たり面積">
          <a:extLst>
            <a:ext uri="{FF2B5EF4-FFF2-40B4-BE49-F238E27FC236}">
              <a16:creationId xmlns:a16="http://schemas.microsoft.com/office/drawing/2014/main" id="{00000000-0008-0000-0100-0000DB020000}"/>
            </a:ext>
          </a:extLst>
        </xdr:cNvPr>
        <xdr:cNvSpPr txBox="1"/>
      </xdr:nvSpPr>
      <xdr:spPr>
        <a:xfrm>
          <a:off x="193104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103140</xdr:rowOff>
    </xdr:from>
    <xdr:ext cx="469744" cy="259045"/>
    <xdr:sp macro="" textlink="">
      <xdr:nvSpPr>
        <xdr:cNvPr id="732" name="n_4aveValue【児童館】&#10;一人当たり面積">
          <a:extLst>
            <a:ext uri="{FF2B5EF4-FFF2-40B4-BE49-F238E27FC236}">
              <a16:creationId xmlns:a16="http://schemas.microsoft.com/office/drawing/2014/main" id="{00000000-0008-0000-0100-0000DC020000}"/>
            </a:ext>
          </a:extLst>
        </xdr:cNvPr>
        <xdr:cNvSpPr txBox="1"/>
      </xdr:nvSpPr>
      <xdr:spPr>
        <a:xfrm>
          <a:off x="18421427" y="143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118890</xdr:rowOff>
    </xdr:from>
    <xdr:ext cx="469744" cy="259045"/>
    <xdr:sp macro="" textlink="">
      <xdr:nvSpPr>
        <xdr:cNvPr id="733" name="n_1mainValue【児童館】&#10;一人当たり面積">
          <a:extLst>
            <a:ext uri="{FF2B5EF4-FFF2-40B4-BE49-F238E27FC236}">
              <a16:creationId xmlns:a16="http://schemas.microsoft.com/office/drawing/2014/main" id="{00000000-0008-0000-0100-0000DD020000}"/>
            </a:ext>
          </a:extLst>
        </xdr:cNvPr>
        <xdr:cNvSpPr txBox="1"/>
      </xdr:nvSpPr>
      <xdr:spPr>
        <a:xfrm>
          <a:off x="21075727" y="1469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118890</xdr:rowOff>
    </xdr:from>
    <xdr:ext cx="469744" cy="259045"/>
    <xdr:sp macro="" textlink="">
      <xdr:nvSpPr>
        <xdr:cNvPr id="734" name="n_2mainValue【児童館】&#10;一人当たり面積">
          <a:extLst>
            <a:ext uri="{FF2B5EF4-FFF2-40B4-BE49-F238E27FC236}">
              <a16:creationId xmlns:a16="http://schemas.microsoft.com/office/drawing/2014/main" id="{00000000-0008-0000-0100-0000DE020000}"/>
            </a:ext>
          </a:extLst>
        </xdr:cNvPr>
        <xdr:cNvSpPr txBox="1"/>
      </xdr:nvSpPr>
      <xdr:spPr>
        <a:xfrm>
          <a:off x="20199427" y="1469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118890</xdr:rowOff>
    </xdr:from>
    <xdr:ext cx="469744" cy="259045"/>
    <xdr:sp macro="" textlink="">
      <xdr:nvSpPr>
        <xdr:cNvPr id="735" name="n_3mainValue【児童館】&#10;一人当たり面積">
          <a:extLst>
            <a:ext uri="{FF2B5EF4-FFF2-40B4-BE49-F238E27FC236}">
              <a16:creationId xmlns:a16="http://schemas.microsoft.com/office/drawing/2014/main" id="{00000000-0008-0000-0100-0000DF020000}"/>
            </a:ext>
          </a:extLst>
        </xdr:cNvPr>
        <xdr:cNvSpPr txBox="1"/>
      </xdr:nvSpPr>
      <xdr:spPr>
        <a:xfrm>
          <a:off x="19310427" y="1469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91457</xdr:rowOff>
    </xdr:from>
    <xdr:ext cx="469744" cy="259045"/>
    <xdr:sp macro="" textlink="">
      <xdr:nvSpPr>
        <xdr:cNvPr id="736" name="n_4mainValue【児童館】&#10;一人当たり面積">
          <a:extLst>
            <a:ext uri="{FF2B5EF4-FFF2-40B4-BE49-F238E27FC236}">
              <a16:creationId xmlns:a16="http://schemas.microsoft.com/office/drawing/2014/main" id="{00000000-0008-0000-0100-0000E0020000}"/>
            </a:ext>
          </a:extLst>
        </xdr:cNvPr>
        <xdr:cNvSpPr txBox="1"/>
      </xdr:nvSpPr>
      <xdr:spPr>
        <a:xfrm>
          <a:off x="18421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a:extLst>
            <a:ext uri="{FF2B5EF4-FFF2-40B4-BE49-F238E27FC236}">
              <a16:creationId xmlns:a16="http://schemas.microsoft.com/office/drawing/2014/main" id="{00000000-0008-0000-0100-0000E1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a:extLst>
            <a:ext uri="{FF2B5EF4-FFF2-40B4-BE49-F238E27FC236}">
              <a16:creationId xmlns:a16="http://schemas.microsoft.com/office/drawing/2014/main" id="{00000000-0008-0000-0100-0000E2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a:extLst>
            <a:ext uri="{FF2B5EF4-FFF2-40B4-BE49-F238E27FC236}">
              <a16:creationId xmlns:a16="http://schemas.microsoft.com/office/drawing/2014/main" id="{00000000-0008-0000-0100-0000E3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a:extLst>
            <a:ext uri="{FF2B5EF4-FFF2-40B4-BE49-F238E27FC236}">
              <a16:creationId xmlns:a16="http://schemas.microsoft.com/office/drawing/2014/main" id="{00000000-0008-0000-0100-0000E4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a:extLst>
            <a:ext uri="{FF2B5EF4-FFF2-40B4-BE49-F238E27FC236}">
              <a16:creationId xmlns:a16="http://schemas.microsoft.com/office/drawing/2014/main" id="{00000000-0008-0000-0100-0000E5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a:extLst>
            <a:ext uri="{FF2B5EF4-FFF2-40B4-BE49-F238E27FC236}">
              <a16:creationId xmlns:a16="http://schemas.microsoft.com/office/drawing/2014/main" id="{00000000-0008-0000-0100-0000E6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a:extLst>
            <a:ext uri="{FF2B5EF4-FFF2-40B4-BE49-F238E27FC236}">
              <a16:creationId xmlns:a16="http://schemas.microsoft.com/office/drawing/2014/main" id="{00000000-0008-0000-0100-0000E7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a:extLst>
            <a:ext uri="{FF2B5EF4-FFF2-40B4-BE49-F238E27FC236}">
              <a16:creationId xmlns:a16="http://schemas.microsoft.com/office/drawing/2014/main" id="{00000000-0008-0000-0100-0000E8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a:extLst>
            <a:ext uri="{FF2B5EF4-FFF2-40B4-BE49-F238E27FC236}">
              <a16:creationId xmlns:a16="http://schemas.microsoft.com/office/drawing/2014/main" id="{00000000-0008-0000-0100-0000E9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a:extLst>
            <a:ext uri="{FF2B5EF4-FFF2-40B4-BE49-F238E27FC236}">
              <a16:creationId xmlns:a16="http://schemas.microsoft.com/office/drawing/2014/main" id="{00000000-0008-0000-0100-0000EA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a:extLst>
            <a:ext uri="{FF2B5EF4-FFF2-40B4-BE49-F238E27FC236}">
              <a16:creationId xmlns:a16="http://schemas.microsoft.com/office/drawing/2014/main" id="{00000000-0008-0000-0100-0000EB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48" name="直線コネクタ 747">
          <a:extLst>
            <a:ext uri="{FF2B5EF4-FFF2-40B4-BE49-F238E27FC236}">
              <a16:creationId xmlns:a16="http://schemas.microsoft.com/office/drawing/2014/main" id="{00000000-0008-0000-0100-0000EC02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49" name="テキスト ボックス 748">
          <a:extLst>
            <a:ext uri="{FF2B5EF4-FFF2-40B4-BE49-F238E27FC236}">
              <a16:creationId xmlns:a16="http://schemas.microsoft.com/office/drawing/2014/main" id="{00000000-0008-0000-0100-0000ED020000}"/>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50" name="直線コネクタ 749">
          <a:extLst>
            <a:ext uri="{FF2B5EF4-FFF2-40B4-BE49-F238E27FC236}">
              <a16:creationId xmlns:a16="http://schemas.microsoft.com/office/drawing/2014/main" id="{00000000-0008-0000-0100-0000EE02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51" name="テキスト ボックス 750">
          <a:extLst>
            <a:ext uri="{FF2B5EF4-FFF2-40B4-BE49-F238E27FC236}">
              <a16:creationId xmlns:a16="http://schemas.microsoft.com/office/drawing/2014/main" id="{00000000-0008-0000-0100-0000EF02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52" name="直線コネクタ 751">
          <a:extLst>
            <a:ext uri="{FF2B5EF4-FFF2-40B4-BE49-F238E27FC236}">
              <a16:creationId xmlns:a16="http://schemas.microsoft.com/office/drawing/2014/main" id="{00000000-0008-0000-0100-0000F002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53" name="テキスト ボックス 752">
          <a:extLst>
            <a:ext uri="{FF2B5EF4-FFF2-40B4-BE49-F238E27FC236}">
              <a16:creationId xmlns:a16="http://schemas.microsoft.com/office/drawing/2014/main" id="{00000000-0008-0000-0100-0000F102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54" name="直線コネクタ 753">
          <a:extLst>
            <a:ext uri="{FF2B5EF4-FFF2-40B4-BE49-F238E27FC236}">
              <a16:creationId xmlns:a16="http://schemas.microsoft.com/office/drawing/2014/main" id="{00000000-0008-0000-0100-0000F202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55" name="テキスト ボックス 754">
          <a:extLst>
            <a:ext uri="{FF2B5EF4-FFF2-40B4-BE49-F238E27FC236}">
              <a16:creationId xmlns:a16="http://schemas.microsoft.com/office/drawing/2014/main" id="{00000000-0008-0000-0100-0000F3020000}"/>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6" name="直線コネクタ 755">
          <a:extLst>
            <a:ext uri="{FF2B5EF4-FFF2-40B4-BE49-F238E27FC236}">
              <a16:creationId xmlns:a16="http://schemas.microsoft.com/office/drawing/2014/main" id="{00000000-0008-0000-0100-0000F4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57" name="テキスト ボックス 756">
          <a:extLst>
            <a:ext uri="{FF2B5EF4-FFF2-40B4-BE49-F238E27FC236}">
              <a16:creationId xmlns:a16="http://schemas.microsoft.com/office/drawing/2014/main" id="{00000000-0008-0000-0100-0000F5020000}"/>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8" name="【公民館】&#10;有形固定資産減価償却率グラフ枠">
          <a:extLst>
            <a:ext uri="{FF2B5EF4-FFF2-40B4-BE49-F238E27FC236}">
              <a16:creationId xmlns:a16="http://schemas.microsoft.com/office/drawing/2014/main" id="{00000000-0008-0000-0100-0000F6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44196</xdr:rowOff>
    </xdr:from>
    <xdr:to>
      <xdr:col>85</xdr:col>
      <xdr:colOff>126364</xdr:colOff>
      <xdr:row>108</xdr:row>
      <xdr:rowOff>3048</xdr:rowOff>
    </xdr:to>
    <xdr:cxnSp macro="">
      <xdr:nvCxnSpPr>
        <xdr:cNvPr id="759" name="直線コネクタ 758">
          <a:extLst>
            <a:ext uri="{FF2B5EF4-FFF2-40B4-BE49-F238E27FC236}">
              <a16:creationId xmlns:a16="http://schemas.microsoft.com/office/drawing/2014/main" id="{00000000-0008-0000-0100-0000F7020000}"/>
            </a:ext>
          </a:extLst>
        </xdr:cNvPr>
        <xdr:cNvCxnSpPr/>
      </xdr:nvCxnSpPr>
      <xdr:spPr>
        <a:xfrm flipV="1">
          <a:off x="16318864" y="1718919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6875</xdr:rowOff>
    </xdr:from>
    <xdr:ext cx="405111" cy="259045"/>
    <xdr:sp macro="" textlink="">
      <xdr:nvSpPr>
        <xdr:cNvPr id="760" name="【公民館】&#10;有形固定資産減価償却率最小値テキスト">
          <a:extLst>
            <a:ext uri="{FF2B5EF4-FFF2-40B4-BE49-F238E27FC236}">
              <a16:creationId xmlns:a16="http://schemas.microsoft.com/office/drawing/2014/main" id="{00000000-0008-0000-0100-0000F8020000}"/>
            </a:ext>
          </a:extLst>
        </xdr:cNvPr>
        <xdr:cNvSpPr txBox="1"/>
      </xdr:nvSpPr>
      <xdr:spPr>
        <a:xfrm>
          <a:off x="16357600" y="18523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3048</xdr:rowOff>
    </xdr:from>
    <xdr:to>
      <xdr:col>86</xdr:col>
      <xdr:colOff>25400</xdr:colOff>
      <xdr:row>108</xdr:row>
      <xdr:rowOff>3048</xdr:rowOff>
    </xdr:to>
    <xdr:cxnSp macro="">
      <xdr:nvCxnSpPr>
        <xdr:cNvPr id="761" name="直線コネクタ 760">
          <a:extLst>
            <a:ext uri="{FF2B5EF4-FFF2-40B4-BE49-F238E27FC236}">
              <a16:creationId xmlns:a16="http://schemas.microsoft.com/office/drawing/2014/main" id="{00000000-0008-0000-0100-0000F9020000}"/>
            </a:ext>
          </a:extLst>
        </xdr:cNvPr>
        <xdr:cNvCxnSpPr/>
      </xdr:nvCxnSpPr>
      <xdr:spPr>
        <a:xfrm>
          <a:off x="16230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162323</xdr:rowOff>
    </xdr:from>
    <xdr:ext cx="405111" cy="259045"/>
    <xdr:sp macro="" textlink="">
      <xdr:nvSpPr>
        <xdr:cNvPr id="762" name="【公民館】&#10;有形固定資産減価償却率最大値テキスト">
          <a:extLst>
            <a:ext uri="{FF2B5EF4-FFF2-40B4-BE49-F238E27FC236}">
              <a16:creationId xmlns:a16="http://schemas.microsoft.com/office/drawing/2014/main" id="{00000000-0008-0000-0100-0000FA020000}"/>
            </a:ext>
          </a:extLst>
        </xdr:cNvPr>
        <xdr:cNvSpPr txBox="1"/>
      </xdr:nvSpPr>
      <xdr:spPr>
        <a:xfrm>
          <a:off x="16357600" y="16964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44196</xdr:rowOff>
    </xdr:from>
    <xdr:to>
      <xdr:col>86</xdr:col>
      <xdr:colOff>25400</xdr:colOff>
      <xdr:row>100</xdr:row>
      <xdr:rowOff>44196</xdr:rowOff>
    </xdr:to>
    <xdr:cxnSp macro="">
      <xdr:nvCxnSpPr>
        <xdr:cNvPr id="763" name="直線コネクタ 762">
          <a:extLst>
            <a:ext uri="{FF2B5EF4-FFF2-40B4-BE49-F238E27FC236}">
              <a16:creationId xmlns:a16="http://schemas.microsoft.com/office/drawing/2014/main" id="{00000000-0008-0000-0100-0000FB020000}"/>
            </a:ext>
          </a:extLst>
        </xdr:cNvPr>
        <xdr:cNvCxnSpPr/>
      </xdr:nvCxnSpPr>
      <xdr:spPr>
        <a:xfrm>
          <a:off x="16230600" y="1718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116857</xdr:rowOff>
    </xdr:from>
    <xdr:ext cx="405111" cy="259045"/>
    <xdr:sp macro="" textlink="">
      <xdr:nvSpPr>
        <xdr:cNvPr id="764" name="【公民館】&#10;有形固定資産減価償却率平均値テキスト">
          <a:extLst>
            <a:ext uri="{FF2B5EF4-FFF2-40B4-BE49-F238E27FC236}">
              <a16:creationId xmlns:a16="http://schemas.microsoft.com/office/drawing/2014/main" id="{00000000-0008-0000-0100-0000FC020000}"/>
            </a:ext>
          </a:extLst>
        </xdr:cNvPr>
        <xdr:cNvSpPr txBox="1"/>
      </xdr:nvSpPr>
      <xdr:spPr>
        <a:xfrm>
          <a:off x="16357600" y="1760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93980</xdr:rowOff>
    </xdr:from>
    <xdr:to>
      <xdr:col>85</xdr:col>
      <xdr:colOff>177800</xdr:colOff>
      <xdr:row>104</xdr:row>
      <xdr:rowOff>24130</xdr:rowOff>
    </xdr:to>
    <xdr:sp macro="" textlink="">
      <xdr:nvSpPr>
        <xdr:cNvPr id="765" name="フローチャート: 判断 764">
          <a:extLst>
            <a:ext uri="{FF2B5EF4-FFF2-40B4-BE49-F238E27FC236}">
              <a16:creationId xmlns:a16="http://schemas.microsoft.com/office/drawing/2014/main" id="{00000000-0008-0000-0100-0000FD020000}"/>
            </a:ext>
          </a:extLst>
        </xdr:cNvPr>
        <xdr:cNvSpPr/>
      </xdr:nvSpPr>
      <xdr:spPr>
        <a:xfrm>
          <a:off x="16268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55118</xdr:rowOff>
    </xdr:from>
    <xdr:to>
      <xdr:col>81</xdr:col>
      <xdr:colOff>101600</xdr:colOff>
      <xdr:row>103</xdr:row>
      <xdr:rowOff>156718</xdr:rowOff>
    </xdr:to>
    <xdr:sp macro="" textlink="">
      <xdr:nvSpPr>
        <xdr:cNvPr id="766" name="フローチャート: 判断 765">
          <a:extLst>
            <a:ext uri="{FF2B5EF4-FFF2-40B4-BE49-F238E27FC236}">
              <a16:creationId xmlns:a16="http://schemas.microsoft.com/office/drawing/2014/main" id="{00000000-0008-0000-0100-0000FE020000}"/>
            </a:ext>
          </a:extLst>
        </xdr:cNvPr>
        <xdr:cNvSpPr/>
      </xdr:nvSpPr>
      <xdr:spPr>
        <a:xfrm>
          <a:off x="15430500" y="177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52832</xdr:rowOff>
    </xdr:from>
    <xdr:to>
      <xdr:col>76</xdr:col>
      <xdr:colOff>165100</xdr:colOff>
      <xdr:row>103</xdr:row>
      <xdr:rowOff>154432</xdr:rowOff>
    </xdr:to>
    <xdr:sp macro="" textlink="">
      <xdr:nvSpPr>
        <xdr:cNvPr id="767" name="フローチャート: 判断 766">
          <a:extLst>
            <a:ext uri="{FF2B5EF4-FFF2-40B4-BE49-F238E27FC236}">
              <a16:creationId xmlns:a16="http://schemas.microsoft.com/office/drawing/2014/main" id="{00000000-0008-0000-0100-0000FF020000}"/>
            </a:ext>
          </a:extLst>
        </xdr:cNvPr>
        <xdr:cNvSpPr/>
      </xdr:nvSpPr>
      <xdr:spPr>
        <a:xfrm>
          <a:off x="14541500" y="1771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7113</xdr:rowOff>
    </xdr:from>
    <xdr:to>
      <xdr:col>72</xdr:col>
      <xdr:colOff>38100</xdr:colOff>
      <xdr:row>103</xdr:row>
      <xdr:rowOff>108713</xdr:rowOff>
    </xdr:to>
    <xdr:sp macro="" textlink="">
      <xdr:nvSpPr>
        <xdr:cNvPr id="768" name="フローチャート: 判断 767">
          <a:extLst>
            <a:ext uri="{FF2B5EF4-FFF2-40B4-BE49-F238E27FC236}">
              <a16:creationId xmlns:a16="http://schemas.microsoft.com/office/drawing/2014/main" id="{00000000-0008-0000-0100-000000030000}"/>
            </a:ext>
          </a:extLst>
        </xdr:cNvPr>
        <xdr:cNvSpPr/>
      </xdr:nvSpPr>
      <xdr:spPr>
        <a:xfrm>
          <a:off x="13652500" y="1766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29972</xdr:rowOff>
    </xdr:from>
    <xdr:to>
      <xdr:col>67</xdr:col>
      <xdr:colOff>101600</xdr:colOff>
      <xdr:row>103</xdr:row>
      <xdr:rowOff>131572</xdr:rowOff>
    </xdr:to>
    <xdr:sp macro="" textlink="">
      <xdr:nvSpPr>
        <xdr:cNvPr id="769" name="フローチャート: 判断 768">
          <a:extLst>
            <a:ext uri="{FF2B5EF4-FFF2-40B4-BE49-F238E27FC236}">
              <a16:creationId xmlns:a16="http://schemas.microsoft.com/office/drawing/2014/main" id="{00000000-0008-0000-0100-000001030000}"/>
            </a:ext>
          </a:extLst>
        </xdr:cNvPr>
        <xdr:cNvSpPr/>
      </xdr:nvSpPr>
      <xdr:spPr>
        <a:xfrm>
          <a:off x="12763500" y="176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00000000-0008-0000-0100-000002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00000000-0008-0000-0100-000003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00000000-0008-0000-0100-000004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0000000-0008-0000-0100-000005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100-000006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125985</xdr:rowOff>
    </xdr:from>
    <xdr:to>
      <xdr:col>85</xdr:col>
      <xdr:colOff>177800</xdr:colOff>
      <xdr:row>105</xdr:row>
      <xdr:rowOff>56135</xdr:rowOff>
    </xdr:to>
    <xdr:sp macro="" textlink="">
      <xdr:nvSpPr>
        <xdr:cNvPr id="775" name="楕円 774">
          <a:extLst>
            <a:ext uri="{FF2B5EF4-FFF2-40B4-BE49-F238E27FC236}">
              <a16:creationId xmlns:a16="http://schemas.microsoft.com/office/drawing/2014/main" id="{00000000-0008-0000-0100-000007030000}"/>
            </a:ext>
          </a:extLst>
        </xdr:cNvPr>
        <xdr:cNvSpPr/>
      </xdr:nvSpPr>
      <xdr:spPr>
        <a:xfrm>
          <a:off x="16268700" y="1795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104412</xdr:rowOff>
    </xdr:from>
    <xdr:ext cx="405111" cy="259045"/>
    <xdr:sp macro="" textlink="">
      <xdr:nvSpPr>
        <xdr:cNvPr id="776" name="【公民館】&#10;有形固定資産減価償却率該当値テキスト">
          <a:extLst>
            <a:ext uri="{FF2B5EF4-FFF2-40B4-BE49-F238E27FC236}">
              <a16:creationId xmlns:a16="http://schemas.microsoft.com/office/drawing/2014/main" id="{00000000-0008-0000-0100-000008030000}"/>
            </a:ext>
          </a:extLst>
        </xdr:cNvPr>
        <xdr:cNvSpPr txBox="1"/>
      </xdr:nvSpPr>
      <xdr:spPr>
        <a:xfrm>
          <a:off x="16357600" y="1793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80263</xdr:rowOff>
    </xdr:from>
    <xdr:to>
      <xdr:col>81</xdr:col>
      <xdr:colOff>101600</xdr:colOff>
      <xdr:row>105</xdr:row>
      <xdr:rowOff>10413</xdr:rowOff>
    </xdr:to>
    <xdr:sp macro="" textlink="">
      <xdr:nvSpPr>
        <xdr:cNvPr id="777" name="楕円 776">
          <a:extLst>
            <a:ext uri="{FF2B5EF4-FFF2-40B4-BE49-F238E27FC236}">
              <a16:creationId xmlns:a16="http://schemas.microsoft.com/office/drawing/2014/main" id="{00000000-0008-0000-0100-000009030000}"/>
            </a:ext>
          </a:extLst>
        </xdr:cNvPr>
        <xdr:cNvSpPr/>
      </xdr:nvSpPr>
      <xdr:spPr>
        <a:xfrm>
          <a:off x="15430500" y="1791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131063</xdr:rowOff>
    </xdr:from>
    <xdr:to>
      <xdr:col>85</xdr:col>
      <xdr:colOff>127000</xdr:colOff>
      <xdr:row>105</xdr:row>
      <xdr:rowOff>5335</xdr:rowOff>
    </xdr:to>
    <xdr:cxnSp macro="">
      <xdr:nvCxnSpPr>
        <xdr:cNvPr id="778" name="直線コネクタ 777">
          <a:extLst>
            <a:ext uri="{FF2B5EF4-FFF2-40B4-BE49-F238E27FC236}">
              <a16:creationId xmlns:a16="http://schemas.microsoft.com/office/drawing/2014/main" id="{00000000-0008-0000-0100-00000A030000}"/>
            </a:ext>
          </a:extLst>
        </xdr:cNvPr>
        <xdr:cNvCxnSpPr/>
      </xdr:nvCxnSpPr>
      <xdr:spPr>
        <a:xfrm>
          <a:off x="15481300" y="17961863"/>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29972</xdr:rowOff>
    </xdr:from>
    <xdr:to>
      <xdr:col>76</xdr:col>
      <xdr:colOff>165100</xdr:colOff>
      <xdr:row>104</xdr:row>
      <xdr:rowOff>131572</xdr:rowOff>
    </xdr:to>
    <xdr:sp macro="" textlink="">
      <xdr:nvSpPr>
        <xdr:cNvPr id="779" name="楕円 778">
          <a:extLst>
            <a:ext uri="{FF2B5EF4-FFF2-40B4-BE49-F238E27FC236}">
              <a16:creationId xmlns:a16="http://schemas.microsoft.com/office/drawing/2014/main" id="{00000000-0008-0000-0100-00000B030000}"/>
            </a:ext>
          </a:extLst>
        </xdr:cNvPr>
        <xdr:cNvSpPr/>
      </xdr:nvSpPr>
      <xdr:spPr>
        <a:xfrm>
          <a:off x="14541500" y="1786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80772</xdr:rowOff>
    </xdr:from>
    <xdr:to>
      <xdr:col>81</xdr:col>
      <xdr:colOff>50800</xdr:colOff>
      <xdr:row>104</xdr:row>
      <xdr:rowOff>131063</xdr:rowOff>
    </xdr:to>
    <xdr:cxnSp macro="">
      <xdr:nvCxnSpPr>
        <xdr:cNvPr id="780" name="直線コネクタ 779">
          <a:extLst>
            <a:ext uri="{FF2B5EF4-FFF2-40B4-BE49-F238E27FC236}">
              <a16:creationId xmlns:a16="http://schemas.microsoft.com/office/drawing/2014/main" id="{00000000-0008-0000-0100-00000C030000}"/>
            </a:ext>
          </a:extLst>
        </xdr:cNvPr>
        <xdr:cNvCxnSpPr/>
      </xdr:nvCxnSpPr>
      <xdr:spPr>
        <a:xfrm>
          <a:off x="14592300" y="17911572"/>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162561</xdr:rowOff>
    </xdr:from>
    <xdr:to>
      <xdr:col>72</xdr:col>
      <xdr:colOff>38100</xdr:colOff>
      <xdr:row>104</xdr:row>
      <xdr:rowOff>92711</xdr:rowOff>
    </xdr:to>
    <xdr:sp macro="" textlink="">
      <xdr:nvSpPr>
        <xdr:cNvPr id="781" name="楕円 780">
          <a:extLst>
            <a:ext uri="{FF2B5EF4-FFF2-40B4-BE49-F238E27FC236}">
              <a16:creationId xmlns:a16="http://schemas.microsoft.com/office/drawing/2014/main" id="{00000000-0008-0000-0100-00000D030000}"/>
            </a:ext>
          </a:extLst>
        </xdr:cNvPr>
        <xdr:cNvSpPr/>
      </xdr:nvSpPr>
      <xdr:spPr>
        <a:xfrm>
          <a:off x="136525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41911</xdr:rowOff>
    </xdr:from>
    <xdr:to>
      <xdr:col>76</xdr:col>
      <xdr:colOff>114300</xdr:colOff>
      <xdr:row>104</xdr:row>
      <xdr:rowOff>80772</xdr:rowOff>
    </xdr:to>
    <xdr:cxnSp macro="">
      <xdr:nvCxnSpPr>
        <xdr:cNvPr id="782" name="直線コネクタ 781">
          <a:extLst>
            <a:ext uri="{FF2B5EF4-FFF2-40B4-BE49-F238E27FC236}">
              <a16:creationId xmlns:a16="http://schemas.microsoft.com/office/drawing/2014/main" id="{00000000-0008-0000-0100-00000E030000}"/>
            </a:ext>
          </a:extLst>
        </xdr:cNvPr>
        <xdr:cNvCxnSpPr/>
      </xdr:nvCxnSpPr>
      <xdr:spPr>
        <a:xfrm>
          <a:off x="13703300" y="17872711"/>
          <a:ext cx="8890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119126</xdr:rowOff>
    </xdr:from>
    <xdr:to>
      <xdr:col>67</xdr:col>
      <xdr:colOff>101600</xdr:colOff>
      <xdr:row>104</xdr:row>
      <xdr:rowOff>49276</xdr:rowOff>
    </xdr:to>
    <xdr:sp macro="" textlink="">
      <xdr:nvSpPr>
        <xdr:cNvPr id="783" name="楕円 782">
          <a:extLst>
            <a:ext uri="{FF2B5EF4-FFF2-40B4-BE49-F238E27FC236}">
              <a16:creationId xmlns:a16="http://schemas.microsoft.com/office/drawing/2014/main" id="{00000000-0008-0000-0100-00000F030000}"/>
            </a:ext>
          </a:extLst>
        </xdr:cNvPr>
        <xdr:cNvSpPr/>
      </xdr:nvSpPr>
      <xdr:spPr>
        <a:xfrm>
          <a:off x="12763500" y="1777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169926</xdr:rowOff>
    </xdr:from>
    <xdr:to>
      <xdr:col>71</xdr:col>
      <xdr:colOff>177800</xdr:colOff>
      <xdr:row>104</xdr:row>
      <xdr:rowOff>41911</xdr:rowOff>
    </xdr:to>
    <xdr:cxnSp macro="">
      <xdr:nvCxnSpPr>
        <xdr:cNvPr id="784" name="直線コネクタ 783">
          <a:extLst>
            <a:ext uri="{FF2B5EF4-FFF2-40B4-BE49-F238E27FC236}">
              <a16:creationId xmlns:a16="http://schemas.microsoft.com/office/drawing/2014/main" id="{00000000-0008-0000-0100-000010030000}"/>
            </a:ext>
          </a:extLst>
        </xdr:cNvPr>
        <xdr:cNvCxnSpPr/>
      </xdr:nvCxnSpPr>
      <xdr:spPr>
        <a:xfrm>
          <a:off x="12814300" y="17829276"/>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1795</xdr:rowOff>
    </xdr:from>
    <xdr:ext cx="405111" cy="259045"/>
    <xdr:sp macro="" textlink="">
      <xdr:nvSpPr>
        <xdr:cNvPr id="785" name="n_1aveValue【公民館】&#10;有形固定資産減価償却率">
          <a:extLst>
            <a:ext uri="{FF2B5EF4-FFF2-40B4-BE49-F238E27FC236}">
              <a16:creationId xmlns:a16="http://schemas.microsoft.com/office/drawing/2014/main" id="{00000000-0008-0000-0100-000011030000}"/>
            </a:ext>
          </a:extLst>
        </xdr:cNvPr>
        <xdr:cNvSpPr txBox="1"/>
      </xdr:nvSpPr>
      <xdr:spPr>
        <a:xfrm>
          <a:off x="15266044" y="17489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170959</xdr:rowOff>
    </xdr:from>
    <xdr:ext cx="405111" cy="259045"/>
    <xdr:sp macro="" textlink="">
      <xdr:nvSpPr>
        <xdr:cNvPr id="786" name="n_2aveValue【公民館】&#10;有形固定資産減価償却率">
          <a:extLst>
            <a:ext uri="{FF2B5EF4-FFF2-40B4-BE49-F238E27FC236}">
              <a16:creationId xmlns:a16="http://schemas.microsoft.com/office/drawing/2014/main" id="{00000000-0008-0000-0100-000012030000}"/>
            </a:ext>
          </a:extLst>
        </xdr:cNvPr>
        <xdr:cNvSpPr txBox="1"/>
      </xdr:nvSpPr>
      <xdr:spPr>
        <a:xfrm>
          <a:off x="14389744" y="17487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125240</xdr:rowOff>
    </xdr:from>
    <xdr:ext cx="405111" cy="259045"/>
    <xdr:sp macro="" textlink="">
      <xdr:nvSpPr>
        <xdr:cNvPr id="787" name="n_3aveValue【公民館】&#10;有形固定資産減価償却率">
          <a:extLst>
            <a:ext uri="{FF2B5EF4-FFF2-40B4-BE49-F238E27FC236}">
              <a16:creationId xmlns:a16="http://schemas.microsoft.com/office/drawing/2014/main" id="{00000000-0008-0000-0100-000013030000}"/>
            </a:ext>
          </a:extLst>
        </xdr:cNvPr>
        <xdr:cNvSpPr txBox="1"/>
      </xdr:nvSpPr>
      <xdr:spPr>
        <a:xfrm>
          <a:off x="13500744" y="1744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148099</xdr:rowOff>
    </xdr:from>
    <xdr:ext cx="405111" cy="259045"/>
    <xdr:sp macro="" textlink="">
      <xdr:nvSpPr>
        <xdr:cNvPr id="788" name="n_4aveValue【公民館】&#10;有形固定資産減価償却率">
          <a:extLst>
            <a:ext uri="{FF2B5EF4-FFF2-40B4-BE49-F238E27FC236}">
              <a16:creationId xmlns:a16="http://schemas.microsoft.com/office/drawing/2014/main" id="{00000000-0008-0000-0100-000014030000}"/>
            </a:ext>
          </a:extLst>
        </xdr:cNvPr>
        <xdr:cNvSpPr txBox="1"/>
      </xdr:nvSpPr>
      <xdr:spPr>
        <a:xfrm>
          <a:off x="12611744" y="17464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1540</xdr:rowOff>
    </xdr:from>
    <xdr:ext cx="405111" cy="259045"/>
    <xdr:sp macro="" textlink="">
      <xdr:nvSpPr>
        <xdr:cNvPr id="789" name="n_1mainValue【公民館】&#10;有形固定資産減価償却率">
          <a:extLst>
            <a:ext uri="{FF2B5EF4-FFF2-40B4-BE49-F238E27FC236}">
              <a16:creationId xmlns:a16="http://schemas.microsoft.com/office/drawing/2014/main" id="{00000000-0008-0000-0100-000015030000}"/>
            </a:ext>
          </a:extLst>
        </xdr:cNvPr>
        <xdr:cNvSpPr txBox="1"/>
      </xdr:nvSpPr>
      <xdr:spPr>
        <a:xfrm>
          <a:off x="15266044" y="18003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122699</xdr:rowOff>
    </xdr:from>
    <xdr:ext cx="405111" cy="259045"/>
    <xdr:sp macro="" textlink="">
      <xdr:nvSpPr>
        <xdr:cNvPr id="790" name="n_2mainValue【公民館】&#10;有形固定資産減価償却率">
          <a:extLst>
            <a:ext uri="{FF2B5EF4-FFF2-40B4-BE49-F238E27FC236}">
              <a16:creationId xmlns:a16="http://schemas.microsoft.com/office/drawing/2014/main" id="{00000000-0008-0000-0100-000016030000}"/>
            </a:ext>
          </a:extLst>
        </xdr:cNvPr>
        <xdr:cNvSpPr txBox="1"/>
      </xdr:nvSpPr>
      <xdr:spPr>
        <a:xfrm>
          <a:off x="14389744" y="17953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83838</xdr:rowOff>
    </xdr:from>
    <xdr:ext cx="405111" cy="259045"/>
    <xdr:sp macro="" textlink="">
      <xdr:nvSpPr>
        <xdr:cNvPr id="791" name="n_3mainValue【公民館】&#10;有形固定資産減価償却率">
          <a:extLst>
            <a:ext uri="{FF2B5EF4-FFF2-40B4-BE49-F238E27FC236}">
              <a16:creationId xmlns:a16="http://schemas.microsoft.com/office/drawing/2014/main" id="{00000000-0008-0000-0100-000017030000}"/>
            </a:ext>
          </a:extLst>
        </xdr:cNvPr>
        <xdr:cNvSpPr txBox="1"/>
      </xdr:nvSpPr>
      <xdr:spPr>
        <a:xfrm>
          <a:off x="13500744" y="1791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40403</xdr:rowOff>
    </xdr:from>
    <xdr:ext cx="405111" cy="259045"/>
    <xdr:sp macro="" textlink="">
      <xdr:nvSpPr>
        <xdr:cNvPr id="792" name="n_4mainValue【公民館】&#10;有形固定資産減価償却率">
          <a:extLst>
            <a:ext uri="{FF2B5EF4-FFF2-40B4-BE49-F238E27FC236}">
              <a16:creationId xmlns:a16="http://schemas.microsoft.com/office/drawing/2014/main" id="{00000000-0008-0000-0100-000018030000}"/>
            </a:ext>
          </a:extLst>
        </xdr:cNvPr>
        <xdr:cNvSpPr txBox="1"/>
      </xdr:nvSpPr>
      <xdr:spPr>
        <a:xfrm>
          <a:off x="12611744" y="17871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3" name="正方形/長方形 792">
          <a:extLst>
            <a:ext uri="{FF2B5EF4-FFF2-40B4-BE49-F238E27FC236}">
              <a16:creationId xmlns:a16="http://schemas.microsoft.com/office/drawing/2014/main" id="{00000000-0008-0000-0100-000019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4" name="正方形/長方形 793">
          <a:extLst>
            <a:ext uri="{FF2B5EF4-FFF2-40B4-BE49-F238E27FC236}">
              <a16:creationId xmlns:a16="http://schemas.microsoft.com/office/drawing/2014/main" id="{00000000-0008-0000-0100-00001A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5" name="正方形/長方形 794">
          <a:extLst>
            <a:ext uri="{FF2B5EF4-FFF2-40B4-BE49-F238E27FC236}">
              <a16:creationId xmlns:a16="http://schemas.microsoft.com/office/drawing/2014/main" id="{00000000-0008-0000-0100-00001B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6" name="正方形/長方形 795">
          <a:extLst>
            <a:ext uri="{FF2B5EF4-FFF2-40B4-BE49-F238E27FC236}">
              <a16:creationId xmlns:a16="http://schemas.microsoft.com/office/drawing/2014/main" id="{00000000-0008-0000-0100-00001C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7" name="正方形/長方形 796">
          <a:extLst>
            <a:ext uri="{FF2B5EF4-FFF2-40B4-BE49-F238E27FC236}">
              <a16:creationId xmlns:a16="http://schemas.microsoft.com/office/drawing/2014/main" id="{00000000-0008-0000-0100-00001D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8" name="正方形/長方形 797">
          <a:extLst>
            <a:ext uri="{FF2B5EF4-FFF2-40B4-BE49-F238E27FC236}">
              <a16:creationId xmlns:a16="http://schemas.microsoft.com/office/drawing/2014/main" id="{00000000-0008-0000-0100-00001E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9" name="正方形/長方形 798">
          <a:extLst>
            <a:ext uri="{FF2B5EF4-FFF2-40B4-BE49-F238E27FC236}">
              <a16:creationId xmlns:a16="http://schemas.microsoft.com/office/drawing/2014/main" id="{00000000-0008-0000-0100-00001F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0" name="正方形/長方形 799">
          <a:extLst>
            <a:ext uri="{FF2B5EF4-FFF2-40B4-BE49-F238E27FC236}">
              <a16:creationId xmlns:a16="http://schemas.microsoft.com/office/drawing/2014/main" id="{00000000-0008-0000-0100-000020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1" name="テキスト ボックス 800">
          <a:extLst>
            <a:ext uri="{FF2B5EF4-FFF2-40B4-BE49-F238E27FC236}">
              <a16:creationId xmlns:a16="http://schemas.microsoft.com/office/drawing/2014/main" id="{00000000-0008-0000-0100-000021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2" name="直線コネクタ 801">
          <a:extLst>
            <a:ext uri="{FF2B5EF4-FFF2-40B4-BE49-F238E27FC236}">
              <a16:creationId xmlns:a16="http://schemas.microsoft.com/office/drawing/2014/main" id="{00000000-0008-0000-0100-000022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3" name="直線コネクタ 802">
          <a:extLst>
            <a:ext uri="{FF2B5EF4-FFF2-40B4-BE49-F238E27FC236}">
              <a16:creationId xmlns:a16="http://schemas.microsoft.com/office/drawing/2014/main" id="{00000000-0008-0000-0100-000023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4" name="テキスト ボックス 803">
          <a:extLst>
            <a:ext uri="{FF2B5EF4-FFF2-40B4-BE49-F238E27FC236}">
              <a16:creationId xmlns:a16="http://schemas.microsoft.com/office/drawing/2014/main" id="{00000000-0008-0000-0100-000024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5" name="直線コネクタ 804">
          <a:extLst>
            <a:ext uri="{FF2B5EF4-FFF2-40B4-BE49-F238E27FC236}">
              <a16:creationId xmlns:a16="http://schemas.microsoft.com/office/drawing/2014/main" id="{00000000-0008-0000-0100-000025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6" name="テキスト ボックス 805">
          <a:extLst>
            <a:ext uri="{FF2B5EF4-FFF2-40B4-BE49-F238E27FC236}">
              <a16:creationId xmlns:a16="http://schemas.microsoft.com/office/drawing/2014/main" id="{00000000-0008-0000-0100-000026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7" name="直線コネクタ 806">
          <a:extLst>
            <a:ext uri="{FF2B5EF4-FFF2-40B4-BE49-F238E27FC236}">
              <a16:creationId xmlns:a16="http://schemas.microsoft.com/office/drawing/2014/main" id="{00000000-0008-0000-0100-000027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08" name="テキスト ボックス 807">
          <a:extLst>
            <a:ext uri="{FF2B5EF4-FFF2-40B4-BE49-F238E27FC236}">
              <a16:creationId xmlns:a16="http://schemas.microsoft.com/office/drawing/2014/main" id="{00000000-0008-0000-0100-000028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09" name="直線コネクタ 808">
          <a:extLst>
            <a:ext uri="{FF2B5EF4-FFF2-40B4-BE49-F238E27FC236}">
              <a16:creationId xmlns:a16="http://schemas.microsoft.com/office/drawing/2014/main" id="{00000000-0008-0000-0100-000029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0" name="テキスト ボックス 809">
          <a:extLst>
            <a:ext uri="{FF2B5EF4-FFF2-40B4-BE49-F238E27FC236}">
              <a16:creationId xmlns:a16="http://schemas.microsoft.com/office/drawing/2014/main" id="{00000000-0008-0000-0100-00002A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1" name="直線コネクタ 810">
          <a:extLst>
            <a:ext uri="{FF2B5EF4-FFF2-40B4-BE49-F238E27FC236}">
              <a16:creationId xmlns:a16="http://schemas.microsoft.com/office/drawing/2014/main" id="{00000000-0008-0000-0100-00002B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2" name="テキスト ボックス 811">
          <a:extLst>
            <a:ext uri="{FF2B5EF4-FFF2-40B4-BE49-F238E27FC236}">
              <a16:creationId xmlns:a16="http://schemas.microsoft.com/office/drawing/2014/main" id="{00000000-0008-0000-0100-00002C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3" name="【公民館】&#10;一人当たり面積グラフ枠">
          <a:extLst>
            <a:ext uri="{FF2B5EF4-FFF2-40B4-BE49-F238E27FC236}">
              <a16:creationId xmlns:a16="http://schemas.microsoft.com/office/drawing/2014/main" id="{00000000-0008-0000-0100-00002D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112776</xdr:rowOff>
    </xdr:from>
    <xdr:to>
      <xdr:col>116</xdr:col>
      <xdr:colOff>62864</xdr:colOff>
      <xdr:row>108</xdr:row>
      <xdr:rowOff>35052</xdr:rowOff>
    </xdr:to>
    <xdr:cxnSp macro="">
      <xdr:nvCxnSpPr>
        <xdr:cNvPr id="814" name="直線コネクタ 813">
          <a:extLst>
            <a:ext uri="{FF2B5EF4-FFF2-40B4-BE49-F238E27FC236}">
              <a16:creationId xmlns:a16="http://schemas.microsoft.com/office/drawing/2014/main" id="{00000000-0008-0000-0100-00002E030000}"/>
            </a:ext>
          </a:extLst>
        </xdr:cNvPr>
        <xdr:cNvCxnSpPr/>
      </xdr:nvCxnSpPr>
      <xdr:spPr>
        <a:xfrm flipV="1">
          <a:off x="22160864" y="17257776"/>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815" name="【公民館】&#10;一人当たり面積最小値テキスト">
          <a:extLst>
            <a:ext uri="{FF2B5EF4-FFF2-40B4-BE49-F238E27FC236}">
              <a16:creationId xmlns:a16="http://schemas.microsoft.com/office/drawing/2014/main" id="{00000000-0008-0000-0100-00002F030000}"/>
            </a:ext>
          </a:extLst>
        </xdr:cNvPr>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816" name="直線コネクタ 815">
          <a:extLst>
            <a:ext uri="{FF2B5EF4-FFF2-40B4-BE49-F238E27FC236}">
              <a16:creationId xmlns:a16="http://schemas.microsoft.com/office/drawing/2014/main" id="{00000000-0008-0000-0100-000030030000}"/>
            </a:ext>
          </a:extLst>
        </xdr:cNvPr>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59453</xdr:rowOff>
    </xdr:from>
    <xdr:ext cx="469744" cy="259045"/>
    <xdr:sp macro="" textlink="">
      <xdr:nvSpPr>
        <xdr:cNvPr id="817" name="【公民館】&#10;一人当たり面積最大値テキスト">
          <a:extLst>
            <a:ext uri="{FF2B5EF4-FFF2-40B4-BE49-F238E27FC236}">
              <a16:creationId xmlns:a16="http://schemas.microsoft.com/office/drawing/2014/main" id="{00000000-0008-0000-0100-000031030000}"/>
            </a:ext>
          </a:extLst>
        </xdr:cNvPr>
        <xdr:cNvSpPr txBox="1"/>
      </xdr:nvSpPr>
      <xdr:spPr>
        <a:xfrm>
          <a:off x="22199600" y="1703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112776</xdr:rowOff>
    </xdr:from>
    <xdr:to>
      <xdr:col>116</xdr:col>
      <xdr:colOff>152400</xdr:colOff>
      <xdr:row>100</xdr:row>
      <xdr:rowOff>112776</xdr:rowOff>
    </xdr:to>
    <xdr:cxnSp macro="">
      <xdr:nvCxnSpPr>
        <xdr:cNvPr id="818" name="直線コネクタ 817">
          <a:extLst>
            <a:ext uri="{FF2B5EF4-FFF2-40B4-BE49-F238E27FC236}">
              <a16:creationId xmlns:a16="http://schemas.microsoft.com/office/drawing/2014/main" id="{00000000-0008-0000-0100-000032030000}"/>
            </a:ext>
          </a:extLst>
        </xdr:cNvPr>
        <xdr:cNvCxnSpPr/>
      </xdr:nvCxnSpPr>
      <xdr:spPr>
        <a:xfrm>
          <a:off x="22072600" y="1725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137431</xdr:rowOff>
    </xdr:from>
    <xdr:ext cx="469744" cy="259045"/>
    <xdr:sp macro="" textlink="">
      <xdr:nvSpPr>
        <xdr:cNvPr id="819" name="【公民館】&#10;一人当たり面積平均値テキスト">
          <a:extLst>
            <a:ext uri="{FF2B5EF4-FFF2-40B4-BE49-F238E27FC236}">
              <a16:creationId xmlns:a16="http://schemas.microsoft.com/office/drawing/2014/main" id="{00000000-0008-0000-0100-000033030000}"/>
            </a:ext>
          </a:extLst>
        </xdr:cNvPr>
        <xdr:cNvSpPr txBox="1"/>
      </xdr:nvSpPr>
      <xdr:spPr>
        <a:xfrm>
          <a:off x="22199600" y="17968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114554</xdr:rowOff>
    </xdr:from>
    <xdr:to>
      <xdr:col>116</xdr:col>
      <xdr:colOff>114300</xdr:colOff>
      <xdr:row>106</xdr:row>
      <xdr:rowOff>44704</xdr:rowOff>
    </xdr:to>
    <xdr:sp macro="" textlink="">
      <xdr:nvSpPr>
        <xdr:cNvPr id="820" name="フローチャート: 判断 819">
          <a:extLst>
            <a:ext uri="{FF2B5EF4-FFF2-40B4-BE49-F238E27FC236}">
              <a16:creationId xmlns:a16="http://schemas.microsoft.com/office/drawing/2014/main" id="{00000000-0008-0000-0100-000034030000}"/>
            </a:ext>
          </a:extLst>
        </xdr:cNvPr>
        <xdr:cNvSpPr/>
      </xdr:nvSpPr>
      <xdr:spPr>
        <a:xfrm>
          <a:off x="221107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100837</xdr:rowOff>
    </xdr:from>
    <xdr:to>
      <xdr:col>112</xdr:col>
      <xdr:colOff>38100</xdr:colOff>
      <xdr:row>106</xdr:row>
      <xdr:rowOff>30987</xdr:rowOff>
    </xdr:to>
    <xdr:sp macro="" textlink="">
      <xdr:nvSpPr>
        <xdr:cNvPr id="821" name="フローチャート: 判断 820">
          <a:extLst>
            <a:ext uri="{FF2B5EF4-FFF2-40B4-BE49-F238E27FC236}">
              <a16:creationId xmlns:a16="http://schemas.microsoft.com/office/drawing/2014/main" id="{00000000-0008-0000-0100-000035030000}"/>
            </a:ext>
          </a:extLst>
        </xdr:cNvPr>
        <xdr:cNvSpPr/>
      </xdr:nvSpPr>
      <xdr:spPr>
        <a:xfrm>
          <a:off x="21272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114554</xdr:rowOff>
    </xdr:from>
    <xdr:to>
      <xdr:col>107</xdr:col>
      <xdr:colOff>101600</xdr:colOff>
      <xdr:row>106</xdr:row>
      <xdr:rowOff>44704</xdr:rowOff>
    </xdr:to>
    <xdr:sp macro="" textlink="">
      <xdr:nvSpPr>
        <xdr:cNvPr id="822" name="フローチャート: 判断 821">
          <a:extLst>
            <a:ext uri="{FF2B5EF4-FFF2-40B4-BE49-F238E27FC236}">
              <a16:creationId xmlns:a16="http://schemas.microsoft.com/office/drawing/2014/main" id="{00000000-0008-0000-0100-000036030000}"/>
            </a:ext>
          </a:extLst>
        </xdr:cNvPr>
        <xdr:cNvSpPr/>
      </xdr:nvSpPr>
      <xdr:spPr>
        <a:xfrm>
          <a:off x="20383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119126</xdr:rowOff>
    </xdr:from>
    <xdr:to>
      <xdr:col>102</xdr:col>
      <xdr:colOff>165100</xdr:colOff>
      <xdr:row>106</xdr:row>
      <xdr:rowOff>49276</xdr:rowOff>
    </xdr:to>
    <xdr:sp macro="" textlink="">
      <xdr:nvSpPr>
        <xdr:cNvPr id="823" name="フローチャート: 判断 822">
          <a:extLst>
            <a:ext uri="{FF2B5EF4-FFF2-40B4-BE49-F238E27FC236}">
              <a16:creationId xmlns:a16="http://schemas.microsoft.com/office/drawing/2014/main" id="{00000000-0008-0000-0100-000037030000}"/>
            </a:ext>
          </a:extLst>
        </xdr:cNvPr>
        <xdr:cNvSpPr/>
      </xdr:nvSpPr>
      <xdr:spPr>
        <a:xfrm>
          <a:off x="19494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96265</xdr:rowOff>
    </xdr:from>
    <xdr:to>
      <xdr:col>98</xdr:col>
      <xdr:colOff>38100</xdr:colOff>
      <xdr:row>106</xdr:row>
      <xdr:rowOff>26415</xdr:rowOff>
    </xdr:to>
    <xdr:sp macro="" textlink="">
      <xdr:nvSpPr>
        <xdr:cNvPr id="824" name="フローチャート: 判断 823">
          <a:extLst>
            <a:ext uri="{FF2B5EF4-FFF2-40B4-BE49-F238E27FC236}">
              <a16:creationId xmlns:a16="http://schemas.microsoft.com/office/drawing/2014/main" id="{00000000-0008-0000-0100-000038030000}"/>
            </a:ext>
          </a:extLst>
        </xdr:cNvPr>
        <xdr:cNvSpPr/>
      </xdr:nvSpPr>
      <xdr:spPr>
        <a:xfrm>
          <a:off x="18605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00000000-0008-0000-0100-000039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00000000-0008-0000-0100-00003A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00000000-0008-0000-0100-00003B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00000000-0008-0000-0100-00003C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00000000-0008-0000-0100-00003D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84837</xdr:rowOff>
    </xdr:from>
    <xdr:to>
      <xdr:col>116</xdr:col>
      <xdr:colOff>114300</xdr:colOff>
      <xdr:row>107</xdr:row>
      <xdr:rowOff>14987</xdr:rowOff>
    </xdr:to>
    <xdr:sp macro="" textlink="">
      <xdr:nvSpPr>
        <xdr:cNvPr id="830" name="楕円 829">
          <a:extLst>
            <a:ext uri="{FF2B5EF4-FFF2-40B4-BE49-F238E27FC236}">
              <a16:creationId xmlns:a16="http://schemas.microsoft.com/office/drawing/2014/main" id="{00000000-0008-0000-0100-00003E030000}"/>
            </a:ext>
          </a:extLst>
        </xdr:cNvPr>
        <xdr:cNvSpPr/>
      </xdr:nvSpPr>
      <xdr:spPr>
        <a:xfrm>
          <a:off x="22110700" y="1825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63264</xdr:rowOff>
    </xdr:from>
    <xdr:ext cx="469744" cy="259045"/>
    <xdr:sp macro="" textlink="">
      <xdr:nvSpPr>
        <xdr:cNvPr id="831" name="【公民館】&#10;一人当たり面積該当値テキスト">
          <a:extLst>
            <a:ext uri="{FF2B5EF4-FFF2-40B4-BE49-F238E27FC236}">
              <a16:creationId xmlns:a16="http://schemas.microsoft.com/office/drawing/2014/main" id="{00000000-0008-0000-0100-00003F030000}"/>
            </a:ext>
          </a:extLst>
        </xdr:cNvPr>
        <xdr:cNvSpPr txBox="1"/>
      </xdr:nvSpPr>
      <xdr:spPr>
        <a:xfrm>
          <a:off x="22199600" y="1823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84837</xdr:rowOff>
    </xdr:from>
    <xdr:to>
      <xdr:col>112</xdr:col>
      <xdr:colOff>38100</xdr:colOff>
      <xdr:row>107</xdr:row>
      <xdr:rowOff>14987</xdr:rowOff>
    </xdr:to>
    <xdr:sp macro="" textlink="">
      <xdr:nvSpPr>
        <xdr:cNvPr id="832" name="楕円 831">
          <a:extLst>
            <a:ext uri="{FF2B5EF4-FFF2-40B4-BE49-F238E27FC236}">
              <a16:creationId xmlns:a16="http://schemas.microsoft.com/office/drawing/2014/main" id="{00000000-0008-0000-0100-000040030000}"/>
            </a:ext>
          </a:extLst>
        </xdr:cNvPr>
        <xdr:cNvSpPr/>
      </xdr:nvSpPr>
      <xdr:spPr>
        <a:xfrm>
          <a:off x="21272500" y="1825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135637</xdr:rowOff>
    </xdr:from>
    <xdr:to>
      <xdr:col>116</xdr:col>
      <xdr:colOff>63500</xdr:colOff>
      <xdr:row>106</xdr:row>
      <xdr:rowOff>135637</xdr:rowOff>
    </xdr:to>
    <xdr:cxnSp macro="">
      <xdr:nvCxnSpPr>
        <xdr:cNvPr id="833" name="直線コネクタ 832">
          <a:extLst>
            <a:ext uri="{FF2B5EF4-FFF2-40B4-BE49-F238E27FC236}">
              <a16:creationId xmlns:a16="http://schemas.microsoft.com/office/drawing/2014/main" id="{00000000-0008-0000-0100-000041030000}"/>
            </a:ext>
          </a:extLst>
        </xdr:cNvPr>
        <xdr:cNvCxnSpPr/>
      </xdr:nvCxnSpPr>
      <xdr:spPr>
        <a:xfrm>
          <a:off x="21323300" y="183093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87122</xdr:rowOff>
    </xdr:from>
    <xdr:to>
      <xdr:col>107</xdr:col>
      <xdr:colOff>101600</xdr:colOff>
      <xdr:row>107</xdr:row>
      <xdr:rowOff>17272</xdr:rowOff>
    </xdr:to>
    <xdr:sp macro="" textlink="">
      <xdr:nvSpPr>
        <xdr:cNvPr id="834" name="楕円 833">
          <a:extLst>
            <a:ext uri="{FF2B5EF4-FFF2-40B4-BE49-F238E27FC236}">
              <a16:creationId xmlns:a16="http://schemas.microsoft.com/office/drawing/2014/main" id="{00000000-0008-0000-0100-000042030000}"/>
            </a:ext>
          </a:extLst>
        </xdr:cNvPr>
        <xdr:cNvSpPr/>
      </xdr:nvSpPr>
      <xdr:spPr>
        <a:xfrm>
          <a:off x="20383500" y="1826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135637</xdr:rowOff>
    </xdr:from>
    <xdr:to>
      <xdr:col>111</xdr:col>
      <xdr:colOff>177800</xdr:colOff>
      <xdr:row>106</xdr:row>
      <xdr:rowOff>137922</xdr:rowOff>
    </xdr:to>
    <xdr:cxnSp macro="">
      <xdr:nvCxnSpPr>
        <xdr:cNvPr id="835" name="直線コネクタ 834">
          <a:extLst>
            <a:ext uri="{FF2B5EF4-FFF2-40B4-BE49-F238E27FC236}">
              <a16:creationId xmlns:a16="http://schemas.microsoft.com/office/drawing/2014/main" id="{00000000-0008-0000-0100-000043030000}"/>
            </a:ext>
          </a:extLst>
        </xdr:cNvPr>
        <xdr:cNvCxnSpPr/>
      </xdr:nvCxnSpPr>
      <xdr:spPr>
        <a:xfrm flipV="1">
          <a:off x="20434300" y="18309337"/>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87122</xdr:rowOff>
    </xdr:from>
    <xdr:to>
      <xdr:col>102</xdr:col>
      <xdr:colOff>165100</xdr:colOff>
      <xdr:row>107</xdr:row>
      <xdr:rowOff>17272</xdr:rowOff>
    </xdr:to>
    <xdr:sp macro="" textlink="">
      <xdr:nvSpPr>
        <xdr:cNvPr id="836" name="楕円 835">
          <a:extLst>
            <a:ext uri="{FF2B5EF4-FFF2-40B4-BE49-F238E27FC236}">
              <a16:creationId xmlns:a16="http://schemas.microsoft.com/office/drawing/2014/main" id="{00000000-0008-0000-0100-000044030000}"/>
            </a:ext>
          </a:extLst>
        </xdr:cNvPr>
        <xdr:cNvSpPr/>
      </xdr:nvSpPr>
      <xdr:spPr>
        <a:xfrm>
          <a:off x="19494500" y="1826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137922</xdr:rowOff>
    </xdr:from>
    <xdr:to>
      <xdr:col>107</xdr:col>
      <xdr:colOff>50800</xdr:colOff>
      <xdr:row>106</xdr:row>
      <xdr:rowOff>137922</xdr:rowOff>
    </xdr:to>
    <xdr:cxnSp macro="">
      <xdr:nvCxnSpPr>
        <xdr:cNvPr id="837" name="直線コネクタ 836">
          <a:extLst>
            <a:ext uri="{FF2B5EF4-FFF2-40B4-BE49-F238E27FC236}">
              <a16:creationId xmlns:a16="http://schemas.microsoft.com/office/drawing/2014/main" id="{00000000-0008-0000-0100-000045030000}"/>
            </a:ext>
          </a:extLst>
        </xdr:cNvPr>
        <xdr:cNvCxnSpPr/>
      </xdr:nvCxnSpPr>
      <xdr:spPr>
        <a:xfrm>
          <a:off x="19545300" y="183116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50546</xdr:rowOff>
    </xdr:from>
    <xdr:to>
      <xdr:col>98</xdr:col>
      <xdr:colOff>38100</xdr:colOff>
      <xdr:row>106</xdr:row>
      <xdr:rowOff>152146</xdr:rowOff>
    </xdr:to>
    <xdr:sp macro="" textlink="">
      <xdr:nvSpPr>
        <xdr:cNvPr id="838" name="楕円 837">
          <a:extLst>
            <a:ext uri="{FF2B5EF4-FFF2-40B4-BE49-F238E27FC236}">
              <a16:creationId xmlns:a16="http://schemas.microsoft.com/office/drawing/2014/main" id="{00000000-0008-0000-0100-000046030000}"/>
            </a:ext>
          </a:extLst>
        </xdr:cNvPr>
        <xdr:cNvSpPr/>
      </xdr:nvSpPr>
      <xdr:spPr>
        <a:xfrm>
          <a:off x="18605500" y="1822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101346</xdr:rowOff>
    </xdr:from>
    <xdr:to>
      <xdr:col>102</xdr:col>
      <xdr:colOff>114300</xdr:colOff>
      <xdr:row>106</xdr:row>
      <xdr:rowOff>137922</xdr:rowOff>
    </xdr:to>
    <xdr:cxnSp macro="">
      <xdr:nvCxnSpPr>
        <xdr:cNvPr id="839" name="直線コネクタ 838">
          <a:extLst>
            <a:ext uri="{FF2B5EF4-FFF2-40B4-BE49-F238E27FC236}">
              <a16:creationId xmlns:a16="http://schemas.microsoft.com/office/drawing/2014/main" id="{00000000-0008-0000-0100-000047030000}"/>
            </a:ext>
          </a:extLst>
        </xdr:cNvPr>
        <xdr:cNvCxnSpPr/>
      </xdr:nvCxnSpPr>
      <xdr:spPr>
        <a:xfrm>
          <a:off x="18656300" y="1827504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47514</xdr:rowOff>
    </xdr:from>
    <xdr:ext cx="469744" cy="259045"/>
    <xdr:sp macro="" textlink="">
      <xdr:nvSpPr>
        <xdr:cNvPr id="840" name="n_1aveValue【公民館】&#10;一人当たり面積">
          <a:extLst>
            <a:ext uri="{FF2B5EF4-FFF2-40B4-BE49-F238E27FC236}">
              <a16:creationId xmlns:a16="http://schemas.microsoft.com/office/drawing/2014/main" id="{00000000-0008-0000-0100-000048030000}"/>
            </a:ext>
          </a:extLst>
        </xdr:cNvPr>
        <xdr:cNvSpPr txBox="1"/>
      </xdr:nvSpPr>
      <xdr:spPr>
        <a:xfrm>
          <a:off x="21075727" y="1787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61231</xdr:rowOff>
    </xdr:from>
    <xdr:ext cx="469744" cy="259045"/>
    <xdr:sp macro="" textlink="">
      <xdr:nvSpPr>
        <xdr:cNvPr id="841" name="n_2aveValue【公民館】&#10;一人当たり面積">
          <a:extLst>
            <a:ext uri="{FF2B5EF4-FFF2-40B4-BE49-F238E27FC236}">
              <a16:creationId xmlns:a16="http://schemas.microsoft.com/office/drawing/2014/main" id="{00000000-0008-0000-0100-000049030000}"/>
            </a:ext>
          </a:extLst>
        </xdr:cNvPr>
        <xdr:cNvSpPr txBox="1"/>
      </xdr:nvSpPr>
      <xdr:spPr>
        <a:xfrm>
          <a:off x="201994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65803</xdr:rowOff>
    </xdr:from>
    <xdr:ext cx="469744" cy="259045"/>
    <xdr:sp macro="" textlink="">
      <xdr:nvSpPr>
        <xdr:cNvPr id="842" name="n_3aveValue【公民館】&#10;一人当たり面積">
          <a:extLst>
            <a:ext uri="{FF2B5EF4-FFF2-40B4-BE49-F238E27FC236}">
              <a16:creationId xmlns:a16="http://schemas.microsoft.com/office/drawing/2014/main" id="{00000000-0008-0000-0100-00004A030000}"/>
            </a:ext>
          </a:extLst>
        </xdr:cNvPr>
        <xdr:cNvSpPr txBox="1"/>
      </xdr:nvSpPr>
      <xdr:spPr>
        <a:xfrm>
          <a:off x="19310427" y="1789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42942</xdr:rowOff>
    </xdr:from>
    <xdr:ext cx="469744" cy="259045"/>
    <xdr:sp macro="" textlink="">
      <xdr:nvSpPr>
        <xdr:cNvPr id="843" name="n_4aveValue【公民館】&#10;一人当たり面積">
          <a:extLst>
            <a:ext uri="{FF2B5EF4-FFF2-40B4-BE49-F238E27FC236}">
              <a16:creationId xmlns:a16="http://schemas.microsoft.com/office/drawing/2014/main" id="{00000000-0008-0000-0100-00004B030000}"/>
            </a:ext>
          </a:extLst>
        </xdr:cNvPr>
        <xdr:cNvSpPr txBox="1"/>
      </xdr:nvSpPr>
      <xdr:spPr>
        <a:xfrm>
          <a:off x="18421427" y="178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6114</xdr:rowOff>
    </xdr:from>
    <xdr:ext cx="469744" cy="259045"/>
    <xdr:sp macro="" textlink="">
      <xdr:nvSpPr>
        <xdr:cNvPr id="844" name="n_1mainValue【公民館】&#10;一人当たり面積">
          <a:extLst>
            <a:ext uri="{FF2B5EF4-FFF2-40B4-BE49-F238E27FC236}">
              <a16:creationId xmlns:a16="http://schemas.microsoft.com/office/drawing/2014/main" id="{00000000-0008-0000-0100-00004C030000}"/>
            </a:ext>
          </a:extLst>
        </xdr:cNvPr>
        <xdr:cNvSpPr txBox="1"/>
      </xdr:nvSpPr>
      <xdr:spPr>
        <a:xfrm>
          <a:off x="21075727" y="1835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8399</xdr:rowOff>
    </xdr:from>
    <xdr:ext cx="469744" cy="259045"/>
    <xdr:sp macro="" textlink="">
      <xdr:nvSpPr>
        <xdr:cNvPr id="845" name="n_2mainValue【公民館】&#10;一人当たり面積">
          <a:extLst>
            <a:ext uri="{FF2B5EF4-FFF2-40B4-BE49-F238E27FC236}">
              <a16:creationId xmlns:a16="http://schemas.microsoft.com/office/drawing/2014/main" id="{00000000-0008-0000-0100-00004D030000}"/>
            </a:ext>
          </a:extLst>
        </xdr:cNvPr>
        <xdr:cNvSpPr txBox="1"/>
      </xdr:nvSpPr>
      <xdr:spPr>
        <a:xfrm>
          <a:off x="20199427" y="1835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8399</xdr:rowOff>
    </xdr:from>
    <xdr:ext cx="469744" cy="259045"/>
    <xdr:sp macro="" textlink="">
      <xdr:nvSpPr>
        <xdr:cNvPr id="846" name="n_3mainValue【公民館】&#10;一人当たり面積">
          <a:extLst>
            <a:ext uri="{FF2B5EF4-FFF2-40B4-BE49-F238E27FC236}">
              <a16:creationId xmlns:a16="http://schemas.microsoft.com/office/drawing/2014/main" id="{00000000-0008-0000-0100-00004E030000}"/>
            </a:ext>
          </a:extLst>
        </xdr:cNvPr>
        <xdr:cNvSpPr txBox="1"/>
      </xdr:nvSpPr>
      <xdr:spPr>
        <a:xfrm>
          <a:off x="19310427" y="1835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143273</xdr:rowOff>
    </xdr:from>
    <xdr:ext cx="469744" cy="259045"/>
    <xdr:sp macro="" textlink="">
      <xdr:nvSpPr>
        <xdr:cNvPr id="847" name="n_4mainValue【公民館】&#10;一人当たり面積">
          <a:extLst>
            <a:ext uri="{FF2B5EF4-FFF2-40B4-BE49-F238E27FC236}">
              <a16:creationId xmlns:a16="http://schemas.microsoft.com/office/drawing/2014/main" id="{00000000-0008-0000-0100-00004F030000}"/>
            </a:ext>
          </a:extLst>
        </xdr:cNvPr>
        <xdr:cNvSpPr txBox="1"/>
      </xdr:nvSpPr>
      <xdr:spPr>
        <a:xfrm>
          <a:off x="18421427" y="18316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8" name="正方形/長方形 847">
          <a:extLst>
            <a:ext uri="{FF2B5EF4-FFF2-40B4-BE49-F238E27FC236}">
              <a16:creationId xmlns:a16="http://schemas.microsoft.com/office/drawing/2014/main" id="{00000000-0008-0000-0100-000050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9" name="正方形/長方形 848">
          <a:extLst>
            <a:ext uri="{FF2B5EF4-FFF2-40B4-BE49-F238E27FC236}">
              <a16:creationId xmlns:a16="http://schemas.microsoft.com/office/drawing/2014/main" id="{00000000-0008-0000-0100-000051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0" name="テキスト ボックス 849">
          <a:extLst>
            <a:ext uri="{FF2B5EF4-FFF2-40B4-BE49-F238E27FC236}">
              <a16:creationId xmlns:a16="http://schemas.microsoft.com/office/drawing/2014/main" id="{00000000-0008-0000-0100-000052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道路</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道路については、高度経済成長期や区画整理事業などに伴い整備を行っており、減価償却率については、昨年度に比べ</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ポイント上昇し、</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57.5</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％となっている。人口一人あたりの延長は</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8,666m</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となっており、これは市域面積が比較的小さく、道路延長そのものが類似団体に比べ短いためである。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橋りょう</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橋りょうについては、「滑川市橋梁長寿命化修繕計画」に基づき修繕、補強などを行っており、人口一人あたり有形固定資産額は昨年度に比べ上昇している。引き続き、当計画に基づき、適切な維持管理を行うことと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公営住宅</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公営住宅については、すべての住宅について耐震性を有しており、予防保全の考え方に従い適切な維持管理を行うことで施設の長寿命化を図ることとしている。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保育所</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保育所については、私立保育所が６か所、市立保育所が２か所となっており、市有保育所が少ないことから人口一人あたりの面積は</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0.043</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㎡と少なくなっている。市立保育所のうち１か所が昭和</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52</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年度の建設となっていることから減価償却率が高くなっている。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学校施設</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小学校７校、中学校２校を有しているが、比較的建築年度が浅いものが多いことから、減価償却率は</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50.8</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％となっている。すべての小中学校において耐震化は完了しており、今後必要となる中学校の大規模改造などについては予防保全の考え方に基づき、適切な時期に計画的に行うこととしている。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児童館</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年度に更新を行ったため、減価償却率は</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18.7</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％となっている。今後も適切な維持管理を行っていくこととしている。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公民館</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各地区公民館については、減価償却率が</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74.4</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％となっているが、大規模修繕にあわせ耐震化も終了しており、今後とも予防保全の考え方に従い、適切な維持管理を行っていくこととしている。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富山県滑川市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33,284
32,831
54.62
13,754,125
12,806,109
781,910
7,744,379
9,853,416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146413</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804263"/>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93090</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57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146413</xdr:rowOff>
    </xdr:from>
    <xdr:to>
      <xdr:col>24</xdr:col>
      <xdr:colOff>152400</xdr:colOff>
      <xdr:row>33</xdr:row>
      <xdr:rowOff>146413</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80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82567</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25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59690</xdr:rowOff>
    </xdr:from>
    <xdr:to>
      <xdr:col>24</xdr:col>
      <xdr:colOff>114300</xdr:colOff>
      <xdr:row>37</xdr:row>
      <xdr:rowOff>161290</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72753</xdr:rowOff>
    </xdr:from>
    <xdr:to>
      <xdr:col>20</xdr:col>
      <xdr:colOff>38100</xdr:colOff>
      <xdr:row>38</xdr:row>
      <xdr:rowOff>2903</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35197</xdr:rowOff>
    </xdr:from>
    <xdr:to>
      <xdr:col>15</xdr:col>
      <xdr:colOff>101600</xdr:colOff>
      <xdr:row>37</xdr:row>
      <xdr:rowOff>136797</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72753</xdr:rowOff>
    </xdr:from>
    <xdr:to>
      <xdr:col>6</xdr:col>
      <xdr:colOff>38100</xdr:colOff>
      <xdr:row>37</xdr:row>
      <xdr:rowOff>2903</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115207</xdr:rowOff>
    </xdr:from>
    <xdr:to>
      <xdr:col>24</xdr:col>
      <xdr:colOff>114300</xdr:colOff>
      <xdr:row>38</xdr:row>
      <xdr:rowOff>45357</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93634</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643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79284</xdr:rowOff>
    </xdr:from>
    <xdr:to>
      <xdr:col>20</xdr:col>
      <xdr:colOff>38100</xdr:colOff>
      <xdr:row>38</xdr:row>
      <xdr:rowOff>9434</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642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130084</xdr:rowOff>
    </xdr:from>
    <xdr:to>
      <xdr:col>24</xdr:col>
      <xdr:colOff>63500</xdr:colOff>
      <xdr:row>37</xdr:row>
      <xdr:rowOff>166007</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797300" y="647373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41728</xdr:rowOff>
    </xdr:from>
    <xdr:to>
      <xdr:col>15</xdr:col>
      <xdr:colOff>101600</xdr:colOff>
      <xdr:row>37</xdr:row>
      <xdr:rowOff>143328</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638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92528</xdr:rowOff>
    </xdr:from>
    <xdr:to>
      <xdr:col>19</xdr:col>
      <xdr:colOff>177800</xdr:colOff>
      <xdr:row>37</xdr:row>
      <xdr:rowOff>130084</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908300" y="6436178"/>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31931</xdr:rowOff>
    </xdr:from>
    <xdr:to>
      <xdr:col>10</xdr:col>
      <xdr:colOff>165100</xdr:colOff>
      <xdr:row>37</xdr:row>
      <xdr:rowOff>133531</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968500" y="637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82731</xdr:rowOff>
    </xdr:from>
    <xdr:to>
      <xdr:col>15</xdr:col>
      <xdr:colOff>50800</xdr:colOff>
      <xdr:row>37</xdr:row>
      <xdr:rowOff>92528</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2019300" y="6426381"/>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40096</xdr:rowOff>
    </xdr:from>
    <xdr:to>
      <xdr:col>6</xdr:col>
      <xdr:colOff>38100</xdr:colOff>
      <xdr:row>37</xdr:row>
      <xdr:rowOff>141696</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1079500" y="638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82731</xdr:rowOff>
    </xdr:from>
    <xdr:to>
      <xdr:col>10</xdr:col>
      <xdr:colOff>114300</xdr:colOff>
      <xdr:row>37</xdr:row>
      <xdr:rowOff>90896</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flipV="1">
          <a:off x="1130300" y="6426381"/>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19430</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200-000054000000}"/>
            </a:ext>
          </a:extLst>
        </xdr:cNvPr>
        <xdr:cNvSpPr txBox="1"/>
      </xdr:nvSpPr>
      <xdr:spPr>
        <a:xfrm>
          <a:off x="35820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153324</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200-000055000000}"/>
            </a:ext>
          </a:extLst>
        </xdr:cNvPr>
        <xdr:cNvSpPr txBox="1"/>
      </xdr:nvSpPr>
      <xdr:spPr>
        <a:xfrm>
          <a:off x="27057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97807</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200-000056000000}"/>
            </a:ext>
          </a:extLst>
        </xdr:cNvPr>
        <xdr:cNvSpPr txBox="1"/>
      </xdr:nvSpPr>
      <xdr:spPr>
        <a:xfrm>
          <a:off x="1816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19430</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200-000057000000}"/>
            </a:ext>
          </a:extLst>
        </xdr:cNvPr>
        <xdr:cNvSpPr txBox="1"/>
      </xdr:nvSpPr>
      <xdr:spPr>
        <a:xfrm>
          <a:off x="927744" y="602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561</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200-000058000000}"/>
            </a:ext>
          </a:extLst>
        </xdr:cNvPr>
        <xdr:cNvSpPr txBox="1"/>
      </xdr:nvSpPr>
      <xdr:spPr>
        <a:xfrm>
          <a:off x="3582044" y="651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134455</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200-000059000000}"/>
            </a:ext>
          </a:extLst>
        </xdr:cNvPr>
        <xdr:cNvSpPr txBox="1"/>
      </xdr:nvSpPr>
      <xdr:spPr>
        <a:xfrm>
          <a:off x="2705744" y="6478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124658</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200-00005A000000}"/>
            </a:ext>
          </a:extLst>
        </xdr:cNvPr>
        <xdr:cNvSpPr txBox="1"/>
      </xdr:nvSpPr>
      <xdr:spPr>
        <a:xfrm>
          <a:off x="1816744" y="646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132823</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200-00005B000000}"/>
            </a:ext>
          </a:extLst>
        </xdr:cNvPr>
        <xdr:cNvSpPr txBox="1"/>
      </xdr:nvSpPr>
      <xdr:spPr>
        <a:xfrm>
          <a:off x="927744" y="647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105427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662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48277</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604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14" name="直線コネクタ 113">
          <a:extLst>
            <a:ext uri="{FF2B5EF4-FFF2-40B4-BE49-F238E27FC236}">
              <a16:creationId xmlns:a16="http://schemas.microsoft.com/office/drawing/2014/main" id="{00000000-0008-0000-0200-000072000000}"/>
            </a:ext>
          </a:extLst>
        </xdr:cNvPr>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162577</xdr:rowOff>
    </xdr:from>
    <xdr:ext cx="467179" cy="259045"/>
    <xdr:sp macro="" textlink="">
      <xdr:nvSpPr>
        <xdr:cNvPr id="115" name="テキスト ボックス 114">
          <a:extLst>
            <a:ext uri="{FF2B5EF4-FFF2-40B4-BE49-F238E27FC236}">
              <a16:creationId xmlns:a16="http://schemas.microsoft.com/office/drawing/2014/main" id="{00000000-0008-0000-0200-000073000000}"/>
            </a:ext>
          </a:extLst>
        </xdr:cNvPr>
        <xdr:cNvSpPr txBox="1"/>
      </xdr:nvSpPr>
      <xdr:spPr>
        <a:xfrm>
          <a:off x="6136821" y="547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6" name="直線コネクタ 115">
          <a:extLst>
            <a:ext uri="{FF2B5EF4-FFF2-40B4-BE49-F238E27FC236}">
              <a16:creationId xmlns:a16="http://schemas.microsoft.com/office/drawing/2014/main" id="{00000000-0008-0000-0200-000074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7" name="テキスト ボックス 116">
          <a:extLst>
            <a:ext uri="{FF2B5EF4-FFF2-40B4-BE49-F238E27FC236}">
              <a16:creationId xmlns:a16="http://schemas.microsoft.com/office/drawing/2014/main" id="{00000000-0008-0000-0200-000075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8" name="【図書館】&#10;一人当たり面積グラフ枠">
          <a:extLst>
            <a:ext uri="{FF2B5EF4-FFF2-40B4-BE49-F238E27FC236}">
              <a16:creationId xmlns:a16="http://schemas.microsoft.com/office/drawing/2014/main" id="{00000000-0008-0000-0200-000076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142875</xdr:rowOff>
    </xdr:from>
    <xdr:to>
      <xdr:col>54</xdr:col>
      <xdr:colOff>189865</xdr:colOff>
      <xdr:row>41</xdr:row>
      <xdr:rowOff>161925</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flipV="1">
          <a:off x="10476865" y="5800725"/>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165752</xdr:rowOff>
    </xdr:from>
    <xdr:ext cx="469744" cy="259045"/>
    <xdr:sp macro="" textlink="">
      <xdr:nvSpPr>
        <xdr:cNvPr id="120" name="【図書館】&#10;一人当たり面積最小値テキスト">
          <a:extLst>
            <a:ext uri="{FF2B5EF4-FFF2-40B4-BE49-F238E27FC236}">
              <a16:creationId xmlns:a16="http://schemas.microsoft.com/office/drawing/2014/main" id="{00000000-0008-0000-0200-000078000000}"/>
            </a:ext>
          </a:extLst>
        </xdr:cNvPr>
        <xdr:cNvSpPr txBox="1"/>
      </xdr:nvSpPr>
      <xdr:spPr>
        <a:xfrm>
          <a:off x="10515600" y="719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161925</xdr:rowOff>
    </xdr:from>
    <xdr:to>
      <xdr:col>55</xdr:col>
      <xdr:colOff>88900</xdr:colOff>
      <xdr:row>41</xdr:row>
      <xdr:rowOff>161925</xdr:rowOff>
    </xdr:to>
    <xdr:cxnSp macro="">
      <xdr:nvCxnSpPr>
        <xdr:cNvPr id="121" name="直線コネクタ 120">
          <a:extLst>
            <a:ext uri="{FF2B5EF4-FFF2-40B4-BE49-F238E27FC236}">
              <a16:creationId xmlns:a16="http://schemas.microsoft.com/office/drawing/2014/main" id="{00000000-0008-0000-0200-000079000000}"/>
            </a:ext>
          </a:extLst>
        </xdr:cNvPr>
        <xdr:cNvCxnSpPr/>
      </xdr:nvCxnSpPr>
      <xdr:spPr>
        <a:xfrm>
          <a:off x="10388600" y="719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89552</xdr:rowOff>
    </xdr:from>
    <xdr:ext cx="469744" cy="259045"/>
    <xdr:sp macro="" textlink="">
      <xdr:nvSpPr>
        <xdr:cNvPr id="122" name="【図書館】&#10;一人当たり面積最大値テキスト">
          <a:extLst>
            <a:ext uri="{FF2B5EF4-FFF2-40B4-BE49-F238E27FC236}">
              <a16:creationId xmlns:a16="http://schemas.microsoft.com/office/drawing/2014/main" id="{00000000-0008-0000-0200-00007A000000}"/>
            </a:ext>
          </a:extLst>
        </xdr:cNvPr>
        <xdr:cNvSpPr txBox="1"/>
      </xdr:nvSpPr>
      <xdr:spPr>
        <a:xfrm>
          <a:off x="10515600" y="557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142875</xdr:rowOff>
    </xdr:from>
    <xdr:to>
      <xdr:col>55</xdr:col>
      <xdr:colOff>88900</xdr:colOff>
      <xdr:row>33</xdr:row>
      <xdr:rowOff>142875</xdr:rowOff>
    </xdr:to>
    <xdr:cxnSp macro="">
      <xdr:nvCxnSpPr>
        <xdr:cNvPr id="123" name="直線コネクタ 122">
          <a:extLst>
            <a:ext uri="{FF2B5EF4-FFF2-40B4-BE49-F238E27FC236}">
              <a16:creationId xmlns:a16="http://schemas.microsoft.com/office/drawing/2014/main" id="{00000000-0008-0000-0200-00007B000000}"/>
            </a:ext>
          </a:extLst>
        </xdr:cNvPr>
        <xdr:cNvCxnSpPr/>
      </xdr:nvCxnSpPr>
      <xdr:spPr>
        <a:xfrm>
          <a:off x="10388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156227</xdr:rowOff>
    </xdr:from>
    <xdr:ext cx="469744" cy="259045"/>
    <xdr:sp macro="" textlink="">
      <xdr:nvSpPr>
        <xdr:cNvPr id="124" name="【図書館】&#10;一人当たり面積平均値テキスト">
          <a:extLst>
            <a:ext uri="{FF2B5EF4-FFF2-40B4-BE49-F238E27FC236}">
              <a16:creationId xmlns:a16="http://schemas.microsoft.com/office/drawing/2014/main" id="{00000000-0008-0000-0200-00007C000000}"/>
            </a:ext>
          </a:extLst>
        </xdr:cNvPr>
        <xdr:cNvSpPr txBox="1"/>
      </xdr:nvSpPr>
      <xdr:spPr>
        <a:xfrm>
          <a:off x="10515600" y="667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25" name="フローチャート: 判断 124">
          <a:extLst>
            <a:ext uri="{FF2B5EF4-FFF2-40B4-BE49-F238E27FC236}">
              <a16:creationId xmlns:a16="http://schemas.microsoft.com/office/drawing/2014/main" id="{00000000-0008-0000-0200-00007D000000}"/>
            </a:ext>
          </a:extLst>
        </xdr:cNvPr>
        <xdr:cNvSpPr/>
      </xdr:nvSpPr>
      <xdr:spPr>
        <a:xfrm>
          <a:off x="104267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6" name="フローチャート: 判断 125">
          <a:extLst>
            <a:ext uri="{FF2B5EF4-FFF2-40B4-BE49-F238E27FC236}">
              <a16:creationId xmlns:a16="http://schemas.microsoft.com/office/drawing/2014/main" id="{00000000-0008-0000-0200-00007E000000}"/>
            </a:ext>
          </a:extLst>
        </xdr:cNvPr>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63500</xdr:rowOff>
    </xdr:from>
    <xdr:to>
      <xdr:col>46</xdr:col>
      <xdr:colOff>38100</xdr:colOff>
      <xdr:row>39</xdr:row>
      <xdr:rowOff>165100</xdr:rowOff>
    </xdr:to>
    <xdr:sp macro="" textlink="">
      <xdr:nvSpPr>
        <xdr:cNvPr id="127" name="フローチャート: 判断 126">
          <a:extLst>
            <a:ext uri="{FF2B5EF4-FFF2-40B4-BE49-F238E27FC236}">
              <a16:creationId xmlns:a16="http://schemas.microsoft.com/office/drawing/2014/main" id="{00000000-0008-0000-0200-00007F000000}"/>
            </a:ext>
          </a:extLst>
        </xdr:cNvPr>
        <xdr:cNvSpPr/>
      </xdr:nvSpPr>
      <xdr:spPr>
        <a:xfrm>
          <a:off x="8699500" y="67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15875</xdr:rowOff>
    </xdr:from>
    <xdr:to>
      <xdr:col>41</xdr:col>
      <xdr:colOff>101600</xdr:colOff>
      <xdr:row>39</xdr:row>
      <xdr:rowOff>117475</xdr:rowOff>
    </xdr:to>
    <xdr:sp macro="" textlink="">
      <xdr:nvSpPr>
        <xdr:cNvPr id="128" name="フローチャート: 判断 127">
          <a:extLst>
            <a:ext uri="{FF2B5EF4-FFF2-40B4-BE49-F238E27FC236}">
              <a16:creationId xmlns:a16="http://schemas.microsoft.com/office/drawing/2014/main" id="{00000000-0008-0000-0200-000080000000}"/>
            </a:ext>
          </a:extLst>
        </xdr:cNvPr>
        <xdr:cNvSpPr/>
      </xdr:nvSpPr>
      <xdr:spPr>
        <a:xfrm>
          <a:off x="7810500" y="670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111125</xdr:rowOff>
    </xdr:from>
    <xdr:to>
      <xdr:col>36</xdr:col>
      <xdr:colOff>165100</xdr:colOff>
      <xdr:row>39</xdr:row>
      <xdr:rowOff>41275</xdr:rowOff>
    </xdr:to>
    <xdr:sp macro="" textlink="">
      <xdr:nvSpPr>
        <xdr:cNvPr id="129" name="フローチャート: 判断 128">
          <a:extLst>
            <a:ext uri="{FF2B5EF4-FFF2-40B4-BE49-F238E27FC236}">
              <a16:creationId xmlns:a16="http://schemas.microsoft.com/office/drawing/2014/main" id="{00000000-0008-0000-0200-000081000000}"/>
            </a:ext>
          </a:extLst>
        </xdr:cNvPr>
        <xdr:cNvSpPr/>
      </xdr:nvSpPr>
      <xdr:spPr>
        <a:xfrm>
          <a:off x="6921500" y="662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200-000083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3" name="テキスト ボックス 132">
          <a:extLst>
            <a:ext uri="{FF2B5EF4-FFF2-40B4-BE49-F238E27FC236}">
              <a16:creationId xmlns:a16="http://schemas.microsoft.com/office/drawing/2014/main" id="{00000000-0008-0000-0200-000085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4" name="テキスト ボックス 133">
          <a:extLst>
            <a:ext uri="{FF2B5EF4-FFF2-40B4-BE49-F238E27FC236}">
              <a16:creationId xmlns:a16="http://schemas.microsoft.com/office/drawing/2014/main" id="{00000000-0008-0000-0200-000086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92075</xdr:rowOff>
    </xdr:from>
    <xdr:to>
      <xdr:col>55</xdr:col>
      <xdr:colOff>50800</xdr:colOff>
      <xdr:row>37</xdr:row>
      <xdr:rowOff>22225</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10426700" y="626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114952</xdr:rowOff>
    </xdr:from>
    <xdr:ext cx="469744" cy="259045"/>
    <xdr:sp macro="" textlink="">
      <xdr:nvSpPr>
        <xdr:cNvPr id="136" name="【図書館】&#10;一人当たり面積該当値テキスト">
          <a:extLst>
            <a:ext uri="{FF2B5EF4-FFF2-40B4-BE49-F238E27FC236}">
              <a16:creationId xmlns:a16="http://schemas.microsoft.com/office/drawing/2014/main" id="{00000000-0008-0000-0200-000088000000}"/>
            </a:ext>
          </a:extLst>
        </xdr:cNvPr>
        <xdr:cNvSpPr txBox="1"/>
      </xdr:nvSpPr>
      <xdr:spPr>
        <a:xfrm>
          <a:off x="10515600" y="611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92075</xdr:rowOff>
    </xdr:from>
    <xdr:to>
      <xdr:col>50</xdr:col>
      <xdr:colOff>165100</xdr:colOff>
      <xdr:row>37</xdr:row>
      <xdr:rowOff>22225</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9588500" y="626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142875</xdr:rowOff>
    </xdr:from>
    <xdr:to>
      <xdr:col>55</xdr:col>
      <xdr:colOff>0</xdr:colOff>
      <xdr:row>36</xdr:row>
      <xdr:rowOff>142875</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a:off x="9639300" y="63150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92075</xdr:rowOff>
    </xdr:from>
    <xdr:to>
      <xdr:col>46</xdr:col>
      <xdr:colOff>38100</xdr:colOff>
      <xdr:row>37</xdr:row>
      <xdr:rowOff>22225</xdr:rowOff>
    </xdr:to>
    <xdr:sp macro="" textlink="">
      <xdr:nvSpPr>
        <xdr:cNvPr id="139" name="楕円 138">
          <a:extLst>
            <a:ext uri="{FF2B5EF4-FFF2-40B4-BE49-F238E27FC236}">
              <a16:creationId xmlns:a16="http://schemas.microsoft.com/office/drawing/2014/main" id="{00000000-0008-0000-0200-00008B000000}"/>
            </a:ext>
          </a:extLst>
        </xdr:cNvPr>
        <xdr:cNvSpPr/>
      </xdr:nvSpPr>
      <xdr:spPr>
        <a:xfrm>
          <a:off x="8699500" y="626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142875</xdr:rowOff>
    </xdr:from>
    <xdr:to>
      <xdr:col>50</xdr:col>
      <xdr:colOff>114300</xdr:colOff>
      <xdr:row>36</xdr:row>
      <xdr:rowOff>142875</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a:off x="8750300" y="63150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92075</xdr:rowOff>
    </xdr:from>
    <xdr:to>
      <xdr:col>41</xdr:col>
      <xdr:colOff>101600</xdr:colOff>
      <xdr:row>37</xdr:row>
      <xdr:rowOff>22225</xdr:rowOff>
    </xdr:to>
    <xdr:sp macro="" textlink="">
      <xdr:nvSpPr>
        <xdr:cNvPr id="141" name="楕円 140">
          <a:extLst>
            <a:ext uri="{FF2B5EF4-FFF2-40B4-BE49-F238E27FC236}">
              <a16:creationId xmlns:a16="http://schemas.microsoft.com/office/drawing/2014/main" id="{00000000-0008-0000-0200-00008D000000}"/>
            </a:ext>
          </a:extLst>
        </xdr:cNvPr>
        <xdr:cNvSpPr/>
      </xdr:nvSpPr>
      <xdr:spPr>
        <a:xfrm>
          <a:off x="7810500" y="626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142875</xdr:rowOff>
    </xdr:from>
    <xdr:to>
      <xdr:col>45</xdr:col>
      <xdr:colOff>177800</xdr:colOff>
      <xdr:row>36</xdr:row>
      <xdr:rowOff>142875</xdr:rowOff>
    </xdr:to>
    <xdr:cxnSp macro="">
      <xdr:nvCxnSpPr>
        <xdr:cNvPr id="142" name="直線コネクタ 141">
          <a:extLst>
            <a:ext uri="{FF2B5EF4-FFF2-40B4-BE49-F238E27FC236}">
              <a16:creationId xmlns:a16="http://schemas.microsoft.com/office/drawing/2014/main" id="{00000000-0008-0000-0200-00008E000000}"/>
            </a:ext>
          </a:extLst>
        </xdr:cNvPr>
        <xdr:cNvCxnSpPr/>
      </xdr:nvCxnSpPr>
      <xdr:spPr>
        <a:xfrm>
          <a:off x="7861300" y="63150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92075</xdr:rowOff>
    </xdr:from>
    <xdr:to>
      <xdr:col>36</xdr:col>
      <xdr:colOff>165100</xdr:colOff>
      <xdr:row>37</xdr:row>
      <xdr:rowOff>22225</xdr:rowOff>
    </xdr:to>
    <xdr:sp macro="" textlink="">
      <xdr:nvSpPr>
        <xdr:cNvPr id="143" name="楕円 142">
          <a:extLst>
            <a:ext uri="{FF2B5EF4-FFF2-40B4-BE49-F238E27FC236}">
              <a16:creationId xmlns:a16="http://schemas.microsoft.com/office/drawing/2014/main" id="{00000000-0008-0000-0200-00008F000000}"/>
            </a:ext>
          </a:extLst>
        </xdr:cNvPr>
        <xdr:cNvSpPr/>
      </xdr:nvSpPr>
      <xdr:spPr>
        <a:xfrm>
          <a:off x="6921500" y="626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142875</xdr:rowOff>
    </xdr:from>
    <xdr:to>
      <xdr:col>41</xdr:col>
      <xdr:colOff>50800</xdr:colOff>
      <xdr:row>36</xdr:row>
      <xdr:rowOff>142875</xdr:rowOff>
    </xdr:to>
    <xdr:cxnSp macro="">
      <xdr:nvCxnSpPr>
        <xdr:cNvPr id="144" name="直線コネクタ 143">
          <a:extLst>
            <a:ext uri="{FF2B5EF4-FFF2-40B4-BE49-F238E27FC236}">
              <a16:creationId xmlns:a16="http://schemas.microsoft.com/office/drawing/2014/main" id="{00000000-0008-0000-0200-000090000000}"/>
            </a:ext>
          </a:extLst>
        </xdr:cNvPr>
        <xdr:cNvCxnSpPr/>
      </xdr:nvCxnSpPr>
      <xdr:spPr>
        <a:xfrm>
          <a:off x="6972300" y="63150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137177</xdr:rowOff>
    </xdr:from>
    <xdr:ext cx="469744" cy="259045"/>
    <xdr:sp macro="" textlink="">
      <xdr:nvSpPr>
        <xdr:cNvPr id="145" name="n_1aveValue【図書館】&#10;一人当たり面積">
          <a:extLst>
            <a:ext uri="{FF2B5EF4-FFF2-40B4-BE49-F238E27FC236}">
              <a16:creationId xmlns:a16="http://schemas.microsoft.com/office/drawing/2014/main" id="{00000000-0008-0000-0200-000091000000}"/>
            </a:ext>
          </a:extLst>
        </xdr:cNvPr>
        <xdr:cNvSpPr txBox="1"/>
      </xdr:nvSpPr>
      <xdr:spPr>
        <a:xfrm>
          <a:off x="93917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156227</xdr:rowOff>
    </xdr:from>
    <xdr:ext cx="469744" cy="259045"/>
    <xdr:sp macro="" textlink="">
      <xdr:nvSpPr>
        <xdr:cNvPr id="146" name="n_2aveValue【図書館】&#10;一人当たり面積">
          <a:extLst>
            <a:ext uri="{FF2B5EF4-FFF2-40B4-BE49-F238E27FC236}">
              <a16:creationId xmlns:a16="http://schemas.microsoft.com/office/drawing/2014/main" id="{00000000-0008-0000-0200-000092000000}"/>
            </a:ext>
          </a:extLst>
        </xdr:cNvPr>
        <xdr:cNvSpPr txBox="1"/>
      </xdr:nvSpPr>
      <xdr:spPr>
        <a:xfrm>
          <a:off x="8515427" y="684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108602</xdr:rowOff>
    </xdr:from>
    <xdr:ext cx="469744" cy="259045"/>
    <xdr:sp macro="" textlink="">
      <xdr:nvSpPr>
        <xdr:cNvPr id="147" name="n_3aveValue【図書館】&#10;一人当たり面積">
          <a:extLst>
            <a:ext uri="{FF2B5EF4-FFF2-40B4-BE49-F238E27FC236}">
              <a16:creationId xmlns:a16="http://schemas.microsoft.com/office/drawing/2014/main" id="{00000000-0008-0000-0200-000093000000}"/>
            </a:ext>
          </a:extLst>
        </xdr:cNvPr>
        <xdr:cNvSpPr txBox="1"/>
      </xdr:nvSpPr>
      <xdr:spPr>
        <a:xfrm>
          <a:off x="7626427" y="6795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32402</xdr:rowOff>
    </xdr:from>
    <xdr:ext cx="469744" cy="259045"/>
    <xdr:sp macro="" textlink="">
      <xdr:nvSpPr>
        <xdr:cNvPr id="148" name="n_4aveValue【図書館】&#10;一人当たり面積">
          <a:extLst>
            <a:ext uri="{FF2B5EF4-FFF2-40B4-BE49-F238E27FC236}">
              <a16:creationId xmlns:a16="http://schemas.microsoft.com/office/drawing/2014/main" id="{00000000-0008-0000-0200-000094000000}"/>
            </a:ext>
          </a:extLst>
        </xdr:cNvPr>
        <xdr:cNvSpPr txBox="1"/>
      </xdr:nvSpPr>
      <xdr:spPr>
        <a:xfrm>
          <a:off x="6737427" y="6718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38752</xdr:rowOff>
    </xdr:from>
    <xdr:ext cx="469744" cy="259045"/>
    <xdr:sp macro="" textlink="">
      <xdr:nvSpPr>
        <xdr:cNvPr id="149" name="n_1mainValue【図書館】&#10;一人当たり面積">
          <a:extLst>
            <a:ext uri="{FF2B5EF4-FFF2-40B4-BE49-F238E27FC236}">
              <a16:creationId xmlns:a16="http://schemas.microsoft.com/office/drawing/2014/main" id="{00000000-0008-0000-0200-000095000000}"/>
            </a:ext>
          </a:extLst>
        </xdr:cNvPr>
        <xdr:cNvSpPr txBox="1"/>
      </xdr:nvSpPr>
      <xdr:spPr>
        <a:xfrm>
          <a:off x="9391727" y="603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38752</xdr:rowOff>
    </xdr:from>
    <xdr:ext cx="469744" cy="259045"/>
    <xdr:sp macro="" textlink="">
      <xdr:nvSpPr>
        <xdr:cNvPr id="150" name="n_2mainValue【図書館】&#10;一人当たり面積">
          <a:extLst>
            <a:ext uri="{FF2B5EF4-FFF2-40B4-BE49-F238E27FC236}">
              <a16:creationId xmlns:a16="http://schemas.microsoft.com/office/drawing/2014/main" id="{00000000-0008-0000-0200-000096000000}"/>
            </a:ext>
          </a:extLst>
        </xdr:cNvPr>
        <xdr:cNvSpPr txBox="1"/>
      </xdr:nvSpPr>
      <xdr:spPr>
        <a:xfrm>
          <a:off x="8515427" y="603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38752</xdr:rowOff>
    </xdr:from>
    <xdr:ext cx="469744" cy="259045"/>
    <xdr:sp macro="" textlink="">
      <xdr:nvSpPr>
        <xdr:cNvPr id="151" name="n_3mainValue【図書館】&#10;一人当たり面積">
          <a:extLst>
            <a:ext uri="{FF2B5EF4-FFF2-40B4-BE49-F238E27FC236}">
              <a16:creationId xmlns:a16="http://schemas.microsoft.com/office/drawing/2014/main" id="{00000000-0008-0000-0200-000097000000}"/>
            </a:ext>
          </a:extLst>
        </xdr:cNvPr>
        <xdr:cNvSpPr txBox="1"/>
      </xdr:nvSpPr>
      <xdr:spPr>
        <a:xfrm>
          <a:off x="7626427" y="603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38752</xdr:rowOff>
    </xdr:from>
    <xdr:ext cx="469744" cy="259045"/>
    <xdr:sp macro="" textlink="">
      <xdr:nvSpPr>
        <xdr:cNvPr id="152" name="n_4mainValue【図書館】&#10;一人当たり面積">
          <a:extLst>
            <a:ext uri="{FF2B5EF4-FFF2-40B4-BE49-F238E27FC236}">
              <a16:creationId xmlns:a16="http://schemas.microsoft.com/office/drawing/2014/main" id="{00000000-0008-0000-0200-000098000000}"/>
            </a:ext>
          </a:extLst>
        </xdr:cNvPr>
        <xdr:cNvSpPr txBox="1"/>
      </xdr:nvSpPr>
      <xdr:spPr>
        <a:xfrm>
          <a:off x="6737427" y="603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7" name="正方形/長方形 156">
          <a:extLst>
            <a:ext uri="{FF2B5EF4-FFF2-40B4-BE49-F238E27FC236}">
              <a16:creationId xmlns:a16="http://schemas.microsoft.com/office/drawing/2014/main" id="{00000000-0008-0000-0200-00009D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8" name="正方形/長方形 157">
          <a:extLst>
            <a:ext uri="{FF2B5EF4-FFF2-40B4-BE49-F238E27FC236}">
              <a16:creationId xmlns:a16="http://schemas.microsoft.com/office/drawing/2014/main" id="{00000000-0008-0000-0200-00009E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9" name="正方形/長方形 158">
          <a:extLst>
            <a:ext uri="{FF2B5EF4-FFF2-40B4-BE49-F238E27FC236}">
              <a16:creationId xmlns:a16="http://schemas.microsoft.com/office/drawing/2014/main" id="{00000000-0008-0000-0200-00009F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60" name="正方形/長方形 159">
          <a:extLst>
            <a:ext uri="{FF2B5EF4-FFF2-40B4-BE49-F238E27FC236}">
              <a16:creationId xmlns:a16="http://schemas.microsoft.com/office/drawing/2014/main" id="{00000000-0008-0000-0200-0000A0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3" name="テキスト ボックス 172">
          <a:extLst>
            <a:ext uri="{FF2B5EF4-FFF2-40B4-BE49-F238E27FC236}">
              <a16:creationId xmlns:a16="http://schemas.microsoft.com/office/drawing/2014/main" id="{00000000-0008-0000-0200-0000AD00000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a:extLst>
            <a:ext uri="{FF2B5EF4-FFF2-40B4-BE49-F238E27FC236}">
              <a16:creationId xmlns:a16="http://schemas.microsoft.com/office/drawing/2014/main" id="{00000000-0008-0000-0200-0000AE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148590</xdr:rowOff>
    </xdr:from>
    <xdr:to>
      <xdr:col>24</xdr:col>
      <xdr:colOff>62865</xdr:colOff>
      <xdr:row>63</xdr:row>
      <xdr:rowOff>157734</xdr:rowOff>
    </xdr:to>
    <xdr:cxnSp macro="">
      <xdr:nvCxnSpPr>
        <xdr:cNvPr id="175" name="直線コネクタ 174">
          <a:extLst>
            <a:ext uri="{FF2B5EF4-FFF2-40B4-BE49-F238E27FC236}">
              <a16:creationId xmlns:a16="http://schemas.microsoft.com/office/drawing/2014/main" id="{00000000-0008-0000-0200-0000AF000000}"/>
            </a:ext>
          </a:extLst>
        </xdr:cNvPr>
        <xdr:cNvCxnSpPr/>
      </xdr:nvCxnSpPr>
      <xdr:spPr>
        <a:xfrm flipV="1">
          <a:off x="4634865" y="9749790"/>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161561</xdr:rowOff>
    </xdr:from>
    <xdr:ext cx="405111" cy="259045"/>
    <xdr:sp macro="" textlink="">
      <xdr:nvSpPr>
        <xdr:cNvPr id="176" name="【体育館・プール】&#10;有形固定資産減価償却率最小値テキスト">
          <a:extLst>
            <a:ext uri="{FF2B5EF4-FFF2-40B4-BE49-F238E27FC236}">
              <a16:creationId xmlns:a16="http://schemas.microsoft.com/office/drawing/2014/main" id="{00000000-0008-0000-0200-0000B0000000}"/>
            </a:ext>
          </a:extLst>
        </xdr:cNvPr>
        <xdr:cNvSpPr txBox="1"/>
      </xdr:nvSpPr>
      <xdr:spPr>
        <a:xfrm>
          <a:off x="4673600" y="10962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157734</xdr:rowOff>
    </xdr:from>
    <xdr:to>
      <xdr:col>24</xdr:col>
      <xdr:colOff>152400</xdr:colOff>
      <xdr:row>63</xdr:row>
      <xdr:rowOff>157734</xdr:rowOff>
    </xdr:to>
    <xdr:cxnSp macro="">
      <xdr:nvCxnSpPr>
        <xdr:cNvPr id="177" name="直線コネクタ 176">
          <a:extLst>
            <a:ext uri="{FF2B5EF4-FFF2-40B4-BE49-F238E27FC236}">
              <a16:creationId xmlns:a16="http://schemas.microsoft.com/office/drawing/2014/main" id="{00000000-0008-0000-0200-0000B1000000}"/>
            </a:ext>
          </a:extLst>
        </xdr:cNvPr>
        <xdr:cNvCxnSpPr/>
      </xdr:nvCxnSpPr>
      <xdr:spPr>
        <a:xfrm>
          <a:off x="4546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95267</xdr:rowOff>
    </xdr:from>
    <xdr:ext cx="405111" cy="259045"/>
    <xdr:sp macro="" textlink="">
      <xdr:nvSpPr>
        <xdr:cNvPr id="178" name="【体育館・プール】&#10;有形固定資産減価償却率最大値テキスト">
          <a:extLst>
            <a:ext uri="{FF2B5EF4-FFF2-40B4-BE49-F238E27FC236}">
              <a16:creationId xmlns:a16="http://schemas.microsoft.com/office/drawing/2014/main" id="{00000000-0008-0000-0200-0000B2000000}"/>
            </a:ext>
          </a:extLst>
        </xdr:cNvPr>
        <xdr:cNvSpPr txBox="1"/>
      </xdr:nvSpPr>
      <xdr:spPr>
        <a:xfrm>
          <a:off x="4673600" y="9525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148590</xdr:rowOff>
    </xdr:from>
    <xdr:to>
      <xdr:col>24</xdr:col>
      <xdr:colOff>152400</xdr:colOff>
      <xdr:row>56</xdr:row>
      <xdr:rowOff>148590</xdr:rowOff>
    </xdr:to>
    <xdr:cxnSp macro="">
      <xdr:nvCxnSpPr>
        <xdr:cNvPr id="179" name="直線コネクタ 178">
          <a:extLst>
            <a:ext uri="{FF2B5EF4-FFF2-40B4-BE49-F238E27FC236}">
              <a16:creationId xmlns:a16="http://schemas.microsoft.com/office/drawing/2014/main" id="{00000000-0008-0000-0200-0000B3000000}"/>
            </a:ext>
          </a:extLst>
        </xdr:cNvPr>
        <xdr:cNvCxnSpPr/>
      </xdr:nvCxnSpPr>
      <xdr:spPr>
        <a:xfrm>
          <a:off x="4546600" y="9749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57929</xdr:rowOff>
    </xdr:from>
    <xdr:ext cx="405111" cy="259045"/>
    <xdr:sp macro="" textlink="">
      <xdr:nvSpPr>
        <xdr:cNvPr id="180" name="【体育館・プール】&#10;有形固定資産減価償却率平均値テキスト">
          <a:extLst>
            <a:ext uri="{FF2B5EF4-FFF2-40B4-BE49-F238E27FC236}">
              <a16:creationId xmlns:a16="http://schemas.microsoft.com/office/drawing/2014/main" id="{00000000-0008-0000-0200-0000B4000000}"/>
            </a:ext>
          </a:extLst>
        </xdr:cNvPr>
        <xdr:cNvSpPr txBox="1"/>
      </xdr:nvSpPr>
      <xdr:spPr>
        <a:xfrm>
          <a:off x="4673600" y="101734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79502</xdr:rowOff>
    </xdr:from>
    <xdr:to>
      <xdr:col>24</xdr:col>
      <xdr:colOff>114300</xdr:colOff>
      <xdr:row>60</xdr:row>
      <xdr:rowOff>9652</xdr:rowOff>
    </xdr:to>
    <xdr:sp macro="" textlink="">
      <xdr:nvSpPr>
        <xdr:cNvPr id="181" name="フローチャート: 判断 180">
          <a:extLst>
            <a:ext uri="{FF2B5EF4-FFF2-40B4-BE49-F238E27FC236}">
              <a16:creationId xmlns:a16="http://schemas.microsoft.com/office/drawing/2014/main" id="{00000000-0008-0000-0200-0000B5000000}"/>
            </a:ext>
          </a:extLst>
        </xdr:cNvPr>
        <xdr:cNvSpPr/>
      </xdr:nvSpPr>
      <xdr:spPr>
        <a:xfrm>
          <a:off x="45847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166370</xdr:rowOff>
    </xdr:from>
    <xdr:to>
      <xdr:col>20</xdr:col>
      <xdr:colOff>38100</xdr:colOff>
      <xdr:row>59</xdr:row>
      <xdr:rowOff>96520</xdr:rowOff>
    </xdr:to>
    <xdr:sp macro="" textlink="">
      <xdr:nvSpPr>
        <xdr:cNvPr id="182" name="フローチャート: 判断 181">
          <a:extLst>
            <a:ext uri="{FF2B5EF4-FFF2-40B4-BE49-F238E27FC236}">
              <a16:creationId xmlns:a16="http://schemas.microsoft.com/office/drawing/2014/main" id="{00000000-0008-0000-0200-0000B6000000}"/>
            </a:ext>
          </a:extLst>
        </xdr:cNvPr>
        <xdr:cNvSpPr/>
      </xdr:nvSpPr>
      <xdr:spPr>
        <a:xfrm>
          <a:off x="3746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70358</xdr:rowOff>
    </xdr:from>
    <xdr:to>
      <xdr:col>15</xdr:col>
      <xdr:colOff>101600</xdr:colOff>
      <xdr:row>59</xdr:row>
      <xdr:rowOff>508</xdr:rowOff>
    </xdr:to>
    <xdr:sp macro="" textlink="">
      <xdr:nvSpPr>
        <xdr:cNvPr id="183" name="フローチャート: 判断 182">
          <a:extLst>
            <a:ext uri="{FF2B5EF4-FFF2-40B4-BE49-F238E27FC236}">
              <a16:creationId xmlns:a16="http://schemas.microsoft.com/office/drawing/2014/main" id="{00000000-0008-0000-0200-0000B7000000}"/>
            </a:ext>
          </a:extLst>
        </xdr:cNvPr>
        <xdr:cNvSpPr/>
      </xdr:nvSpPr>
      <xdr:spPr>
        <a:xfrm>
          <a:off x="2857500" y="1001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47498</xdr:rowOff>
    </xdr:from>
    <xdr:to>
      <xdr:col>10</xdr:col>
      <xdr:colOff>165100</xdr:colOff>
      <xdr:row>58</xdr:row>
      <xdr:rowOff>149098</xdr:rowOff>
    </xdr:to>
    <xdr:sp macro="" textlink="">
      <xdr:nvSpPr>
        <xdr:cNvPr id="184" name="フローチャート: 判断 183">
          <a:extLst>
            <a:ext uri="{FF2B5EF4-FFF2-40B4-BE49-F238E27FC236}">
              <a16:creationId xmlns:a16="http://schemas.microsoft.com/office/drawing/2014/main" id="{00000000-0008-0000-0200-0000B8000000}"/>
            </a:ext>
          </a:extLst>
        </xdr:cNvPr>
        <xdr:cNvSpPr/>
      </xdr:nvSpPr>
      <xdr:spPr>
        <a:xfrm>
          <a:off x="1968500" y="99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65786</xdr:rowOff>
    </xdr:from>
    <xdr:to>
      <xdr:col>6</xdr:col>
      <xdr:colOff>38100</xdr:colOff>
      <xdr:row>58</xdr:row>
      <xdr:rowOff>167386</xdr:rowOff>
    </xdr:to>
    <xdr:sp macro="" textlink="">
      <xdr:nvSpPr>
        <xdr:cNvPr id="185" name="フローチャート: 判断 184">
          <a:extLst>
            <a:ext uri="{FF2B5EF4-FFF2-40B4-BE49-F238E27FC236}">
              <a16:creationId xmlns:a16="http://schemas.microsoft.com/office/drawing/2014/main" id="{00000000-0008-0000-0200-0000B9000000}"/>
            </a:ext>
          </a:extLst>
        </xdr:cNvPr>
        <xdr:cNvSpPr/>
      </xdr:nvSpPr>
      <xdr:spPr>
        <a:xfrm>
          <a:off x="1079500" y="100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200-0000BD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00000000-0008-0000-0200-0000BE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120650</xdr:rowOff>
    </xdr:from>
    <xdr:to>
      <xdr:col>24</xdr:col>
      <xdr:colOff>114300</xdr:colOff>
      <xdr:row>59</xdr:row>
      <xdr:rowOff>50800</xdr:rowOff>
    </xdr:to>
    <xdr:sp macro="" textlink="">
      <xdr:nvSpPr>
        <xdr:cNvPr id="191" name="楕円 190">
          <a:extLst>
            <a:ext uri="{FF2B5EF4-FFF2-40B4-BE49-F238E27FC236}">
              <a16:creationId xmlns:a16="http://schemas.microsoft.com/office/drawing/2014/main" id="{00000000-0008-0000-0200-0000BF000000}"/>
            </a:ext>
          </a:extLst>
        </xdr:cNvPr>
        <xdr:cNvSpPr/>
      </xdr:nvSpPr>
      <xdr:spPr>
        <a:xfrm>
          <a:off x="45847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143527</xdr:rowOff>
    </xdr:from>
    <xdr:ext cx="405111" cy="259045"/>
    <xdr:sp macro="" textlink="">
      <xdr:nvSpPr>
        <xdr:cNvPr id="192" name="【体育館・プール】&#10;有形固定資産減価償却率該当値テキスト">
          <a:extLst>
            <a:ext uri="{FF2B5EF4-FFF2-40B4-BE49-F238E27FC236}">
              <a16:creationId xmlns:a16="http://schemas.microsoft.com/office/drawing/2014/main" id="{00000000-0008-0000-0200-0000C0000000}"/>
            </a:ext>
          </a:extLst>
        </xdr:cNvPr>
        <xdr:cNvSpPr txBox="1"/>
      </xdr:nvSpPr>
      <xdr:spPr>
        <a:xfrm>
          <a:off x="4673600" y="991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68072</xdr:rowOff>
    </xdr:from>
    <xdr:to>
      <xdr:col>20</xdr:col>
      <xdr:colOff>38100</xdr:colOff>
      <xdr:row>58</xdr:row>
      <xdr:rowOff>169672</xdr:rowOff>
    </xdr:to>
    <xdr:sp macro="" textlink="">
      <xdr:nvSpPr>
        <xdr:cNvPr id="193" name="楕円 192">
          <a:extLst>
            <a:ext uri="{FF2B5EF4-FFF2-40B4-BE49-F238E27FC236}">
              <a16:creationId xmlns:a16="http://schemas.microsoft.com/office/drawing/2014/main" id="{00000000-0008-0000-0200-0000C1000000}"/>
            </a:ext>
          </a:extLst>
        </xdr:cNvPr>
        <xdr:cNvSpPr/>
      </xdr:nvSpPr>
      <xdr:spPr>
        <a:xfrm>
          <a:off x="3746500" y="1001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118872</xdr:rowOff>
    </xdr:from>
    <xdr:to>
      <xdr:col>24</xdr:col>
      <xdr:colOff>63500</xdr:colOff>
      <xdr:row>59</xdr:row>
      <xdr:rowOff>0</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a:off x="3797300" y="10062972"/>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22352</xdr:rowOff>
    </xdr:from>
    <xdr:to>
      <xdr:col>15</xdr:col>
      <xdr:colOff>101600</xdr:colOff>
      <xdr:row>58</xdr:row>
      <xdr:rowOff>123952</xdr:rowOff>
    </xdr:to>
    <xdr:sp macro="" textlink="">
      <xdr:nvSpPr>
        <xdr:cNvPr id="195" name="楕円 194">
          <a:extLst>
            <a:ext uri="{FF2B5EF4-FFF2-40B4-BE49-F238E27FC236}">
              <a16:creationId xmlns:a16="http://schemas.microsoft.com/office/drawing/2014/main" id="{00000000-0008-0000-0200-0000C3000000}"/>
            </a:ext>
          </a:extLst>
        </xdr:cNvPr>
        <xdr:cNvSpPr/>
      </xdr:nvSpPr>
      <xdr:spPr>
        <a:xfrm>
          <a:off x="2857500" y="996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73152</xdr:rowOff>
    </xdr:from>
    <xdr:to>
      <xdr:col>19</xdr:col>
      <xdr:colOff>177800</xdr:colOff>
      <xdr:row>58</xdr:row>
      <xdr:rowOff>118872</xdr:rowOff>
    </xdr:to>
    <xdr:cxnSp macro="">
      <xdr:nvCxnSpPr>
        <xdr:cNvPr id="196" name="直線コネクタ 195">
          <a:extLst>
            <a:ext uri="{FF2B5EF4-FFF2-40B4-BE49-F238E27FC236}">
              <a16:creationId xmlns:a16="http://schemas.microsoft.com/office/drawing/2014/main" id="{00000000-0008-0000-0200-0000C4000000}"/>
            </a:ext>
          </a:extLst>
        </xdr:cNvPr>
        <xdr:cNvCxnSpPr/>
      </xdr:nvCxnSpPr>
      <xdr:spPr>
        <a:xfrm>
          <a:off x="2908300" y="100172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58928</xdr:rowOff>
    </xdr:from>
    <xdr:to>
      <xdr:col>10</xdr:col>
      <xdr:colOff>165100</xdr:colOff>
      <xdr:row>58</xdr:row>
      <xdr:rowOff>160528</xdr:rowOff>
    </xdr:to>
    <xdr:sp macro="" textlink="">
      <xdr:nvSpPr>
        <xdr:cNvPr id="197" name="楕円 196">
          <a:extLst>
            <a:ext uri="{FF2B5EF4-FFF2-40B4-BE49-F238E27FC236}">
              <a16:creationId xmlns:a16="http://schemas.microsoft.com/office/drawing/2014/main" id="{00000000-0008-0000-0200-0000C5000000}"/>
            </a:ext>
          </a:extLst>
        </xdr:cNvPr>
        <xdr:cNvSpPr/>
      </xdr:nvSpPr>
      <xdr:spPr>
        <a:xfrm>
          <a:off x="1968500" y="1000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73152</xdr:rowOff>
    </xdr:from>
    <xdr:to>
      <xdr:col>15</xdr:col>
      <xdr:colOff>50800</xdr:colOff>
      <xdr:row>58</xdr:row>
      <xdr:rowOff>109728</xdr:rowOff>
    </xdr:to>
    <xdr:cxnSp macro="">
      <xdr:nvCxnSpPr>
        <xdr:cNvPr id="198" name="直線コネクタ 197">
          <a:extLst>
            <a:ext uri="{FF2B5EF4-FFF2-40B4-BE49-F238E27FC236}">
              <a16:creationId xmlns:a16="http://schemas.microsoft.com/office/drawing/2014/main" id="{00000000-0008-0000-0200-0000C6000000}"/>
            </a:ext>
          </a:extLst>
        </xdr:cNvPr>
        <xdr:cNvCxnSpPr/>
      </xdr:nvCxnSpPr>
      <xdr:spPr>
        <a:xfrm flipV="1">
          <a:off x="2019300" y="100172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22352</xdr:rowOff>
    </xdr:from>
    <xdr:to>
      <xdr:col>6</xdr:col>
      <xdr:colOff>38100</xdr:colOff>
      <xdr:row>58</xdr:row>
      <xdr:rowOff>123952</xdr:rowOff>
    </xdr:to>
    <xdr:sp macro="" textlink="">
      <xdr:nvSpPr>
        <xdr:cNvPr id="199" name="楕円 198">
          <a:extLst>
            <a:ext uri="{FF2B5EF4-FFF2-40B4-BE49-F238E27FC236}">
              <a16:creationId xmlns:a16="http://schemas.microsoft.com/office/drawing/2014/main" id="{00000000-0008-0000-0200-0000C7000000}"/>
            </a:ext>
          </a:extLst>
        </xdr:cNvPr>
        <xdr:cNvSpPr/>
      </xdr:nvSpPr>
      <xdr:spPr>
        <a:xfrm>
          <a:off x="1079500" y="996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73152</xdr:rowOff>
    </xdr:from>
    <xdr:to>
      <xdr:col>10</xdr:col>
      <xdr:colOff>114300</xdr:colOff>
      <xdr:row>58</xdr:row>
      <xdr:rowOff>109728</xdr:rowOff>
    </xdr:to>
    <xdr:cxnSp macro="">
      <xdr:nvCxnSpPr>
        <xdr:cNvPr id="200" name="直線コネクタ 199">
          <a:extLst>
            <a:ext uri="{FF2B5EF4-FFF2-40B4-BE49-F238E27FC236}">
              <a16:creationId xmlns:a16="http://schemas.microsoft.com/office/drawing/2014/main" id="{00000000-0008-0000-0200-0000C8000000}"/>
            </a:ext>
          </a:extLst>
        </xdr:cNvPr>
        <xdr:cNvCxnSpPr/>
      </xdr:nvCxnSpPr>
      <xdr:spPr>
        <a:xfrm>
          <a:off x="1130300" y="100172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87647</xdr:rowOff>
    </xdr:from>
    <xdr:ext cx="405111" cy="259045"/>
    <xdr:sp macro="" textlink="">
      <xdr:nvSpPr>
        <xdr:cNvPr id="201" name="n_1ave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3582044"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163085</xdr:rowOff>
    </xdr:from>
    <xdr:ext cx="405111" cy="259045"/>
    <xdr:sp macro="" textlink="">
      <xdr:nvSpPr>
        <xdr:cNvPr id="202" name="n_2ave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2705744" y="10107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165625</xdr:rowOff>
    </xdr:from>
    <xdr:ext cx="405111" cy="259045"/>
    <xdr:sp macro="" textlink="">
      <xdr:nvSpPr>
        <xdr:cNvPr id="203" name="n_3ave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1816744" y="9766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158513</xdr:rowOff>
    </xdr:from>
    <xdr:ext cx="405111" cy="259045"/>
    <xdr:sp macro="" textlink="">
      <xdr:nvSpPr>
        <xdr:cNvPr id="204" name="n_4ave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927744" y="10102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14749</xdr:rowOff>
    </xdr:from>
    <xdr:ext cx="405111" cy="259045"/>
    <xdr:sp macro="" textlink="">
      <xdr:nvSpPr>
        <xdr:cNvPr id="205" name="n_1mainValue【体育館・プール】&#10;有形固定資産減価償却率">
          <a:extLst>
            <a:ext uri="{FF2B5EF4-FFF2-40B4-BE49-F238E27FC236}">
              <a16:creationId xmlns:a16="http://schemas.microsoft.com/office/drawing/2014/main" id="{00000000-0008-0000-0200-0000CD000000}"/>
            </a:ext>
          </a:extLst>
        </xdr:cNvPr>
        <xdr:cNvSpPr txBox="1"/>
      </xdr:nvSpPr>
      <xdr:spPr>
        <a:xfrm>
          <a:off x="3582044" y="9787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140479</xdr:rowOff>
    </xdr:from>
    <xdr:ext cx="405111" cy="259045"/>
    <xdr:sp macro="" textlink="">
      <xdr:nvSpPr>
        <xdr:cNvPr id="206" name="n_2mainValue【体育館・プール】&#10;有形固定資産減価償却率">
          <a:extLst>
            <a:ext uri="{FF2B5EF4-FFF2-40B4-BE49-F238E27FC236}">
              <a16:creationId xmlns:a16="http://schemas.microsoft.com/office/drawing/2014/main" id="{00000000-0008-0000-0200-0000CE000000}"/>
            </a:ext>
          </a:extLst>
        </xdr:cNvPr>
        <xdr:cNvSpPr txBox="1"/>
      </xdr:nvSpPr>
      <xdr:spPr>
        <a:xfrm>
          <a:off x="2705744" y="9741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151655</xdr:rowOff>
    </xdr:from>
    <xdr:ext cx="405111" cy="259045"/>
    <xdr:sp macro="" textlink="">
      <xdr:nvSpPr>
        <xdr:cNvPr id="207" name="n_3mainValue【体育館・プール】&#10;有形固定資産減価償却率">
          <a:extLst>
            <a:ext uri="{FF2B5EF4-FFF2-40B4-BE49-F238E27FC236}">
              <a16:creationId xmlns:a16="http://schemas.microsoft.com/office/drawing/2014/main" id="{00000000-0008-0000-0200-0000CF000000}"/>
            </a:ext>
          </a:extLst>
        </xdr:cNvPr>
        <xdr:cNvSpPr txBox="1"/>
      </xdr:nvSpPr>
      <xdr:spPr>
        <a:xfrm>
          <a:off x="1816744" y="10095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140479</xdr:rowOff>
    </xdr:from>
    <xdr:ext cx="405111" cy="259045"/>
    <xdr:sp macro="" textlink="">
      <xdr:nvSpPr>
        <xdr:cNvPr id="208" name="n_4mainValue【体育館・プール】&#10;有形固定資産減価償却率">
          <a:extLst>
            <a:ext uri="{FF2B5EF4-FFF2-40B4-BE49-F238E27FC236}">
              <a16:creationId xmlns:a16="http://schemas.microsoft.com/office/drawing/2014/main" id="{00000000-0008-0000-0200-0000D0000000}"/>
            </a:ext>
          </a:extLst>
        </xdr:cNvPr>
        <xdr:cNvSpPr txBox="1"/>
      </xdr:nvSpPr>
      <xdr:spPr>
        <a:xfrm>
          <a:off x="927744" y="9741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00000000-0008-0000-0200-0000D6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00000000-0008-0000-0200-0000D7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00000000-0008-0000-0200-0000D8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00000000-0008-0000-0200-0000D9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00000000-0008-0000-0200-0000DA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20" name="テキスト ボックス 219">
          <a:extLst>
            <a:ext uri="{FF2B5EF4-FFF2-40B4-BE49-F238E27FC236}">
              <a16:creationId xmlns:a16="http://schemas.microsoft.com/office/drawing/2014/main" id="{00000000-0008-0000-0200-0000DC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7" name="直線コネクタ 226">
          <a:extLst>
            <a:ext uri="{FF2B5EF4-FFF2-40B4-BE49-F238E27FC236}">
              <a16:creationId xmlns:a16="http://schemas.microsoft.com/office/drawing/2014/main" id="{00000000-0008-0000-0200-0000E3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8" name="テキスト ボックス 227">
          <a:extLst>
            <a:ext uri="{FF2B5EF4-FFF2-40B4-BE49-F238E27FC236}">
              <a16:creationId xmlns:a16="http://schemas.microsoft.com/office/drawing/2014/main" id="{00000000-0008-0000-0200-0000E4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9" name="直線コネクタ 228">
          <a:extLst>
            <a:ext uri="{FF2B5EF4-FFF2-40B4-BE49-F238E27FC236}">
              <a16:creationId xmlns:a16="http://schemas.microsoft.com/office/drawing/2014/main" id="{00000000-0008-0000-0200-0000E5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30" name="テキスト ボックス 229">
          <a:extLst>
            <a:ext uri="{FF2B5EF4-FFF2-40B4-BE49-F238E27FC236}">
              <a16:creationId xmlns:a16="http://schemas.microsoft.com/office/drawing/2014/main" id="{00000000-0008-0000-0200-0000E6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a:extLst>
            <a:ext uri="{FF2B5EF4-FFF2-40B4-BE49-F238E27FC236}">
              <a16:creationId xmlns:a16="http://schemas.microsoft.com/office/drawing/2014/main" id="{00000000-0008-0000-0200-0000E7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2" name="テキスト ボックス 231">
          <a:extLst>
            <a:ext uri="{FF2B5EF4-FFF2-40B4-BE49-F238E27FC236}">
              <a16:creationId xmlns:a16="http://schemas.microsoft.com/office/drawing/2014/main" id="{00000000-0008-0000-0200-0000E8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体育館・プール】&#10;一人当たり面積グラフ枠">
          <a:extLst>
            <a:ext uri="{FF2B5EF4-FFF2-40B4-BE49-F238E27FC236}">
              <a16:creationId xmlns:a16="http://schemas.microsoft.com/office/drawing/2014/main" id="{00000000-0008-0000-0200-0000E9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75112</xdr:rowOff>
    </xdr:from>
    <xdr:to>
      <xdr:col>54</xdr:col>
      <xdr:colOff>189865</xdr:colOff>
      <xdr:row>64</xdr:row>
      <xdr:rowOff>88174</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flipV="1">
          <a:off x="10476865" y="9676312"/>
          <a:ext cx="0" cy="1384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92001</xdr:rowOff>
    </xdr:from>
    <xdr:ext cx="469744" cy="259045"/>
    <xdr:sp macro="" textlink="">
      <xdr:nvSpPr>
        <xdr:cNvPr id="235" name="【体育館・プール】&#10;一人当たり面積最小値テキスト">
          <a:extLst>
            <a:ext uri="{FF2B5EF4-FFF2-40B4-BE49-F238E27FC236}">
              <a16:creationId xmlns:a16="http://schemas.microsoft.com/office/drawing/2014/main" id="{00000000-0008-0000-0200-0000EB000000}"/>
            </a:ext>
          </a:extLst>
        </xdr:cNvPr>
        <xdr:cNvSpPr txBox="1"/>
      </xdr:nvSpPr>
      <xdr:spPr>
        <a:xfrm>
          <a:off x="10515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88174</xdr:rowOff>
    </xdr:from>
    <xdr:to>
      <xdr:col>55</xdr:col>
      <xdr:colOff>88900</xdr:colOff>
      <xdr:row>64</xdr:row>
      <xdr:rowOff>88174</xdr:rowOff>
    </xdr:to>
    <xdr:cxnSp macro="">
      <xdr:nvCxnSpPr>
        <xdr:cNvPr id="236" name="直線コネクタ 235">
          <a:extLst>
            <a:ext uri="{FF2B5EF4-FFF2-40B4-BE49-F238E27FC236}">
              <a16:creationId xmlns:a16="http://schemas.microsoft.com/office/drawing/2014/main" id="{00000000-0008-0000-0200-0000EC000000}"/>
            </a:ext>
          </a:extLst>
        </xdr:cNvPr>
        <xdr:cNvCxnSpPr/>
      </xdr:nvCxnSpPr>
      <xdr:spPr>
        <a:xfrm>
          <a:off x="10388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21789</xdr:rowOff>
    </xdr:from>
    <xdr:ext cx="469744" cy="259045"/>
    <xdr:sp macro="" textlink="">
      <xdr:nvSpPr>
        <xdr:cNvPr id="237" name="【体育館・プール】&#10;一人当たり面積最大値テキスト">
          <a:extLst>
            <a:ext uri="{FF2B5EF4-FFF2-40B4-BE49-F238E27FC236}">
              <a16:creationId xmlns:a16="http://schemas.microsoft.com/office/drawing/2014/main" id="{00000000-0008-0000-0200-0000ED000000}"/>
            </a:ext>
          </a:extLst>
        </xdr:cNvPr>
        <xdr:cNvSpPr txBox="1"/>
      </xdr:nvSpPr>
      <xdr:spPr>
        <a:xfrm>
          <a:off x="10515600" y="9451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75112</xdr:rowOff>
    </xdr:from>
    <xdr:to>
      <xdr:col>55</xdr:col>
      <xdr:colOff>88900</xdr:colOff>
      <xdr:row>56</xdr:row>
      <xdr:rowOff>75112</xdr:rowOff>
    </xdr:to>
    <xdr:cxnSp macro="">
      <xdr:nvCxnSpPr>
        <xdr:cNvPr id="238" name="直線コネクタ 237">
          <a:extLst>
            <a:ext uri="{FF2B5EF4-FFF2-40B4-BE49-F238E27FC236}">
              <a16:creationId xmlns:a16="http://schemas.microsoft.com/office/drawing/2014/main" id="{00000000-0008-0000-0200-0000EE000000}"/>
            </a:ext>
          </a:extLst>
        </xdr:cNvPr>
        <xdr:cNvCxnSpPr/>
      </xdr:nvCxnSpPr>
      <xdr:spPr>
        <a:xfrm>
          <a:off x="10388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128468</xdr:rowOff>
    </xdr:from>
    <xdr:ext cx="469744" cy="259045"/>
    <xdr:sp macro="" textlink="">
      <xdr:nvSpPr>
        <xdr:cNvPr id="239" name="【体育館・プール】&#10;一人当たり面積平均値テキスト">
          <a:extLst>
            <a:ext uri="{FF2B5EF4-FFF2-40B4-BE49-F238E27FC236}">
              <a16:creationId xmlns:a16="http://schemas.microsoft.com/office/drawing/2014/main" id="{00000000-0008-0000-0200-0000EF000000}"/>
            </a:ext>
          </a:extLst>
        </xdr:cNvPr>
        <xdr:cNvSpPr txBox="1"/>
      </xdr:nvSpPr>
      <xdr:spPr>
        <a:xfrm>
          <a:off x="10515600" y="10586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150041</xdr:rowOff>
    </xdr:from>
    <xdr:to>
      <xdr:col>55</xdr:col>
      <xdr:colOff>50800</xdr:colOff>
      <xdr:row>62</xdr:row>
      <xdr:rowOff>80191</xdr:rowOff>
    </xdr:to>
    <xdr:sp macro="" textlink="">
      <xdr:nvSpPr>
        <xdr:cNvPr id="240" name="フローチャート: 判断 239">
          <a:extLst>
            <a:ext uri="{FF2B5EF4-FFF2-40B4-BE49-F238E27FC236}">
              <a16:creationId xmlns:a16="http://schemas.microsoft.com/office/drawing/2014/main" id="{00000000-0008-0000-0200-0000F0000000}"/>
            </a:ext>
          </a:extLst>
        </xdr:cNvPr>
        <xdr:cNvSpPr/>
      </xdr:nvSpPr>
      <xdr:spPr>
        <a:xfrm>
          <a:off x="10426700" y="106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135346</xdr:rowOff>
    </xdr:from>
    <xdr:to>
      <xdr:col>50</xdr:col>
      <xdr:colOff>165100</xdr:colOff>
      <xdr:row>62</xdr:row>
      <xdr:rowOff>65496</xdr:rowOff>
    </xdr:to>
    <xdr:sp macro="" textlink="">
      <xdr:nvSpPr>
        <xdr:cNvPr id="241" name="フローチャート: 判断 240">
          <a:extLst>
            <a:ext uri="{FF2B5EF4-FFF2-40B4-BE49-F238E27FC236}">
              <a16:creationId xmlns:a16="http://schemas.microsoft.com/office/drawing/2014/main" id="{00000000-0008-0000-0200-0000F1000000}"/>
            </a:ext>
          </a:extLst>
        </xdr:cNvPr>
        <xdr:cNvSpPr/>
      </xdr:nvSpPr>
      <xdr:spPr>
        <a:xfrm>
          <a:off x="9588500" y="1059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133713</xdr:rowOff>
    </xdr:from>
    <xdr:to>
      <xdr:col>46</xdr:col>
      <xdr:colOff>38100</xdr:colOff>
      <xdr:row>62</xdr:row>
      <xdr:rowOff>63863</xdr:rowOff>
    </xdr:to>
    <xdr:sp macro="" textlink="">
      <xdr:nvSpPr>
        <xdr:cNvPr id="242" name="フローチャート: 判断 241">
          <a:extLst>
            <a:ext uri="{FF2B5EF4-FFF2-40B4-BE49-F238E27FC236}">
              <a16:creationId xmlns:a16="http://schemas.microsoft.com/office/drawing/2014/main" id="{00000000-0008-0000-0200-0000F2000000}"/>
            </a:ext>
          </a:extLst>
        </xdr:cNvPr>
        <xdr:cNvSpPr/>
      </xdr:nvSpPr>
      <xdr:spPr>
        <a:xfrm>
          <a:off x="8699500" y="1059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102688</xdr:rowOff>
    </xdr:from>
    <xdr:to>
      <xdr:col>41</xdr:col>
      <xdr:colOff>101600</xdr:colOff>
      <xdr:row>62</xdr:row>
      <xdr:rowOff>32838</xdr:rowOff>
    </xdr:to>
    <xdr:sp macro="" textlink="">
      <xdr:nvSpPr>
        <xdr:cNvPr id="243" name="フローチャート: 判断 242">
          <a:extLst>
            <a:ext uri="{FF2B5EF4-FFF2-40B4-BE49-F238E27FC236}">
              <a16:creationId xmlns:a16="http://schemas.microsoft.com/office/drawing/2014/main" id="{00000000-0008-0000-0200-0000F3000000}"/>
            </a:ext>
          </a:extLst>
        </xdr:cNvPr>
        <xdr:cNvSpPr/>
      </xdr:nvSpPr>
      <xdr:spPr>
        <a:xfrm>
          <a:off x="7810500" y="105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92891</xdr:rowOff>
    </xdr:from>
    <xdr:to>
      <xdr:col>36</xdr:col>
      <xdr:colOff>165100</xdr:colOff>
      <xdr:row>62</xdr:row>
      <xdr:rowOff>23041</xdr:rowOff>
    </xdr:to>
    <xdr:sp macro="" textlink="">
      <xdr:nvSpPr>
        <xdr:cNvPr id="244" name="フローチャート: 判断 243">
          <a:extLst>
            <a:ext uri="{FF2B5EF4-FFF2-40B4-BE49-F238E27FC236}">
              <a16:creationId xmlns:a16="http://schemas.microsoft.com/office/drawing/2014/main" id="{00000000-0008-0000-0200-0000F4000000}"/>
            </a:ext>
          </a:extLst>
        </xdr:cNvPr>
        <xdr:cNvSpPr/>
      </xdr:nvSpPr>
      <xdr:spPr>
        <a:xfrm>
          <a:off x="6921500" y="1055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200-0000F7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00000000-0008-0000-0200-0000F8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id="{00000000-0008-0000-0200-0000F9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109220</xdr:rowOff>
    </xdr:from>
    <xdr:to>
      <xdr:col>55</xdr:col>
      <xdr:colOff>50800</xdr:colOff>
      <xdr:row>61</xdr:row>
      <xdr:rowOff>39370</xdr:rowOff>
    </xdr:to>
    <xdr:sp macro="" textlink="">
      <xdr:nvSpPr>
        <xdr:cNvPr id="250" name="楕円 249">
          <a:extLst>
            <a:ext uri="{FF2B5EF4-FFF2-40B4-BE49-F238E27FC236}">
              <a16:creationId xmlns:a16="http://schemas.microsoft.com/office/drawing/2014/main" id="{00000000-0008-0000-0200-0000FA000000}"/>
            </a:ext>
          </a:extLst>
        </xdr:cNvPr>
        <xdr:cNvSpPr/>
      </xdr:nvSpPr>
      <xdr:spPr>
        <a:xfrm>
          <a:off x="104267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132097</xdr:rowOff>
    </xdr:from>
    <xdr:ext cx="469744" cy="259045"/>
    <xdr:sp macro="" textlink="">
      <xdr:nvSpPr>
        <xdr:cNvPr id="251" name="【体育館・プール】&#10;一人当たり面積該当値テキスト">
          <a:extLst>
            <a:ext uri="{FF2B5EF4-FFF2-40B4-BE49-F238E27FC236}">
              <a16:creationId xmlns:a16="http://schemas.microsoft.com/office/drawing/2014/main" id="{00000000-0008-0000-0200-0000FB000000}"/>
            </a:ext>
          </a:extLst>
        </xdr:cNvPr>
        <xdr:cNvSpPr txBox="1"/>
      </xdr:nvSpPr>
      <xdr:spPr>
        <a:xfrm>
          <a:off x="10515600" y="1024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109220</xdr:rowOff>
    </xdr:from>
    <xdr:to>
      <xdr:col>50</xdr:col>
      <xdr:colOff>165100</xdr:colOff>
      <xdr:row>61</xdr:row>
      <xdr:rowOff>39370</xdr:rowOff>
    </xdr:to>
    <xdr:sp macro="" textlink="">
      <xdr:nvSpPr>
        <xdr:cNvPr id="252" name="楕円 251">
          <a:extLst>
            <a:ext uri="{FF2B5EF4-FFF2-40B4-BE49-F238E27FC236}">
              <a16:creationId xmlns:a16="http://schemas.microsoft.com/office/drawing/2014/main" id="{00000000-0008-0000-0200-0000FC000000}"/>
            </a:ext>
          </a:extLst>
        </xdr:cNvPr>
        <xdr:cNvSpPr/>
      </xdr:nvSpPr>
      <xdr:spPr>
        <a:xfrm>
          <a:off x="9588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160020</xdr:rowOff>
    </xdr:from>
    <xdr:to>
      <xdr:col>55</xdr:col>
      <xdr:colOff>0</xdr:colOff>
      <xdr:row>60</xdr:row>
      <xdr:rowOff>160020</xdr:rowOff>
    </xdr:to>
    <xdr:cxnSp macro="">
      <xdr:nvCxnSpPr>
        <xdr:cNvPr id="253" name="直線コネクタ 252">
          <a:extLst>
            <a:ext uri="{FF2B5EF4-FFF2-40B4-BE49-F238E27FC236}">
              <a16:creationId xmlns:a16="http://schemas.microsoft.com/office/drawing/2014/main" id="{00000000-0008-0000-0200-0000FD000000}"/>
            </a:ext>
          </a:extLst>
        </xdr:cNvPr>
        <xdr:cNvCxnSpPr/>
      </xdr:nvCxnSpPr>
      <xdr:spPr>
        <a:xfrm>
          <a:off x="9639300" y="104470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109220</xdr:rowOff>
    </xdr:from>
    <xdr:to>
      <xdr:col>46</xdr:col>
      <xdr:colOff>38100</xdr:colOff>
      <xdr:row>61</xdr:row>
      <xdr:rowOff>39370</xdr:rowOff>
    </xdr:to>
    <xdr:sp macro="" textlink="">
      <xdr:nvSpPr>
        <xdr:cNvPr id="254" name="楕円 253">
          <a:extLst>
            <a:ext uri="{FF2B5EF4-FFF2-40B4-BE49-F238E27FC236}">
              <a16:creationId xmlns:a16="http://schemas.microsoft.com/office/drawing/2014/main" id="{00000000-0008-0000-0200-0000FE000000}"/>
            </a:ext>
          </a:extLst>
        </xdr:cNvPr>
        <xdr:cNvSpPr/>
      </xdr:nvSpPr>
      <xdr:spPr>
        <a:xfrm>
          <a:off x="8699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160020</xdr:rowOff>
    </xdr:from>
    <xdr:to>
      <xdr:col>50</xdr:col>
      <xdr:colOff>114300</xdr:colOff>
      <xdr:row>60</xdr:row>
      <xdr:rowOff>160020</xdr:rowOff>
    </xdr:to>
    <xdr:cxnSp macro="">
      <xdr:nvCxnSpPr>
        <xdr:cNvPr id="255" name="直線コネクタ 254">
          <a:extLst>
            <a:ext uri="{FF2B5EF4-FFF2-40B4-BE49-F238E27FC236}">
              <a16:creationId xmlns:a16="http://schemas.microsoft.com/office/drawing/2014/main" id="{00000000-0008-0000-0200-0000FF000000}"/>
            </a:ext>
          </a:extLst>
        </xdr:cNvPr>
        <xdr:cNvCxnSpPr/>
      </xdr:nvCxnSpPr>
      <xdr:spPr>
        <a:xfrm>
          <a:off x="8750300" y="10447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7983</xdr:rowOff>
    </xdr:from>
    <xdr:to>
      <xdr:col>41</xdr:col>
      <xdr:colOff>101600</xdr:colOff>
      <xdr:row>61</xdr:row>
      <xdr:rowOff>109583</xdr:rowOff>
    </xdr:to>
    <xdr:sp macro="" textlink="">
      <xdr:nvSpPr>
        <xdr:cNvPr id="256" name="楕円 255">
          <a:extLst>
            <a:ext uri="{FF2B5EF4-FFF2-40B4-BE49-F238E27FC236}">
              <a16:creationId xmlns:a16="http://schemas.microsoft.com/office/drawing/2014/main" id="{00000000-0008-0000-0200-000000010000}"/>
            </a:ext>
          </a:extLst>
        </xdr:cNvPr>
        <xdr:cNvSpPr/>
      </xdr:nvSpPr>
      <xdr:spPr>
        <a:xfrm>
          <a:off x="7810500" y="1046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160020</xdr:rowOff>
    </xdr:from>
    <xdr:to>
      <xdr:col>45</xdr:col>
      <xdr:colOff>177800</xdr:colOff>
      <xdr:row>61</xdr:row>
      <xdr:rowOff>58783</xdr:rowOff>
    </xdr:to>
    <xdr:cxnSp macro="">
      <xdr:nvCxnSpPr>
        <xdr:cNvPr id="257" name="直線コネクタ 256">
          <a:extLst>
            <a:ext uri="{FF2B5EF4-FFF2-40B4-BE49-F238E27FC236}">
              <a16:creationId xmlns:a16="http://schemas.microsoft.com/office/drawing/2014/main" id="{00000000-0008-0000-0200-000001010000}"/>
            </a:ext>
          </a:extLst>
        </xdr:cNvPr>
        <xdr:cNvCxnSpPr/>
      </xdr:nvCxnSpPr>
      <xdr:spPr>
        <a:xfrm flipV="1">
          <a:off x="7861300" y="10447020"/>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9616</xdr:rowOff>
    </xdr:from>
    <xdr:to>
      <xdr:col>36</xdr:col>
      <xdr:colOff>165100</xdr:colOff>
      <xdr:row>61</xdr:row>
      <xdr:rowOff>111216</xdr:rowOff>
    </xdr:to>
    <xdr:sp macro="" textlink="">
      <xdr:nvSpPr>
        <xdr:cNvPr id="258" name="楕円 257">
          <a:extLst>
            <a:ext uri="{FF2B5EF4-FFF2-40B4-BE49-F238E27FC236}">
              <a16:creationId xmlns:a16="http://schemas.microsoft.com/office/drawing/2014/main" id="{00000000-0008-0000-0200-000002010000}"/>
            </a:ext>
          </a:extLst>
        </xdr:cNvPr>
        <xdr:cNvSpPr/>
      </xdr:nvSpPr>
      <xdr:spPr>
        <a:xfrm>
          <a:off x="6921500" y="1046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58783</xdr:rowOff>
    </xdr:from>
    <xdr:to>
      <xdr:col>41</xdr:col>
      <xdr:colOff>50800</xdr:colOff>
      <xdr:row>61</xdr:row>
      <xdr:rowOff>60416</xdr:rowOff>
    </xdr:to>
    <xdr:cxnSp macro="">
      <xdr:nvCxnSpPr>
        <xdr:cNvPr id="259" name="直線コネクタ 258">
          <a:extLst>
            <a:ext uri="{FF2B5EF4-FFF2-40B4-BE49-F238E27FC236}">
              <a16:creationId xmlns:a16="http://schemas.microsoft.com/office/drawing/2014/main" id="{00000000-0008-0000-0200-000003010000}"/>
            </a:ext>
          </a:extLst>
        </xdr:cNvPr>
        <xdr:cNvCxnSpPr/>
      </xdr:nvCxnSpPr>
      <xdr:spPr>
        <a:xfrm flipV="1">
          <a:off x="6972300" y="1051723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56623</xdr:rowOff>
    </xdr:from>
    <xdr:ext cx="469744" cy="259045"/>
    <xdr:sp macro="" textlink="">
      <xdr:nvSpPr>
        <xdr:cNvPr id="260" name="n_1aveValue【体育館・プール】&#10;一人当たり面積">
          <a:extLst>
            <a:ext uri="{FF2B5EF4-FFF2-40B4-BE49-F238E27FC236}">
              <a16:creationId xmlns:a16="http://schemas.microsoft.com/office/drawing/2014/main" id="{00000000-0008-0000-0200-000004010000}"/>
            </a:ext>
          </a:extLst>
        </xdr:cNvPr>
        <xdr:cNvSpPr txBox="1"/>
      </xdr:nvSpPr>
      <xdr:spPr>
        <a:xfrm>
          <a:off x="9391727" y="10686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54990</xdr:rowOff>
    </xdr:from>
    <xdr:ext cx="469744" cy="259045"/>
    <xdr:sp macro="" textlink="">
      <xdr:nvSpPr>
        <xdr:cNvPr id="261" name="n_2aveValue【体育館・プール】&#10;一人当たり面積">
          <a:extLst>
            <a:ext uri="{FF2B5EF4-FFF2-40B4-BE49-F238E27FC236}">
              <a16:creationId xmlns:a16="http://schemas.microsoft.com/office/drawing/2014/main" id="{00000000-0008-0000-0200-000005010000}"/>
            </a:ext>
          </a:extLst>
        </xdr:cNvPr>
        <xdr:cNvSpPr txBox="1"/>
      </xdr:nvSpPr>
      <xdr:spPr>
        <a:xfrm>
          <a:off x="8515427" y="106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23965</xdr:rowOff>
    </xdr:from>
    <xdr:ext cx="469744" cy="259045"/>
    <xdr:sp macro="" textlink="">
      <xdr:nvSpPr>
        <xdr:cNvPr id="262" name="n_3aveValue【体育館・プール】&#10;一人当たり面積">
          <a:extLst>
            <a:ext uri="{FF2B5EF4-FFF2-40B4-BE49-F238E27FC236}">
              <a16:creationId xmlns:a16="http://schemas.microsoft.com/office/drawing/2014/main" id="{00000000-0008-0000-0200-000006010000}"/>
            </a:ext>
          </a:extLst>
        </xdr:cNvPr>
        <xdr:cNvSpPr txBox="1"/>
      </xdr:nvSpPr>
      <xdr:spPr>
        <a:xfrm>
          <a:off x="7626427" y="1065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14168</xdr:rowOff>
    </xdr:from>
    <xdr:ext cx="469744" cy="259045"/>
    <xdr:sp macro="" textlink="">
      <xdr:nvSpPr>
        <xdr:cNvPr id="263" name="n_4aveValue【体育館・プール】&#10;一人当たり面積">
          <a:extLst>
            <a:ext uri="{FF2B5EF4-FFF2-40B4-BE49-F238E27FC236}">
              <a16:creationId xmlns:a16="http://schemas.microsoft.com/office/drawing/2014/main" id="{00000000-0008-0000-0200-000007010000}"/>
            </a:ext>
          </a:extLst>
        </xdr:cNvPr>
        <xdr:cNvSpPr txBox="1"/>
      </xdr:nvSpPr>
      <xdr:spPr>
        <a:xfrm>
          <a:off x="6737427" y="10644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55897</xdr:rowOff>
    </xdr:from>
    <xdr:ext cx="469744" cy="259045"/>
    <xdr:sp macro="" textlink="">
      <xdr:nvSpPr>
        <xdr:cNvPr id="264" name="n_1mainValue【体育館・プール】&#10;一人当たり面積">
          <a:extLst>
            <a:ext uri="{FF2B5EF4-FFF2-40B4-BE49-F238E27FC236}">
              <a16:creationId xmlns:a16="http://schemas.microsoft.com/office/drawing/2014/main" id="{00000000-0008-0000-0200-000008010000}"/>
            </a:ext>
          </a:extLst>
        </xdr:cNvPr>
        <xdr:cNvSpPr txBox="1"/>
      </xdr:nvSpPr>
      <xdr:spPr>
        <a:xfrm>
          <a:off x="9391727" y="1017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55897</xdr:rowOff>
    </xdr:from>
    <xdr:ext cx="469744" cy="259045"/>
    <xdr:sp macro="" textlink="">
      <xdr:nvSpPr>
        <xdr:cNvPr id="265" name="n_2mainValue【体育館・プール】&#10;一人当たり面積">
          <a:extLst>
            <a:ext uri="{FF2B5EF4-FFF2-40B4-BE49-F238E27FC236}">
              <a16:creationId xmlns:a16="http://schemas.microsoft.com/office/drawing/2014/main" id="{00000000-0008-0000-0200-000009010000}"/>
            </a:ext>
          </a:extLst>
        </xdr:cNvPr>
        <xdr:cNvSpPr txBox="1"/>
      </xdr:nvSpPr>
      <xdr:spPr>
        <a:xfrm>
          <a:off x="8515427" y="1017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126110</xdr:rowOff>
    </xdr:from>
    <xdr:ext cx="469744" cy="259045"/>
    <xdr:sp macro="" textlink="">
      <xdr:nvSpPr>
        <xdr:cNvPr id="266" name="n_3mainValue【体育館・プール】&#10;一人当たり面積">
          <a:extLst>
            <a:ext uri="{FF2B5EF4-FFF2-40B4-BE49-F238E27FC236}">
              <a16:creationId xmlns:a16="http://schemas.microsoft.com/office/drawing/2014/main" id="{00000000-0008-0000-0200-00000A010000}"/>
            </a:ext>
          </a:extLst>
        </xdr:cNvPr>
        <xdr:cNvSpPr txBox="1"/>
      </xdr:nvSpPr>
      <xdr:spPr>
        <a:xfrm>
          <a:off x="7626427" y="10241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127743</xdr:rowOff>
    </xdr:from>
    <xdr:ext cx="469744" cy="259045"/>
    <xdr:sp macro="" textlink="">
      <xdr:nvSpPr>
        <xdr:cNvPr id="267" name="n_4mainValue【体育館・プール】&#10;一人当たり面積">
          <a:extLst>
            <a:ext uri="{FF2B5EF4-FFF2-40B4-BE49-F238E27FC236}">
              <a16:creationId xmlns:a16="http://schemas.microsoft.com/office/drawing/2014/main" id="{00000000-0008-0000-0200-00000B010000}"/>
            </a:ext>
          </a:extLst>
        </xdr:cNvPr>
        <xdr:cNvSpPr txBox="1"/>
      </xdr:nvSpPr>
      <xdr:spPr>
        <a:xfrm>
          <a:off x="6737427" y="1024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a:extLst>
            <a:ext uri="{FF2B5EF4-FFF2-40B4-BE49-F238E27FC236}">
              <a16:creationId xmlns:a16="http://schemas.microsoft.com/office/drawing/2014/main" id="{00000000-0008-0000-0200-000011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a:extLst>
            <a:ext uri="{FF2B5EF4-FFF2-40B4-BE49-F238E27FC236}">
              <a16:creationId xmlns:a16="http://schemas.microsoft.com/office/drawing/2014/main" id="{00000000-0008-0000-0200-000012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a:extLst>
            <a:ext uri="{FF2B5EF4-FFF2-40B4-BE49-F238E27FC236}">
              <a16:creationId xmlns:a16="http://schemas.microsoft.com/office/drawing/2014/main" id="{00000000-0008-0000-0200-000013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a:extLst>
            <a:ext uri="{FF2B5EF4-FFF2-40B4-BE49-F238E27FC236}">
              <a16:creationId xmlns:a16="http://schemas.microsoft.com/office/drawing/2014/main" id="{00000000-0008-0000-0200-000015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9" name="直線コネクタ 278">
          <a:extLst>
            <a:ext uri="{FF2B5EF4-FFF2-40B4-BE49-F238E27FC236}">
              <a16:creationId xmlns:a16="http://schemas.microsoft.com/office/drawing/2014/main" id="{00000000-0008-0000-0200-000017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1" name="直線コネクタ 280">
          <a:extLst>
            <a:ext uri="{FF2B5EF4-FFF2-40B4-BE49-F238E27FC236}">
              <a16:creationId xmlns:a16="http://schemas.microsoft.com/office/drawing/2014/main" id="{00000000-0008-0000-0200-000019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3" name="直線コネクタ 282">
          <a:extLst>
            <a:ext uri="{FF2B5EF4-FFF2-40B4-BE49-F238E27FC236}">
              <a16:creationId xmlns:a16="http://schemas.microsoft.com/office/drawing/2014/main" id="{00000000-0008-0000-0200-00001B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5" name="直線コネクタ 284">
          <a:extLst>
            <a:ext uri="{FF2B5EF4-FFF2-40B4-BE49-F238E27FC236}">
              <a16:creationId xmlns:a16="http://schemas.microsoft.com/office/drawing/2014/main" id="{00000000-0008-0000-0200-00001D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6" name="テキスト ボックス 285">
          <a:extLst>
            <a:ext uri="{FF2B5EF4-FFF2-40B4-BE49-F238E27FC236}">
              <a16:creationId xmlns:a16="http://schemas.microsoft.com/office/drawing/2014/main" id="{00000000-0008-0000-0200-00001E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7" name="直線コネクタ 286">
          <a:extLst>
            <a:ext uri="{FF2B5EF4-FFF2-40B4-BE49-F238E27FC236}">
              <a16:creationId xmlns:a16="http://schemas.microsoft.com/office/drawing/2014/main" id="{00000000-0008-0000-0200-00001F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8" name="テキスト ボックス 287">
          <a:extLst>
            <a:ext uri="{FF2B5EF4-FFF2-40B4-BE49-F238E27FC236}">
              <a16:creationId xmlns:a16="http://schemas.microsoft.com/office/drawing/2014/main" id="{00000000-0008-0000-0200-000020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a:extLst>
            <a:ext uri="{FF2B5EF4-FFF2-40B4-BE49-F238E27FC236}">
              <a16:creationId xmlns:a16="http://schemas.microsoft.com/office/drawing/2014/main" id="{00000000-0008-0000-0200-000021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0" name="テキスト ボックス 289">
          <a:extLst>
            <a:ext uri="{FF2B5EF4-FFF2-40B4-BE49-F238E27FC236}">
              <a16:creationId xmlns:a16="http://schemas.microsoft.com/office/drawing/2014/main" id="{00000000-0008-0000-0200-000022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福祉施設】&#10;有形固定資産減価償却率グラフ枠">
          <a:extLst>
            <a:ext uri="{FF2B5EF4-FFF2-40B4-BE49-F238E27FC236}">
              <a16:creationId xmlns:a16="http://schemas.microsoft.com/office/drawing/2014/main" id="{00000000-0008-0000-0200-000023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55245</xdr:rowOff>
    </xdr:from>
    <xdr:to>
      <xdr:col>24</xdr:col>
      <xdr:colOff>62865</xdr:colOff>
      <xdr:row>86</xdr:row>
      <xdr:rowOff>106680</xdr:rowOff>
    </xdr:to>
    <xdr:cxnSp macro="">
      <xdr:nvCxnSpPr>
        <xdr:cNvPr id="292" name="直線コネクタ 291">
          <a:extLst>
            <a:ext uri="{FF2B5EF4-FFF2-40B4-BE49-F238E27FC236}">
              <a16:creationId xmlns:a16="http://schemas.microsoft.com/office/drawing/2014/main" id="{00000000-0008-0000-0200-000024010000}"/>
            </a:ext>
          </a:extLst>
        </xdr:cNvPr>
        <xdr:cNvCxnSpPr/>
      </xdr:nvCxnSpPr>
      <xdr:spPr>
        <a:xfrm flipV="1">
          <a:off x="4634865" y="13256895"/>
          <a:ext cx="0" cy="1594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93" name="【福祉施設】&#10;有形固定資産減価償却率最小値テキスト">
          <a:extLst>
            <a:ext uri="{FF2B5EF4-FFF2-40B4-BE49-F238E27FC236}">
              <a16:creationId xmlns:a16="http://schemas.microsoft.com/office/drawing/2014/main" id="{00000000-0008-0000-0200-000025010000}"/>
            </a:ext>
          </a:extLst>
        </xdr:cNvPr>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94" name="直線コネクタ 293">
          <a:extLst>
            <a:ext uri="{FF2B5EF4-FFF2-40B4-BE49-F238E27FC236}">
              <a16:creationId xmlns:a16="http://schemas.microsoft.com/office/drawing/2014/main" id="{00000000-0008-0000-0200-000026010000}"/>
            </a:ext>
          </a:extLst>
        </xdr:cNvPr>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1922</xdr:rowOff>
    </xdr:from>
    <xdr:ext cx="405111" cy="259045"/>
    <xdr:sp macro="" textlink="">
      <xdr:nvSpPr>
        <xdr:cNvPr id="295" name="【福祉施設】&#10;有形固定資産減価償却率最大値テキスト">
          <a:extLst>
            <a:ext uri="{FF2B5EF4-FFF2-40B4-BE49-F238E27FC236}">
              <a16:creationId xmlns:a16="http://schemas.microsoft.com/office/drawing/2014/main" id="{00000000-0008-0000-0200-000027010000}"/>
            </a:ext>
          </a:extLst>
        </xdr:cNvPr>
        <xdr:cNvSpPr txBox="1"/>
      </xdr:nvSpPr>
      <xdr:spPr>
        <a:xfrm>
          <a:off x="4673600" y="1303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55245</xdr:rowOff>
    </xdr:from>
    <xdr:to>
      <xdr:col>24</xdr:col>
      <xdr:colOff>152400</xdr:colOff>
      <xdr:row>77</xdr:row>
      <xdr:rowOff>55245</xdr:rowOff>
    </xdr:to>
    <xdr:cxnSp macro="">
      <xdr:nvCxnSpPr>
        <xdr:cNvPr id="296" name="直線コネクタ 295">
          <a:extLst>
            <a:ext uri="{FF2B5EF4-FFF2-40B4-BE49-F238E27FC236}">
              <a16:creationId xmlns:a16="http://schemas.microsoft.com/office/drawing/2014/main" id="{00000000-0008-0000-0200-000028010000}"/>
            </a:ext>
          </a:extLst>
        </xdr:cNvPr>
        <xdr:cNvCxnSpPr/>
      </xdr:nvCxnSpPr>
      <xdr:spPr>
        <a:xfrm>
          <a:off x="4546600" y="1325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92091</xdr:rowOff>
    </xdr:from>
    <xdr:ext cx="405111" cy="259045"/>
    <xdr:sp macro="" textlink="">
      <xdr:nvSpPr>
        <xdr:cNvPr id="297" name="【福祉施設】&#10;有形固定資産減価償却率平均値テキスト">
          <a:extLst>
            <a:ext uri="{FF2B5EF4-FFF2-40B4-BE49-F238E27FC236}">
              <a16:creationId xmlns:a16="http://schemas.microsoft.com/office/drawing/2014/main" id="{00000000-0008-0000-0200-000029010000}"/>
            </a:ext>
          </a:extLst>
        </xdr:cNvPr>
        <xdr:cNvSpPr txBox="1"/>
      </xdr:nvSpPr>
      <xdr:spPr>
        <a:xfrm>
          <a:off x="4673600" y="13808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69214</xdr:rowOff>
    </xdr:from>
    <xdr:to>
      <xdr:col>24</xdr:col>
      <xdr:colOff>114300</xdr:colOff>
      <xdr:row>81</xdr:row>
      <xdr:rowOff>170814</xdr:rowOff>
    </xdr:to>
    <xdr:sp macro="" textlink="">
      <xdr:nvSpPr>
        <xdr:cNvPr id="298" name="フローチャート: 判断 297">
          <a:extLst>
            <a:ext uri="{FF2B5EF4-FFF2-40B4-BE49-F238E27FC236}">
              <a16:creationId xmlns:a16="http://schemas.microsoft.com/office/drawing/2014/main" id="{00000000-0008-0000-0200-00002A010000}"/>
            </a:ext>
          </a:extLst>
        </xdr:cNvPr>
        <xdr:cNvSpPr/>
      </xdr:nvSpPr>
      <xdr:spPr>
        <a:xfrm>
          <a:off x="45847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80645</xdr:rowOff>
    </xdr:from>
    <xdr:to>
      <xdr:col>20</xdr:col>
      <xdr:colOff>38100</xdr:colOff>
      <xdr:row>82</xdr:row>
      <xdr:rowOff>10795</xdr:rowOff>
    </xdr:to>
    <xdr:sp macro="" textlink="">
      <xdr:nvSpPr>
        <xdr:cNvPr id="299" name="フローチャート: 判断 298">
          <a:extLst>
            <a:ext uri="{FF2B5EF4-FFF2-40B4-BE49-F238E27FC236}">
              <a16:creationId xmlns:a16="http://schemas.microsoft.com/office/drawing/2014/main" id="{00000000-0008-0000-0200-00002B010000}"/>
            </a:ext>
          </a:extLst>
        </xdr:cNvPr>
        <xdr:cNvSpPr/>
      </xdr:nvSpPr>
      <xdr:spPr>
        <a:xfrm>
          <a:off x="3746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19686</xdr:rowOff>
    </xdr:from>
    <xdr:to>
      <xdr:col>15</xdr:col>
      <xdr:colOff>101600</xdr:colOff>
      <xdr:row>81</xdr:row>
      <xdr:rowOff>121286</xdr:rowOff>
    </xdr:to>
    <xdr:sp macro="" textlink="">
      <xdr:nvSpPr>
        <xdr:cNvPr id="300" name="フローチャート: 判断 299">
          <a:extLst>
            <a:ext uri="{FF2B5EF4-FFF2-40B4-BE49-F238E27FC236}">
              <a16:creationId xmlns:a16="http://schemas.microsoft.com/office/drawing/2014/main" id="{00000000-0008-0000-0200-00002C010000}"/>
            </a:ext>
          </a:extLst>
        </xdr:cNvPr>
        <xdr:cNvSpPr/>
      </xdr:nvSpPr>
      <xdr:spPr>
        <a:xfrm>
          <a:off x="2857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636</xdr:rowOff>
    </xdr:from>
    <xdr:to>
      <xdr:col>10</xdr:col>
      <xdr:colOff>165100</xdr:colOff>
      <xdr:row>81</xdr:row>
      <xdr:rowOff>102236</xdr:rowOff>
    </xdr:to>
    <xdr:sp macro="" textlink="">
      <xdr:nvSpPr>
        <xdr:cNvPr id="301" name="フローチャート: 判断 300">
          <a:extLst>
            <a:ext uri="{FF2B5EF4-FFF2-40B4-BE49-F238E27FC236}">
              <a16:creationId xmlns:a16="http://schemas.microsoft.com/office/drawing/2014/main" id="{00000000-0008-0000-0200-00002D010000}"/>
            </a:ext>
          </a:extLst>
        </xdr:cNvPr>
        <xdr:cNvSpPr/>
      </xdr:nvSpPr>
      <xdr:spPr>
        <a:xfrm>
          <a:off x="1968500" y="1388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170180</xdr:rowOff>
    </xdr:from>
    <xdr:to>
      <xdr:col>6</xdr:col>
      <xdr:colOff>38100</xdr:colOff>
      <xdr:row>81</xdr:row>
      <xdr:rowOff>100330</xdr:rowOff>
    </xdr:to>
    <xdr:sp macro="" textlink="">
      <xdr:nvSpPr>
        <xdr:cNvPr id="302" name="フローチャート: 判断 301">
          <a:extLst>
            <a:ext uri="{FF2B5EF4-FFF2-40B4-BE49-F238E27FC236}">
              <a16:creationId xmlns:a16="http://schemas.microsoft.com/office/drawing/2014/main" id="{00000000-0008-0000-0200-00002E010000}"/>
            </a:ext>
          </a:extLst>
        </xdr:cNvPr>
        <xdr:cNvSpPr/>
      </xdr:nvSpPr>
      <xdr:spPr>
        <a:xfrm>
          <a:off x="1079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200-000031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00000000-0008-0000-0200-000032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00000000-0008-0000-0200-000033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57786</xdr:rowOff>
    </xdr:from>
    <xdr:to>
      <xdr:col>24</xdr:col>
      <xdr:colOff>114300</xdr:colOff>
      <xdr:row>83</xdr:row>
      <xdr:rowOff>159386</xdr:rowOff>
    </xdr:to>
    <xdr:sp macro="" textlink="">
      <xdr:nvSpPr>
        <xdr:cNvPr id="308" name="楕円 307">
          <a:extLst>
            <a:ext uri="{FF2B5EF4-FFF2-40B4-BE49-F238E27FC236}">
              <a16:creationId xmlns:a16="http://schemas.microsoft.com/office/drawing/2014/main" id="{00000000-0008-0000-0200-000034010000}"/>
            </a:ext>
          </a:extLst>
        </xdr:cNvPr>
        <xdr:cNvSpPr/>
      </xdr:nvSpPr>
      <xdr:spPr>
        <a:xfrm>
          <a:off x="4584700" y="1428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36213</xdr:rowOff>
    </xdr:from>
    <xdr:ext cx="405111" cy="259045"/>
    <xdr:sp macro="" textlink="">
      <xdr:nvSpPr>
        <xdr:cNvPr id="309" name="【福祉施設】&#10;有形固定資産減価償却率該当値テキスト">
          <a:extLst>
            <a:ext uri="{FF2B5EF4-FFF2-40B4-BE49-F238E27FC236}">
              <a16:creationId xmlns:a16="http://schemas.microsoft.com/office/drawing/2014/main" id="{00000000-0008-0000-0200-000035010000}"/>
            </a:ext>
          </a:extLst>
        </xdr:cNvPr>
        <xdr:cNvSpPr txBox="1"/>
      </xdr:nvSpPr>
      <xdr:spPr>
        <a:xfrm>
          <a:off x="4673600" y="1426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17780</xdr:rowOff>
    </xdr:from>
    <xdr:to>
      <xdr:col>20</xdr:col>
      <xdr:colOff>38100</xdr:colOff>
      <xdr:row>83</xdr:row>
      <xdr:rowOff>119380</xdr:rowOff>
    </xdr:to>
    <xdr:sp macro="" textlink="">
      <xdr:nvSpPr>
        <xdr:cNvPr id="310" name="楕円 309">
          <a:extLst>
            <a:ext uri="{FF2B5EF4-FFF2-40B4-BE49-F238E27FC236}">
              <a16:creationId xmlns:a16="http://schemas.microsoft.com/office/drawing/2014/main" id="{00000000-0008-0000-0200-000036010000}"/>
            </a:ext>
          </a:extLst>
        </xdr:cNvPr>
        <xdr:cNvSpPr/>
      </xdr:nvSpPr>
      <xdr:spPr>
        <a:xfrm>
          <a:off x="3746500" y="1424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68580</xdr:rowOff>
    </xdr:from>
    <xdr:to>
      <xdr:col>24</xdr:col>
      <xdr:colOff>63500</xdr:colOff>
      <xdr:row>83</xdr:row>
      <xdr:rowOff>108586</xdr:rowOff>
    </xdr:to>
    <xdr:cxnSp macro="">
      <xdr:nvCxnSpPr>
        <xdr:cNvPr id="311" name="直線コネクタ 310">
          <a:extLst>
            <a:ext uri="{FF2B5EF4-FFF2-40B4-BE49-F238E27FC236}">
              <a16:creationId xmlns:a16="http://schemas.microsoft.com/office/drawing/2014/main" id="{00000000-0008-0000-0200-000037010000}"/>
            </a:ext>
          </a:extLst>
        </xdr:cNvPr>
        <xdr:cNvCxnSpPr/>
      </xdr:nvCxnSpPr>
      <xdr:spPr>
        <a:xfrm>
          <a:off x="3797300" y="14298930"/>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139700</xdr:rowOff>
    </xdr:from>
    <xdr:to>
      <xdr:col>15</xdr:col>
      <xdr:colOff>101600</xdr:colOff>
      <xdr:row>83</xdr:row>
      <xdr:rowOff>69850</xdr:rowOff>
    </xdr:to>
    <xdr:sp macro="" textlink="">
      <xdr:nvSpPr>
        <xdr:cNvPr id="312" name="楕円 311">
          <a:extLst>
            <a:ext uri="{FF2B5EF4-FFF2-40B4-BE49-F238E27FC236}">
              <a16:creationId xmlns:a16="http://schemas.microsoft.com/office/drawing/2014/main" id="{00000000-0008-0000-0200-000038010000}"/>
            </a:ext>
          </a:extLst>
        </xdr:cNvPr>
        <xdr:cNvSpPr/>
      </xdr:nvSpPr>
      <xdr:spPr>
        <a:xfrm>
          <a:off x="2857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19050</xdr:rowOff>
    </xdr:from>
    <xdr:to>
      <xdr:col>19</xdr:col>
      <xdr:colOff>177800</xdr:colOff>
      <xdr:row>83</xdr:row>
      <xdr:rowOff>68580</xdr:rowOff>
    </xdr:to>
    <xdr:cxnSp macro="">
      <xdr:nvCxnSpPr>
        <xdr:cNvPr id="313" name="直線コネクタ 312">
          <a:extLst>
            <a:ext uri="{FF2B5EF4-FFF2-40B4-BE49-F238E27FC236}">
              <a16:creationId xmlns:a16="http://schemas.microsoft.com/office/drawing/2014/main" id="{00000000-0008-0000-0200-000039010000}"/>
            </a:ext>
          </a:extLst>
        </xdr:cNvPr>
        <xdr:cNvCxnSpPr/>
      </xdr:nvCxnSpPr>
      <xdr:spPr>
        <a:xfrm>
          <a:off x="2908300" y="1424940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80645</xdr:rowOff>
    </xdr:from>
    <xdr:to>
      <xdr:col>10</xdr:col>
      <xdr:colOff>165100</xdr:colOff>
      <xdr:row>83</xdr:row>
      <xdr:rowOff>10795</xdr:rowOff>
    </xdr:to>
    <xdr:sp macro="" textlink="">
      <xdr:nvSpPr>
        <xdr:cNvPr id="314" name="楕円 313">
          <a:extLst>
            <a:ext uri="{FF2B5EF4-FFF2-40B4-BE49-F238E27FC236}">
              <a16:creationId xmlns:a16="http://schemas.microsoft.com/office/drawing/2014/main" id="{00000000-0008-0000-0200-00003A010000}"/>
            </a:ext>
          </a:extLst>
        </xdr:cNvPr>
        <xdr:cNvSpPr/>
      </xdr:nvSpPr>
      <xdr:spPr>
        <a:xfrm>
          <a:off x="1968500" y="1413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131445</xdr:rowOff>
    </xdr:from>
    <xdr:to>
      <xdr:col>15</xdr:col>
      <xdr:colOff>50800</xdr:colOff>
      <xdr:row>83</xdr:row>
      <xdr:rowOff>19050</xdr:rowOff>
    </xdr:to>
    <xdr:cxnSp macro="">
      <xdr:nvCxnSpPr>
        <xdr:cNvPr id="315" name="直線コネクタ 314">
          <a:extLst>
            <a:ext uri="{FF2B5EF4-FFF2-40B4-BE49-F238E27FC236}">
              <a16:creationId xmlns:a16="http://schemas.microsoft.com/office/drawing/2014/main" id="{00000000-0008-0000-0200-00003B010000}"/>
            </a:ext>
          </a:extLst>
        </xdr:cNvPr>
        <xdr:cNvCxnSpPr/>
      </xdr:nvCxnSpPr>
      <xdr:spPr>
        <a:xfrm>
          <a:off x="2019300" y="1419034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93980</xdr:rowOff>
    </xdr:from>
    <xdr:to>
      <xdr:col>6</xdr:col>
      <xdr:colOff>38100</xdr:colOff>
      <xdr:row>83</xdr:row>
      <xdr:rowOff>24130</xdr:rowOff>
    </xdr:to>
    <xdr:sp macro="" textlink="">
      <xdr:nvSpPr>
        <xdr:cNvPr id="316" name="楕円 315">
          <a:extLst>
            <a:ext uri="{FF2B5EF4-FFF2-40B4-BE49-F238E27FC236}">
              <a16:creationId xmlns:a16="http://schemas.microsoft.com/office/drawing/2014/main" id="{00000000-0008-0000-0200-00003C010000}"/>
            </a:ext>
          </a:extLst>
        </xdr:cNvPr>
        <xdr:cNvSpPr/>
      </xdr:nvSpPr>
      <xdr:spPr>
        <a:xfrm>
          <a:off x="1079500" y="1415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131445</xdr:rowOff>
    </xdr:from>
    <xdr:to>
      <xdr:col>10</xdr:col>
      <xdr:colOff>114300</xdr:colOff>
      <xdr:row>82</xdr:row>
      <xdr:rowOff>144780</xdr:rowOff>
    </xdr:to>
    <xdr:cxnSp macro="">
      <xdr:nvCxnSpPr>
        <xdr:cNvPr id="317" name="直線コネクタ 316">
          <a:extLst>
            <a:ext uri="{FF2B5EF4-FFF2-40B4-BE49-F238E27FC236}">
              <a16:creationId xmlns:a16="http://schemas.microsoft.com/office/drawing/2014/main" id="{00000000-0008-0000-0200-00003D010000}"/>
            </a:ext>
          </a:extLst>
        </xdr:cNvPr>
        <xdr:cNvCxnSpPr/>
      </xdr:nvCxnSpPr>
      <xdr:spPr>
        <a:xfrm flipV="1">
          <a:off x="1130300" y="1419034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27322</xdr:rowOff>
    </xdr:from>
    <xdr:ext cx="405111" cy="259045"/>
    <xdr:sp macro="" textlink="">
      <xdr:nvSpPr>
        <xdr:cNvPr id="318" name="n_1aveValue【福祉施設】&#10;有形固定資産減価償却率">
          <a:extLst>
            <a:ext uri="{FF2B5EF4-FFF2-40B4-BE49-F238E27FC236}">
              <a16:creationId xmlns:a16="http://schemas.microsoft.com/office/drawing/2014/main" id="{00000000-0008-0000-0200-00003E010000}"/>
            </a:ext>
          </a:extLst>
        </xdr:cNvPr>
        <xdr:cNvSpPr txBox="1"/>
      </xdr:nvSpPr>
      <xdr:spPr>
        <a:xfrm>
          <a:off x="35820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137813</xdr:rowOff>
    </xdr:from>
    <xdr:ext cx="405111" cy="259045"/>
    <xdr:sp macro="" textlink="">
      <xdr:nvSpPr>
        <xdr:cNvPr id="319" name="n_2aveValue【福祉施設】&#10;有形固定資産減価償却率">
          <a:extLst>
            <a:ext uri="{FF2B5EF4-FFF2-40B4-BE49-F238E27FC236}">
              <a16:creationId xmlns:a16="http://schemas.microsoft.com/office/drawing/2014/main" id="{00000000-0008-0000-0200-00003F010000}"/>
            </a:ext>
          </a:extLst>
        </xdr:cNvPr>
        <xdr:cNvSpPr txBox="1"/>
      </xdr:nvSpPr>
      <xdr:spPr>
        <a:xfrm>
          <a:off x="2705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118763</xdr:rowOff>
    </xdr:from>
    <xdr:ext cx="405111" cy="259045"/>
    <xdr:sp macro="" textlink="">
      <xdr:nvSpPr>
        <xdr:cNvPr id="320" name="n_3aveValue【福祉施設】&#10;有形固定資産減価償却率">
          <a:extLst>
            <a:ext uri="{FF2B5EF4-FFF2-40B4-BE49-F238E27FC236}">
              <a16:creationId xmlns:a16="http://schemas.microsoft.com/office/drawing/2014/main" id="{00000000-0008-0000-0200-000040010000}"/>
            </a:ext>
          </a:extLst>
        </xdr:cNvPr>
        <xdr:cNvSpPr txBox="1"/>
      </xdr:nvSpPr>
      <xdr:spPr>
        <a:xfrm>
          <a:off x="1816744" y="1366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116857</xdr:rowOff>
    </xdr:from>
    <xdr:ext cx="405111" cy="259045"/>
    <xdr:sp macro="" textlink="">
      <xdr:nvSpPr>
        <xdr:cNvPr id="321" name="n_4aveValue【福祉施設】&#10;有形固定資産減価償却率">
          <a:extLst>
            <a:ext uri="{FF2B5EF4-FFF2-40B4-BE49-F238E27FC236}">
              <a16:creationId xmlns:a16="http://schemas.microsoft.com/office/drawing/2014/main" id="{00000000-0008-0000-0200-000041010000}"/>
            </a:ext>
          </a:extLst>
        </xdr:cNvPr>
        <xdr:cNvSpPr txBox="1"/>
      </xdr:nvSpPr>
      <xdr:spPr>
        <a:xfrm>
          <a:off x="927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110507</xdr:rowOff>
    </xdr:from>
    <xdr:ext cx="405111" cy="259045"/>
    <xdr:sp macro="" textlink="">
      <xdr:nvSpPr>
        <xdr:cNvPr id="322" name="n_1mainValue【福祉施設】&#10;有形固定資産減価償却率">
          <a:extLst>
            <a:ext uri="{FF2B5EF4-FFF2-40B4-BE49-F238E27FC236}">
              <a16:creationId xmlns:a16="http://schemas.microsoft.com/office/drawing/2014/main" id="{00000000-0008-0000-0200-000042010000}"/>
            </a:ext>
          </a:extLst>
        </xdr:cNvPr>
        <xdr:cNvSpPr txBox="1"/>
      </xdr:nvSpPr>
      <xdr:spPr>
        <a:xfrm>
          <a:off x="3582044" y="1434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60977</xdr:rowOff>
    </xdr:from>
    <xdr:ext cx="405111" cy="259045"/>
    <xdr:sp macro="" textlink="">
      <xdr:nvSpPr>
        <xdr:cNvPr id="323" name="n_2mainValue【福祉施設】&#10;有形固定資産減価償却率">
          <a:extLst>
            <a:ext uri="{FF2B5EF4-FFF2-40B4-BE49-F238E27FC236}">
              <a16:creationId xmlns:a16="http://schemas.microsoft.com/office/drawing/2014/main" id="{00000000-0008-0000-0200-000043010000}"/>
            </a:ext>
          </a:extLst>
        </xdr:cNvPr>
        <xdr:cNvSpPr txBox="1"/>
      </xdr:nvSpPr>
      <xdr:spPr>
        <a:xfrm>
          <a:off x="2705744" y="1429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1922</xdr:rowOff>
    </xdr:from>
    <xdr:ext cx="405111" cy="259045"/>
    <xdr:sp macro="" textlink="">
      <xdr:nvSpPr>
        <xdr:cNvPr id="324" name="n_3mainValue【福祉施設】&#10;有形固定資産減価償却率">
          <a:extLst>
            <a:ext uri="{FF2B5EF4-FFF2-40B4-BE49-F238E27FC236}">
              <a16:creationId xmlns:a16="http://schemas.microsoft.com/office/drawing/2014/main" id="{00000000-0008-0000-0200-000044010000}"/>
            </a:ext>
          </a:extLst>
        </xdr:cNvPr>
        <xdr:cNvSpPr txBox="1"/>
      </xdr:nvSpPr>
      <xdr:spPr>
        <a:xfrm>
          <a:off x="1816744" y="1423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15257</xdr:rowOff>
    </xdr:from>
    <xdr:ext cx="405111" cy="259045"/>
    <xdr:sp macro="" textlink="">
      <xdr:nvSpPr>
        <xdr:cNvPr id="325" name="n_4mainValue【福祉施設】&#10;有形固定資産減価償却率">
          <a:extLst>
            <a:ext uri="{FF2B5EF4-FFF2-40B4-BE49-F238E27FC236}">
              <a16:creationId xmlns:a16="http://schemas.microsoft.com/office/drawing/2014/main" id="{00000000-0008-0000-0200-000045010000}"/>
            </a:ext>
          </a:extLst>
        </xdr:cNvPr>
        <xdr:cNvSpPr txBox="1"/>
      </xdr:nvSpPr>
      <xdr:spPr>
        <a:xfrm>
          <a:off x="9277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200-000049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200-00004A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a:extLst>
            <a:ext uri="{FF2B5EF4-FFF2-40B4-BE49-F238E27FC236}">
              <a16:creationId xmlns:a16="http://schemas.microsoft.com/office/drawing/2014/main" id="{00000000-0008-0000-0200-00004B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a:extLst>
            <a:ext uri="{FF2B5EF4-FFF2-40B4-BE49-F238E27FC236}">
              <a16:creationId xmlns:a16="http://schemas.microsoft.com/office/drawing/2014/main" id="{00000000-0008-0000-0200-00004C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a:extLst>
            <a:ext uri="{FF2B5EF4-FFF2-40B4-BE49-F238E27FC236}">
              <a16:creationId xmlns:a16="http://schemas.microsoft.com/office/drawing/2014/main" id="{00000000-0008-0000-0200-00004D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a:extLst>
            <a:ext uri="{FF2B5EF4-FFF2-40B4-BE49-F238E27FC236}">
              <a16:creationId xmlns:a16="http://schemas.microsoft.com/office/drawing/2014/main" id="{00000000-0008-0000-0200-00004F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6" name="直線コネクタ 335">
          <a:extLst>
            <a:ext uri="{FF2B5EF4-FFF2-40B4-BE49-F238E27FC236}">
              <a16:creationId xmlns:a16="http://schemas.microsoft.com/office/drawing/2014/main" id="{00000000-0008-0000-0200-000050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8" name="直線コネクタ 337">
          <a:extLst>
            <a:ext uri="{FF2B5EF4-FFF2-40B4-BE49-F238E27FC236}">
              <a16:creationId xmlns:a16="http://schemas.microsoft.com/office/drawing/2014/main" id="{00000000-0008-0000-0200-000052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41" name="テキスト ボックス 340">
          <a:extLst>
            <a:ext uri="{FF2B5EF4-FFF2-40B4-BE49-F238E27FC236}">
              <a16:creationId xmlns:a16="http://schemas.microsoft.com/office/drawing/2014/main" id="{00000000-0008-0000-0200-000055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3" name="テキスト ボックス 342">
          <a:extLst>
            <a:ext uri="{FF2B5EF4-FFF2-40B4-BE49-F238E27FC236}">
              <a16:creationId xmlns:a16="http://schemas.microsoft.com/office/drawing/2014/main" id="{00000000-0008-0000-0200-000057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4" name="直線コネクタ 343">
          <a:extLst>
            <a:ext uri="{FF2B5EF4-FFF2-40B4-BE49-F238E27FC236}">
              <a16:creationId xmlns:a16="http://schemas.microsoft.com/office/drawing/2014/main" id="{00000000-0008-0000-0200-000058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5" name="テキスト ボックス 344">
          <a:extLst>
            <a:ext uri="{FF2B5EF4-FFF2-40B4-BE49-F238E27FC236}">
              <a16:creationId xmlns:a16="http://schemas.microsoft.com/office/drawing/2014/main" id="{00000000-0008-0000-0200-000059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6" name="直線コネクタ 345">
          <a:extLst>
            <a:ext uri="{FF2B5EF4-FFF2-40B4-BE49-F238E27FC236}">
              <a16:creationId xmlns:a16="http://schemas.microsoft.com/office/drawing/2014/main" id="{00000000-0008-0000-0200-00005A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7" name="テキスト ボックス 346">
          <a:extLst>
            <a:ext uri="{FF2B5EF4-FFF2-40B4-BE49-F238E27FC236}">
              <a16:creationId xmlns:a16="http://schemas.microsoft.com/office/drawing/2014/main" id="{00000000-0008-0000-0200-00005B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8" name="直線コネクタ 347">
          <a:extLst>
            <a:ext uri="{FF2B5EF4-FFF2-40B4-BE49-F238E27FC236}">
              <a16:creationId xmlns:a16="http://schemas.microsoft.com/office/drawing/2014/main" id="{00000000-0008-0000-0200-00005C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9" name="テキスト ボックス 348">
          <a:extLst>
            <a:ext uri="{FF2B5EF4-FFF2-40B4-BE49-F238E27FC236}">
              <a16:creationId xmlns:a16="http://schemas.microsoft.com/office/drawing/2014/main" id="{00000000-0008-0000-0200-00005D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50" name="【福祉施設】&#10;一人当たり面積グラフ枠">
          <a:extLst>
            <a:ext uri="{FF2B5EF4-FFF2-40B4-BE49-F238E27FC236}">
              <a16:creationId xmlns:a16="http://schemas.microsoft.com/office/drawing/2014/main" id="{00000000-0008-0000-0200-00005E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163830</xdr:rowOff>
    </xdr:from>
    <xdr:to>
      <xdr:col>54</xdr:col>
      <xdr:colOff>189865</xdr:colOff>
      <xdr:row>86</xdr:row>
      <xdr:rowOff>158931</xdr:rowOff>
    </xdr:to>
    <xdr:cxnSp macro="">
      <xdr:nvCxnSpPr>
        <xdr:cNvPr id="351" name="直線コネクタ 350">
          <a:extLst>
            <a:ext uri="{FF2B5EF4-FFF2-40B4-BE49-F238E27FC236}">
              <a16:creationId xmlns:a16="http://schemas.microsoft.com/office/drawing/2014/main" id="{00000000-0008-0000-0200-00005F010000}"/>
            </a:ext>
          </a:extLst>
        </xdr:cNvPr>
        <xdr:cNvCxnSpPr/>
      </xdr:nvCxnSpPr>
      <xdr:spPr>
        <a:xfrm flipV="1">
          <a:off x="10476865" y="13365480"/>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52" name="【福祉施設】&#10;一人当たり面積最小値テキスト">
          <a:extLst>
            <a:ext uri="{FF2B5EF4-FFF2-40B4-BE49-F238E27FC236}">
              <a16:creationId xmlns:a16="http://schemas.microsoft.com/office/drawing/2014/main" id="{00000000-0008-0000-0200-000060010000}"/>
            </a:ext>
          </a:extLst>
        </xdr:cNvPr>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53" name="直線コネクタ 352">
          <a:extLst>
            <a:ext uri="{FF2B5EF4-FFF2-40B4-BE49-F238E27FC236}">
              <a16:creationId xmlns:a16="http://schemas.microsoft.com/office/drawing/2014/main" id="{00000000-0008-0000-0200-000061010000}"/>
            </a:ext>
          </a:extLst>
        </xdr:cNvPr>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110507</xdr:rowOff>
    </xdr:from>
    <xdr:ext cx="469744" cy="259045"/>
    <xdr:sp macro="" textlink="">
      <xdr:nvSpPr>
        <xdr:cNvPr id="354" name="【福祉施設】&#10;一人当たり面積最大値テキスト">
          <a:extLst>
            <a:ext uri="{FF2B5EF4-FFF2-40B4-BE49-F238E27FC236}">
              <a16:creationId xmlns:a16="http://schemas.microsoft.com/office/drawing/2014/main" id="{00000000-0008-0000-0200-000062010000}"/>
            </a:ext>
          </a:extLst>
        </xdr:cNvPr>
        <xdr:cNvSpPr txBox="1"/>
      </xdr:nvSpPr>
      <xdr:spPr>
        <a:xfrm>
          <a:off x="10515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163830</xdr:rowOff>
    </xdr:from>
    <xdr:to>
      <xdr:col>55</xdr:col>
      <xdr:colOff>88900</xdr:colOff>
      <xdr:row>77</xdr:row>
      <xdr:rowOff>163830</xdr:rowOff>
    </xdr:to>
    <xdr:cxnSp macro="">
      <xdr:nvCxnSpPr>
        <xdr:cNvPr id="355" name="直線コネクタ 354">
          <a:extLst>
            <a:ext uri="{FF2B5EF4-FFF2-40B4-BE49-F238E27FC236}">
              <a16:creationId xmlns:a16="http://schemas.microsoft.com/office/drawing/2014/main" id="{00000000-0008-0000-0200-000063010000}"/>
            </a:ext>
          </a:extLst>
        </xdr:cNvPr>
        <xdr:cNvCxnSpPr/>
      </xdr:nvCxnSpPr>
      <xdr:spPr>
        <a:xfrm>
          <a:off x="10388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65695</xdr:rowOff>
    </xdr:from>
    <xdr:ext cx="469744" cy="259045"/>
    <xdr:sp macro="" textlink="">
      <xdr:nvSpPr>
        <xdr:cNvPr id="356" name="【福祉施設】&#10;一人当たり面積平均値テキスト">
          <a:extLst>
            <a:ext uri="{FF2B5EF4-FFF2-40B4-BE49-F238E27FC236}">
              <a16:creationId xmlns:a16="http://schemas.microsoft.com/office/drawing/2014/main" id="{00000000-0008-0000-0200-000064010000}"/>
            </a:ext>
          </a:extLst>
        </xdr:cNvPr>
        <xdr:cNvSpPr txBox="1"/>
      </xdr:nvSpPr>
      <xdr:spPr>
        <a:xfrm>
          <a:off x="10515600" y="14296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42818</xdr:rowOff>
    </xdr:from>
    <xdr:to>
      <xdr:col>55</xdr:col>
      <xdr:colOff>50800</xdr:colOff>
      <xdr:row>84</xdr:row>
      <xdr:rowOff>144418</xdr:rowOff>
    </xdr:to>
    <xdr:sp macro="" textlink="">
      <xdr:nvSpPr>
        <xdr:cNvPr id="357" name="フローチャート: 判断 356">
          <a:extLst>
            <a:ext uri="{FF2B5EF4-FFF2-40B4-BE49-F238E27FC236}">
              <a16:creationId xmlns:a16="http://schemas.microsoft.com/office/drawing/2014/main" id="{00000000-0008-0000-0200-000065010000}"/>
            </a:ext>
          </a:extLst>
        </xdr:cNvPr>
        <xdr:cNvSpPr/>
      </xdr:nvSpPr>
      <xdr:spPr>
        <a:xfrm>
          <a:off x="104267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33020</xdr:rowOff>
    </xdr:from>
    <xdr:to>
      <xdr:col>50</xdr:col>
      <xdr:colOff>165100</xdr:colOff>
      <xdr:row>84</xdr:row>
      <xdr:rowOff>134620</xdr:rowOff>
    </xdr:to>
    <xdr:sp macro="" textlink="">
      <xdr:nvSpPr>
        <xdr:cNvPr id="358" name="フローチャート: 判断 357">
          <a:extLst>
            <a:ext uri="{FF2B5EF4-FFF2-40B4-BE49-F238E27FC236}">
              <a16:creationId xmlns:a16="http://schemas.microsoft.com/office/drawing/2014/main" id="{00000000-0008-0000-0200-000066010000}"/>
            </a:ext>
          </a:extLst>
        </xdr:cNvPr>
        <xdr:cNvSpPr/>
      </xdr:nvSpPr>
      <xdr:spPr>
        <a:xfrm>
          <a:off x="9588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16692</xdr:rowOff>
    </xdr:from>
    <xdr:to>
      <xdr:col>46</xdr:col>
      <xdr:colOff>38100</xdr:colOff>
      <xdr:row>84</xdr:row>
      <xdr:rowOff>118292</xdr:rowOff>
    </xdr:to>
    <xdr:sp macro="" textlink="">
      <xdr:nvSpPr>
        <xdr:cNvPr id="359" name="フローチャート: 判断 358">
          <a:extLst>
            <a:ext uri="{FF2B5EF4-FFF2-40B4-BE49-F238E27FC236}">
              <a16:creationId xmlns:a16="http://schemas.microsoft.com/office/drawing/2014/main" id="{00000000-0008-0000-0200-000067010000}"/>
            </a:ext>
          </a:extLst>
        </xdr:cNvPr>
        <xdr:cNvSpPr/>
      </xdr:nvSpPr>
      <xdr:spPr>
        <a:xfrm>
          <a:off x="8699500" y="1441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96701</xdr:rowOff>
    </xdr:from>
    <xdr:to>
      <xdr:col>41</xdr:col>
      <xdr:colOff>101600</xdr:colOff>
      <xdr:row>84</xdr:row>
      <xdr:rowOff>26851</xdr:rowOff>
    </xdr:to>
    <xdr:sp macro="" textlink="">
      <xdr:nvSpPr>
        <xdr:cNvPr id="360" name="フローチャート: 判断 359">
          <a:extLst>
            <a:ext uri="{FF2B5EF4-FFF2-40B4-BE49-F238E27FC236}">
              <a16:creationId xmlns:a16="http://schemas.microsoft.com/office/drawing/2014/main" id="{00000000-0008-0000-0200-000068010000}"/>
            </a:ext>
          </a:extLst>
        </xdr:cNvPr>
        <xdr:cNvSpPr/>
      </xdr:nvSpPr>
      <xdr:spPr>
        <a:xfrm>
          <a:off x="7810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119562</xdr:rowOff>
    </xdr:from>
    <xdr:to>
      <xdr:col>36</xdr:col>
      <xdr:colOff>165100</xdr:colOff>
      <xdr:row>84</xdr:row>
      <xdr:rowOff>49712</xdr:rowOff>
    </xdr:to>
    <xdr:sp macro="" textlink="">
      <xdr:nvSpPr>
        <xdr:cNvPr id="361" name="フローチャート: 判断 360">
          <a:extLst>
            <a:ext uri="{FF2B5EF4-FFF2-40B4-BE49-F238E27FC236}">
              <a16:creationId xmlns:a16="http://schemas.microsoft.com/office/drawing/2014/main" id="{00000000-0008-0000-0200-000069010000}"/>
            </a:ext>
          </a:extLst>
        </xdr:cNvPr>
        <xdr:cNvSpPr/>
      </xdr:nvSpPr>
      <xdr:spPr>
        <a:xfrm>
          <a:off x="69215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200-00006A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00000000-0008-0000-0200-00006B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00000000-0008-0000-0200-00006C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5" name="テキスト ボックス 364">
          <a:extLst>
            <a:ext uri="{FF2B5EF4-FFF2-40B4-BE49-F238E27FC236}">
              <a16:creationId xmlns:a16="http://schemas.microsoft.com/office/drawing/2014/main" id="{00000000-0008-0000-0200-00006D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6" name="テキスト ボックス 365">
          <a:extLst>
            <a:ext uri="{FF2B5EF4-FFF2-40B4-BE49-F238E27FC236}">
              <a16:creationId xmlns:a16="http://schemas.microsoft.com/office/drawing/2014/main" id="{00000000-0008-0000-0200-00006E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137523</xdr:rowOff>
    </xdr:from>
    <xdr:to>
      <xdr:col>55</xdr:col>
      <xdr:colOff>50800</xdr:colOff>
      <xdr:row>85</xdr:row>
      <xdr:rowOff>67673</xdr:rowOff>
    </xdr:to>
    <xdr:sp macro="" textlink="">
      <xdr:nvSpPr>
        <xdr:cNvPr id="367" name="楕円 366">
          <a:extLst>
            <a:ext uri="{FF2B5EF4-FFF2-40B4-BE49-F238E27FC236}">
              <a16:creationId xmlns:a16="http://schemas.microsoft.com/office/drawing/2014/main" id="{00000000-0008-0000-0200-00006F010000}"/>
            </a:ext>
          </a:extLst>
        </xdr:cNvPr>
        <xdr:cNvSpPr/>
      </xdr:nvSpPr>
      <xdr:spPr>
        <a:xfrm>
          <a:off x="10426700" y="1453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115950</xdr:rowOff>
    </xdr:from>
    <xdr:ext cx="469744" cy="259045"/>
    <xdr:sp macro="" textlink="">
      <xdr:nvSpPr>
        <xdr:cNvPr id="368" name="【福祉施設】&#10;一人当たり面積該当値テキスト">
          <a:extLst>
            <a:ext uri="{FF2B5EF4-FFF2-40B4-BE49-F238E27FC236}">
              <a16:creationId xmlns:a16="http://schemas.microsoft.com/office/drawing/2014/main" id="{00000000-0008-0000-0200-000070010000}"/>
            </a:ext>
          </a:extLst>
        </xdr:cNvPr>
        <xdr:cNvSpPr txBox="1"/>
      </xdr:nvSpPr>
      <xdr:spPr>
        <a:xfrm>
          <a:off x="10515600" y="1451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64044</xdr:rowOff>
    </xdr:from>
    <xdr:to>
      <xdr:col>50</xdr:col>
      <xdr:colOff>165100</xdr:colOff>
      <xdr:row>85</xdr:row>
      <xdr:rowOff>165644</xdr:rowOff>
    </xdr:to>
    <xdr:sp macro="" textlink="">
      <xdr:nvSpPr>
        <xdr:cNvPr id="369" name="楕円 368">
          <a:extLst>
            <a:ext uri="{FF2B5EF4-FFF2-40B4-BE49-F238E27FC236}">
              <a16:creationId xmlns:a16="http://schemas.microsoft.com/office/drawing/2014/main" id="{00000000-0008-0000-0200-000071010000}"/>
            </a:ext>
          </a:extLst>
        </xdr:cNvPr>
        <xdr:cNvSpPr/>
      </xdr:nvSpPr>
      <xdr:spPr>
        <a:xfrm>
          <a:off x="9588500" y="1463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16873</xdr:rowOff>
    </xdr:from>
    <xdr:to>
      <xdr:col>55</xdr:col>
      <xdr:colOff>0</xdr:colOff>
      <xdr:row>85</xdr:row>
      <xdr:rowOff>114844</xdr:rowOff>
    </xdr:to>
    <xdr:cxnSp macro="">
      <xdr:nvCxnSpPr>
        <xdr:cNvPr id="370" name="直線コネクタ 369">
          <a:extLst>
            <a:ext uri="{FF2B5EF4-FFF2-40B4-BE49-F238E27FC236}">
              <a16:creationId xmlns:a16="http://schemas.microsoft.com/office/drawing/2014/main" id="{00000000-0008-0000-0200-000072010000}"/>
            </a:ext>
          </a:extLst>
        </xdr:cNvPr>
        <xdr:cNvCxnSpPr/>
      </xdr:nvCxnSpPr>
      <xdr:spPr>
        <a:xfrm flipV="1">
          <a:off x="9639300" y="14590123"/>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64044</xdr:rowOff>
    </xdr:from>
    <xdr:to>
      <xdr:col>46</xdr:col>
      <xdr:colOff>38100</xdr:colOff>
      <xdr:row>85</xdr:row>
      <xdr:rowOff>165644</xdr:rowOff>
    </xdr:to>
    <xdr:sp macro="" textlink="">
      <xdr:nvSpPr>
        <xdr:cNvPr id="371" name="楕円 370">
          <a:extLst>
            <a:ext uri="{FF2B5EF4-FFF2-40B4-BE49-F238E27FC236}">
              <a16:creationId xmlns:a16="http://schemas.microsoft.com/office/drawing/2014/main" id="{00000000-0008-0000-0200-000073010000}"/>
            </a:ext>
          </a:extLst>
        </xdr:cNvPr>
        <xdr:cNvSpPr/>
      </xdr:nvSpPr>
      <xdr:spPr>
        <a:xfrm>
          <a:off x="8699500" y="1463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114844</xdr:rowOff>
    </xdr:from>
    <xdr:to>
      <xdr:col>50</xdr:col>
      <xdr:colOff>114300</xdr:colOff>
      <xdr:row>85</xdr:row>
      <xdr:rowOff>114844</xdr:rowOff>
    </xdr:to>
    <xdr:cxnSp macro="">
      <xdr:nvCxnSpPr>
        <xdr:cNvPr id="372" name="直線コネクタ 371">
          <a:extLst>
            <a:ext uri="{FF2B5EF4-FFF2-40B4-BE49-F238E27FC236}">
              <a16:creationId xmlns:a16="http://schemas.microsoft.com/office/drawing/2014/main" id="{00000000-0008-0000-0200-000074010000}"/>
            </a:ext>
          </a:extLst>
        </xdr:cNvPr>
        <xdr:cNvCxnSpPr/>
      </xdr:nvCxnSpPr>
      <xdr:spPr>
        <a:xfrm>
          <a:off x="8750300" y="146880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64044</xdr:rowOff>
    </xdr:from>
    <xdr:to>
      <xdr:col>41</xdr:col>
      <xdr:colOff>101600</xdr:colOff>
      <xdr:row>85</xdr:row>
      <xdr:rowOff>165644</xdr:rowOff>
    </xdr:to>
    <xdr:sp macro="" textlink="">
      <xdr:nvSpPr>
        <xdr:cNvPr id="373" name="楕円 372">
          <a:extLst>
            <a:ext uri="{FF2B5EF4-FFF2-40B4-BE49-F238E27FC236}">
              <a16:creationId xmlns:a16="http://schemas.microsoft.com/office/drawing/2014/main" id="{00000000-0008-0000-0200-000075010000}"/>
            </a:ext>
          </a:extLst>
        </xdr:cNvPr>
        <xdr:cNvSpPr/>
      </xdr:nvSpPr>
      <xdr:spPr>
        <a:xfrm>
          <a:off x="7810500" y="1463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114844</xdr:rowOff>
    </xdr:from>
    <xdr:to>
      <xdr:col>45</xdr:col>
      <xdr:colOff>177800</xdr:colOff>
      <xdr:row>85</xdr:row>
      <xdr:rowOff>114844</xdr:rowOff>
    </xdr:to>
    <xdr:cxnSp macro="">
      <xdr:nvCxnSpPr>
        <xdr:cNvPr id="374" name="直線コネクタ 373">
          <a:extLst>
            <a:ext uri="{FF2B5EF4-FFF2-40B4-BE49-F238E27FC236}">
              <a16:creationId xmlns:a16="http://schemas.microsoft.com/office/drawing/2014/main" id="{00000000-0008-0000-0200-000076010000}"/>
            </a:ext>
          </a:extLst>
        </xdr:cNvPr>
        <xdr:cNvCxnSpPr/>
      </xdr:nvCxnSpPr>
      <xdr:spPr>
        <a:xfrm>
          <a:off x="7861300" y="146880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64044</xdr:rowOff>
    </xdr:from>
    <xdr:to>
      <xdr:col>36</xdr:col>
      <xdr:colOff>165100</xdr:colOff>
      <xdr:row>85</xdr:row>
      <xdr:rowOff>165644</xdr:rowOff>
    </xdr:to>
    <xdr:sp macro="" textlink="">
      <xdr:nvSpPr>
        <xdr:cNvPr id="375" name="楕円 374">
          <a:extLst>
            <a:ext uri="{FF2B5EF4-FFF2-40B4-BE49-F238E27FC236}">
              <a16:creationId xmlns:a16="http://schemas.microsoft.com/office/drawing/2014/main" id="{00000000-0008-0000-0200-000077010000}"/>
            </a:ext>
          </a:extLst>
        </xdr:cNvPr>
        <xdr:cNvSpPr/>
      </xdr:nvSpPr>
      <xdr:spPr>
        <a:xfrm>
          <a:off x="6921500" y="1463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114844</xdr:rowOff>
    </xdr:from>
    <xdr:to>
      <xdr:col>41</xdr:col>
      <xdr:colOff>50800</xdr:colOff>
      <xdr:row>85</xdr:row>
      <xdr:rowOff>114844</xdr:rowOff>
    </xdr:to>
    <xdr:cxnSp macro="">
      <xdr:nvCxnSpPr>
        <xdr:cNvPr id="376" name="直線コネクタ 375">
          <a:extLst>
            <a:ext uri="{FF2B5EF4-FFF2-40B4-BE49-F238E27FC236}">
              <a16:creationId xmlns:a16="http://schemas.microsoft.com/office/drawing/2014/main" id="{00000000-0008-0000-0200-000078010000}"/>
            </a:ext>
          </a:extLst>
        </xdr:cNvPr>
        <xdr:cNvCxnSpPr/>
      </xdr:nvCxnSpPr>
      <xdr:spPr>
        <a:xfrm>
          <a:off x="6972300" y="146880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151147</xdr:rowOff>
    </xdr:from>
    <xdr:ext cx="469744" cy="259045"/>
    <xdr:sp macro="" textlink="">
      <xdr:nvSpPr>
        <xdr:cNvPr id="377" name="n_1aveValue【福祉施設】&#10;一人当たり面積">
          <a:extLst>
            <a:ext uri="{FF2B5EF4-FFF2-40B4-BE49-F238E27FC236}">
              <a16:creationId xmlns:a16="http://schemas.microsoft.com/office/drawing/2014/main" id="{00000000-0008-0000-0200-000079010000}"/>
            </a:ext>
          </a:extLst>
        </xdr:cNvPr>
        <xdr:cNvSpPr txBox="1"/>
      </xdr:nvSpPr>
      <xdr:spPr>
        <a:xfrm>
          <a:off x="9391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134819</xdr:rowOff>
    </xdr:from>
    <xdr:ext cx="469744" cy="259045"/>
    <xdr:sp macro="" textlink="">
      <xdr:nvSpPr>
        <xdr:cNvPr id="378" name="n_2aveValue【福祉施設】&#10;一人当たり面積">
          <a:extLst>
            <a:ext uri="{FF2B5EF4-FFF2-40B4-BE49-F238E27FC236}">
              <a16:creationId xmlns:a16="http://schemas.microsoft.com/office/drawing/2014/main" id="{00000000-0008-0000-0200-00007A010000}"/>
            </a:ext>
          </a:extLst>
        </xdr:cNvPr>
        <xdr:cNvSpPr txBox="1"/>
      </xdr:nvSpPr>
      <xdr:spPr>
        <a:xfrm>
          <a:off x="8515427" y="1419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43378</xdr:rowOff>
    </xdr:from>
    <xdr:ext cx="469744" cy="259045"/>
    <xdr:sp macro="" textlink="">
      <xdr:nvSpPr>
        <xdr:cNvPr id="379" name="n_3aveValue【福祉施設】&#10;一人当たり面積">
          <a:extLst>
            <a:ext uri="{FF2B5EF4-FFF2-40B4-BE49-F238E27FC236}">
              <a16:creationId xmlns:a16="http://schemas.microsoft.com/office/drawing/2014/main" id="{00000000-0008-0000-0200-00007B010000}"/>
            </a:ext>
          </a:extLst>
        </xdr:cNvPr>
        <xdr:cNvSpPr txBox="1"/>
      </xdr:nvSpPr>
      <xdr:spPr>
        <a:xfrm>
          <a:off x="7626427" y="1410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66239</xdr:rowOff>
    </xdr:from>
    <xdr:ext cx="469744" cy="259045"/>
    <xdr:sp macro="" textlink="">
      <xdr:nvSpPr>
        <xdr:cNvPr id="380" name="n_4aveValue【福祉施設】&#10;一人当たり面積">
          <a:extLst>
            <a:ext uri="{FF2B5EF4-FFF2-40B4-BE49-F238E27FC236}">
              <a16:creationId xmlns:a16="http://schemas.microsoft.com/office/drawing/2014/main" id="{00000000-0008-0000-0200-00007C010000}"/>
            </a:ext>
          </a:extLst>
        </xdr:cNvPr>
        <xdr:cNvSpPr txBox="1"/>
      </xdr:nvSpPr>
      <xdr:spPr>
        <a:xfrm>
          <a:off x="6737427" y="1412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156771</xdr:rowOff>
    </xdr:from>
    <xdr:ext cx="469744" cy="259045"/>
    <xdr:sp macro="" textlink="">
      <xdr:nvSpPr>
        <xdr:cNvPr id="381" name="n_1mainValue【福祉施設】&#10;一人当たり面積">
          <a:extLst>
            <a:ext uri="{FF2B5EF4-FFF2-40B4-BE49-F238E27FC236}">
              <a16:creationId xmlns:a16="http://schemas.microsoft.com/office/drawing/2014/main" id="{00000000-0008-0000-0200-00007D010000}"/>
            </a:ext>
          </a:extLst>
        </xdr:cNvPr>
        <xdr:cNvSpPr txBox="1"/>
      </xdr:nvSpPr>
      <xdr:spPr>
        <a:xfrm>
          <a:off x="9391727" y="1473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156771</xdr:rowOff>
    </xdr:from>
    <xdr:ext cx="469744" cy="259045"/>
    <xdr:sp macro="" textlink="">
      <xdr:nvSpPr>
        <xdr:cNvPr id="382" name="n_2mainValue【福祉施設】&#10;一人当たり面積">
          <a:extLst>
            <a:ext uri="{FF2B5EF4-FFF2-40B4-BE49-F238E27FC236}">
              <a16:creationId xmlns:a16="http://schemas.microsoft.com/office/drawing/2014/main" id="{00000000-0008-0000-0200-00007E010000}"/>
            </a:ext>
          </a:extLst>
        </xdr:cNvPr>
        <xdr:cNvSpPr txBox="1"/>
      </xdr:nvSpPr>
      <xdr:spPr>
        <a:xfrm>
          <a:off x="8515427" y="1473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156771</xdr:rowOff>
    </xdr:from>
    <xdr:ext cx="469744" cy="259045"/>
    <xdr:sp macro="" textlink="">
      <xdr:nvSpPr>
        <xdr:cNvPr id="383" name="n_3mainValue【福祉施設】&#10;一人当たり面積">
          <a:extLst>
            <a:ext uri="{FF2B5EF4-FFF2-40B4-BE49-F238E27FC236}">
              <a16:creationId xmlns:a16="http://schemas.microsoft.com/office/drawing/2014/main" id="{00000000-0008-0000-0200-00007F010000}"/>
            </a:ext>
          </a:extLst>
        </xdr:cNvPr>
        <xdr:cNvSpPr txBox="1"/>
      </xdr:nvSpPr>
      <xdr:spPr>
        <a:xfrm>
          <a:off x="7626427" y="1473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156771</xdr:rowOff>
    </xdr:from>
    <xdr:ext cx="469744" cy="259045"/>
    <xdr:sp macro="" textlink="">
      <xdr:nvSpPr>
        <xdr:cNvPr id="384" name="n_4mainValue【福祉施設】&#10;一人当たり面積">
          <a:extLst>
            <a:ext uri="{FF2B5EF4-FFF2-40B4-BE49-F238E27FC236}">
              <a16:creationId xmlns:a16="http://schemas.microsoft.com/office/drawing/2014/main" id="{00000000-0008-0000-0200-000080010000}"/>
            </a:ext>
          </a:extLst>
        </xdr:cNvPr>
        <xdr:cNvSpPr txBox="1"/>
      </xdr:nvSpPr>
      <xdr:spPr>
        <a:xfrm>
          <a:off x="6737427" y="1473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5" name="正方形/長方形 384">
          <a:extLst>
            <a:ext uri="{FF2B5EF4-FFF2-40B4-BE49-F238E27FC236}">
              <a16:creationId xmlns:a16="http://schemas.microsoft.com/office/drawing/2014/main" id="{00000000-0008-0000-0200-000081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6" name="正方形/長方形 385">
          <a:extLst>
            <a:ext uri="{FF2B5EF4-FFF2-40B4-BE49-F238E27FC236}">
              <a16:creationId xmlns:a16="http://schemas.microsoft.com/office/drawing/2014/main" id="{00000000-0008-0000-0200-000082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7" name="正方形/長方形 386">
          <a:extLst>
            <a:ext uri="{FF2B5EF4-FFF2-40B4-BE49-F238E27FC236}">
              <a16:creationId xmlns:a16="http://schemas.microsoft.com/office/drawing/2014/main" id="{00000000-0008-0000-0200-000083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8" name="正方形/長方形 387">
          <a:extLst>
            <a:ext uri="{FF2B5EF4-FFF2-40B4-BE49-F238E27FC236}">
              <a16:creationId xmlns:a16="http://schemas.microsoft.com/office/drawing/2014/main" id="{00000000-0008-0000-0200-000084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9" name="正方形/長方形 388">
          <a:extLst>
            <a:ext uri="{FF2B5EF4-FFF2-40B4-BE49-F238E27FC236}">
              <a16:creationId xmlns:a16="http://schemas.microsoft.com/office/drawing/2014/main" id="{00000000-0008-0000-0200-000085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90" name="正方形/長方形 389">
          <a:extLst>
            <a:ext uri="{FF2B5EF4-FFF2-40B4-BE49-F238E27FC236}">
              <a16:creationId xmlns:a16="http://schemas.microsoft.com/office/drawing/2014/main" id="{00000000-0008-0000-0200-000086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1" name="正方形/長方形 390">
          <a:extLst>
            <a:ext uri="{FF2B5EF4-FFF2-40B4-BE49-F238E27FC236}">
              <a16:creationId xmlns:a16="http://schemas.microsoft.com/office/drawing/2014/main" id="{00000000-0008-0000-0200-000087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2" name="正方形/長方形 391">
          <a:extLst>
            <a:ext uri="{FF2B5EF4-FFF2-40B4-BE49-F238E27FC236}">
              <a16:creationId xmlns:a16="http://schemas.microsoft.com/office/drawing/2014/main" id="{00000000-0008-0000-0200-000088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3" name="テキスト ボックス 392">
          <a:extLst>
            <a:ext uri="{FF2B5EF4-FFF2-40B4-BE49-F238E27FC236}">
              <a16:creationId xmlns:a16="http://schemas.microsoft.com/office/drawing/2014/main" id="{00000000-0008-0000-0200-000089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4" name="直線コネクタ 393">
          <a:extLst>
            <a:ext uri="{FF2B5EF4-FFF2-40B4-BE49-F238E27FC236}">
              <a16:creationId xmlns:a16="http://schemas.microsoft.com/office/drawing/2014/main" id="{00000000-0008-0000-0200-00008A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5" name="テキスト ボックス 394">
          <a:extLst>
            <a:ext uri="{FF2B5EF4-FFF2-40B4-BE49-F238E27FC236}">
              <a16:creationId xmlns:a16="http://schemas.microsoft.com/office/drawing/2014/main" id="{00000000-0008-0000-0200-00008B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6" name="直線コネクタ 395">
          <a:extLst>
            <a:ext uri="{FF2B5EF4-FFF2-40B4-BE49-F238E27FC236}">
              <a16:creationId xmlns:a16="http://schemas.microsoft.com/office/drawing/2014/main" id="{00000000-0008-0000-0200-00008C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7" name="テキスト ボックス 396">
          <a:extLst>
            <a:ext uri="{FF2B5EF4-FFF2-40B4-BE49-F238E27FC236}">
              <a16:creationId xmlns:a16="http://schemas.microsoft.com/office/drawing/2014/main" id="{00000000-0008-0000-0200-00008D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8" name="直線コネクタ 397">
          <a:extLst>
            <a:ext uri="{FF2B5EF4-FFF2-40B4-BE49-F238E27FC236}">
              <a16:creationId xmlns:a16="http://schemas.microsoft.com/office/drawing/2014/main" id="{00000000-0008-0000-0200-00008E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9" name="テキスト ボックス 398">
          <a:extLst>
            <a:ext uri="{FF2B5EF4-FFF2-40B4-BE49-F238E27FC236}">
              <a16:creationId xmlns:a16="http://schemas.microsoft.com/office/drawing/2014/main" id="{00000000-0008-0000-0200-00008F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400" name="直線コネクタ 399">
          <a:extLst>
            <a:ext uri="{FF2B5EF4-FFF2-40B4-BE49-F238E27FC236}">
              <a16:creationId xmlns:a16="http://schemas.microsoft.com/office/drawing/2014/main" id="{00000000-0008-0000-0200-000090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401" name="テキスト ボックス 400">
          <a:extLst>
            <a:ext uri="{FF2B5EF4-FFF2-40B4-BE49-F238E27FC236}">
              <a16:creationId xmlns:a16="http://schemas.microsoft.com/office/drawing/2014/main" id="{00000000-0008-0000-0200-000091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402" name="直線コネクタ 401">
          <a:extLst>
            <a:ext uri="{FF2B5EF4-FFF2-40B4-BE49-F238E27FC236}">
              <a16:creationId xmlns:a16="http://schemas.microsoft.com/office/drawing/2014/main" id="{00000000-0008-0000-0200-000092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3" name="テキスト ボックス 402">
          <a:extLst>
            <a:ext uri="{FF2B5EF4-FFF2-40B4-BE49-F238E27FC236}">
              <a16:creationId xmlns:a16="http://schemas.microsoft.com/office/drawing/2014/main" id="{00000000-0008-0000-0200-000093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5" name="テキスト ボックス 404">
          <a:extLst>
            <a:ext uri="{FF2B5EF4-FFF2-40B4-BE49-F238E27FC236}">
              <a16:creationId xmlns:a16="http://schemas.microsoft.com/office/drawing/2014/main" id="{00000000-0008-0000-0200-000095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6" name="直線コネクタ 405">
          <a:extLst>
            <a:ext uri="{FF2B5EF4-FFF2-40B4-BE49-F238E27FC236}">
              <a16:creationId xmlns:a16="http://schemas.microsoft.com/office/drawing/2014/main" id="{00000000-0008-0000-0200-000096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7" name="テキスト ボックス 406">
          <a:extLst>
            <a:ext uri="{FF2B5EF4-FFF2-40B4-BE49-F238E27FC236}">
              <a16:creationId xmlns:a16="http://schemas.microsoft.com/office/drawing/2014/main" id="{00000000-0008-0000-0200-000097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8" name="直線コネクタ 407">
          <a:extLst>
            <a:ext uri="{FF2B5EF4-FFF2-40B4-BE49-F238E27FC236}">
              <a16:creationId xmlns:a16="http://schemas.microsoft.com/office/drawing/2014/main" id="{00000000-0008-0000-0200-000098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9" name="【市民会館】&#10;有形固定資産減価償却率グラフ枠">
          <a:extLst>
            <a:ext uri="{FF2B5EF4-FFF2-40B4-BE49-F238E27FC236}">
              <a16:creationId xmlns:a16="http://schemas.microsoft.com/office/drawing/2014/main" id="{00000000-0008-0000-0200-000099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17418</xdr:rowOff>
    </xdr:from>
    <xdr:to>
      <xdr:col>24</xdr:col>
      <xdr:colOff>62865</xdr:colOff>
      <xdr:row>108</xdr:row>
      <xdr:rowOff>100693</xdr:rowOff>
    </xdr:to>
    <xdr:cxnSp macro="">
      <xdr:nvCxnSpPr>
        <xdr:cNvPr id="410" name="直線コネクタ 409">
          <a:extLst>
            <a:ext uri="{FF2B5EF4-FFF2-40B4-BE49-F238E27FC236}">
              <a16:creationId xmlns:a16="http://schemas.microsoft.com/office/drawing/2014/main" id="{00000000-0008-0000-0200-00009A010000}"/>
            </a:ext>
          </a:extLst>
        </xdr:cNvPr>
        <xdr:cNvCxnSpPr/>
      </xdr:nvCxnSpPr>
      <xdr:spPr>
        <a:xfrm flipV="1">
          <a:off x="4634865" y="17162418"/>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104520</xdr:rowOff>
    </xdr:from>
    <xdr:ext cx="405111" cy="259045"/>
    <xdr:sp macro="" textlink="">
      <xdr:nvSpPr>
        <xdr:cNvPr id="411" name="【市民会館】&#10;有形固定資産減価償却率最小値テキスト">
          <a:extLst>
            <a:ext uri="{FF2B5EF4-FFF2-40B4-BE49-F238E27FC236}">
              <a16:creationId xmlns:a16="http://schemas.microsoft.com/office/drawing/2014/main" id="{00000000-0008-0000-0200-00009B010000}"/>
            </a:ext>
          </a:extLst>
        </xdr:cNvPr>
        <xdr:cNvSpPr txBox="1"/>
      </xdr:nvSpPr>
      <xdr:spPr>
        <a:xfrm>
          <a:off x="4673600" y="1862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100693</xdr:rowOff>
    </xdr:from>
    <xdr:to>
      <xdr:col>24</xdr:col>
      <xdr:colOff>152400</xdr:colOff>
      <xdr:row>108</xdr:row>
      <xdr:rowOff>100693</xdr:rowOff>
    </xdr:to>
    <xdr:cxnSp macro="">
      <xdr:nvCxnSpPr>
        <xdr:cNvPr id="412" name="直線コネクタ 411">
          <a:extLst>
            <a:ext uri="{FF2B5EF4-FFF2-40B4-BE49-F238E27FC236}">
              <a16:creationId xmlns:a16="http://schemas.microsoft.com/office/drawing/2014/main" id="{00000000-0008-0000-0200-00009C010000}"/>
            </a:ext>
          </a:extLst>
        </xdr:cNvPr>
        <xdr:cNvCxnSpPr/>
      </xdr:nvCxnSpPr>
      <xdr:spPr>
        <a:xfrm>
          <a:off x="4546600" y="1861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135545</xdr:rowOff>
    </xdr:from>
    <xdr:ext cx="340478" cy="259045"/>
    <xdr:sp macro="" textlink="">
      <xdr:nvSpPr>
        <xdr:cNvPr id="413" name="【市民会館】&#10;有形固定資産減価償却率最大値テキスト">
          <a:extLst>
            <a:ext uri="{FF2B5EF4-FFF2-40B4-BE49-F238E27FC236}">
              <a16:creationId xmlns:a16="http://schemas.microsoft.com/office/drawing/2014/main" id="{00000000-0008-0000-0200-00009D010000}"/>
            </a:ext>
          </a:extLst>
        </xdr:cNvPr>
        <xdr:cNvSpPr txBox="1"/>
      </xdr:nvSpPr>
      <xdr:spPr>
        <a:xfrm>
          <a:off x="4673600" y="169376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17418</xdr:rowOff>
    </xdr:from>
    <xdr:to>
      <xdr:col>24</xdr:col>
      <xdr:colOff>152400</xdr:colOff>
      <xdr:row>100</xdr:row>
      <xdr:rowOff>17418</xdr:rowOff>
    </xdr:to>
    <xdr:cxnSp macro="">
      <xdr:nvCxnSpPr>
        <xdr:cNvPr id="414" name="直線コネクタ 413">
          <a:extLst>
            <a:ext uri="{FF2B5EF4-FFF2-40B4-BE49-F238E27FC236}">
              <a16:creationId xmlns:a16="http://schemas.microsoft.com/office/drawing/2014/main" id="{00000000-0008-0000-0200-00009E010000}"/>
            </a:ext>
          </a:extLst>
        </xdr:cNvPr>
        <xdr:cNvCxnSpPr/>
      </xdr:nvCxnSpPr>
      <xdr:spPr>
        <a:xfrm>
          <a:off x="4546600" y="1716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90369</xdr:rowOff>
    </xdr:from>
    <xdr:ext cx="405111" cy="259045"/>
    <xdr:sp macro="" textlink="">
      <xdr:nvSpPr>
        <xdr:cNvPr id="415" name="【市民会館】&#10;有形固定資産減価償却率平均値テキスト">
          <a:extLst>
            <a:ext uri="{FF2B5EF4-FFF2-40B4-BE49-F238E27FC236}">
              <a16:creationId xmlns:a16="http://schemas.microsoft.com/office/drawing/2014/main" id="{00000000-0008-0000-0200-00009F010000}"/>
            </a:ext>
          </a:extLst>
        </xdr:cNvPr>
        <xdr:cNvSpPr txBox="1"/>
      </xdr:nvSpPr>
      <xdr:spPr>
        <a:xfrm>
          <a:off x="4673600" y="17921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111942</xdr:rowOff>
    </xdr:from>
    <xdr:to>
      <xdr:col>24</xdr:col>
      <xdr:colOff>114300</xdr:colOff>
      <xdr:row>105</xdr:row>
      <xdr:rowOff>42092</xdr:rowOff>
    </xdr:to>
    <xdr:sp macro="" textlink="">
      <xdr:nvSpPr>
        <xdr:cNvPr id="416" name="フローチャート: 判断 415">
          <a:extLst>
            <a:ext uri="{FF2B5EF4-FFF2-40B4-BE49-F238E27FC236}">
              <a16:creationId xmlns:a16="http://schemas.microsoft.com/office/drawing/2014/main" id="{00000000-0008-0000-0200-0000A0010000}"/>
            </a:ext>
          </a:extLst>
        </xdr:cNvPr>
        <xdr:cNvSpPr/>
      </xdr:nvSpPr>
      <xdr:spPr>
        <a:xfrm>
          <a:off x="45847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58057</xdr:rowOff>
    </xdr:from>
    <xdr:to>
      <xdr:col>20</xdr:col>
      <xdr:colOff>38100</xdr:colOff>
      <xdr:row>104</xdr:row>
      <xdr:rowOff>159657</xdr:rowOff>
    </xdr:to>
    <xdr:sp macro="" textlink="">
      <xdr:nvSpPr>
        <xdr:cNvPr id="417" name="フローチャート: 判断 416">
          <a:extLst>
            <a:ext uri="{FF2B5EF4-FFF2-40B4-BE49-F238E27FC236}">
              <a16:creationId xmlns:a16="http://schemas.microsoft.com/office/drawing/2014/main" id="{00000000-0008-0000-0200-0000A1010000}"/>
            </a:ext>
          </a:extLst>
        </xdr:cNvPr>
        <xdr:cNvSpPr/>
      </xdr:nvSpPr>
      <xdr:spPr>
        <a:xfrm>
          <a:off x="3746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67855</xdr:rowOff>
    </xdr:from>
    <xdr:to>
      <xdr:col>15</xdr:col>
      <xdr:colOff>101600</xdr:colOff>
      <xdr:row>104</xdr:row>
      <xdr:rowOff>169455</xdr:rowOff>
    </xdr:to>
    <xdr:sp macro="" textlink="">
      <xdr:nvSpPr>
        <xdr:cNvPr id="418" name="フローチャート: 判断 417">
          <a:extLst>
            <a:ext uri="{FF2B5EF4-FFF2-40B4-BE49-F238E27FC236}">
              <a16:creationId xmlns:a16="http://schemas.microsoft.com/office/drawing/2014/main" id="{00000000-0008-0000-0200-0000A2010000}"/>
            </a:ext>
          </a:extLst>
        </xdr:cNvPr>
        <xdr:cNvSpPr/>
      </xdr:nvSpPr>
      <xdr:spPr>
        <a:xfrm>
          <a:off x="2857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66221</xdr:rowOff>
    </xdr:from>
    <xdr:to>
      <xdr:col>10</xdr:col>
      <xdr:colOff>165100</xdr:colOff>
      <xdr:row>104</xdr:row>
      <xdr:rowOff>167821</xdr:rowOff>
    </xdr:to>
    <xdr:sp macro="" textlink="">
      <xdr:nvSpPr>
        <xdr:cNvPr id="419" name="フローチャート: 判断 418">
          <a:extLst>
            <a:ext uri="{FF2B5EF4-FFF2-40B4-BE49-F238E27FC236}">
              <a16:creationId xmlns:a16="http://schemas.microsoft.com/office/drawing/2014/main" id="{00000000-0008-0000-0200-0000A3010000}"/>
            </a:ext>
          </a:extLst>
        </xdr:cNvPr>
        <xdr:cNvSpPr/>
      </xdr:nvSpPr>
      <xdr:spPr>
        <a:xfrm>
          <a:off x="1968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25400</xdr:rowOff>
    </xdr:from>
    <xdr:to>
      <xdr:col>6</xdr:col>
      <xdr:colOff>38100</xdr:colOff>
      <xdr:row>104</xdr:row>
      <xdr:rowOff>127000</xdr:rowOff>
    </xdr:to>
    <xdr:sp macro="" textlink="">
      <xdr:nvSpPr>
        <xdr:cNvPr id="420" name="フローチャート: 判断 419">
          <a:extLst>
            <a:ext uri="{FF2B5EF4-FFF2-40B4-BE49-F238E27FC236}">
              <a16:creationId xmlns:a16="http://schemas.microsoft.com/office/drawing/2014/main" id="{00000000-0008-0000-0200-0000A4010000}"/>
            </a:ext>
          </a:extLst>
        </xdr:cNvPr>
        <xdr:cNvSpPr/>
      </xdr:nvSpPr>
      <xdr:spPr>
        <a:xfrm>
          <a:off x="1079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00000000-0008-0000-0200-0000A5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00000000-0008-0000-0200-0000A6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3" name="テキスト ボックス 422">
          <a:extLst>
            <a:ext uri="{FF2B5EF4-FFF2-40B4-BE49-F238E27FC236}">
              <a16:creationId xmlns:a16="http://schemas.microsoft.com/office/drawing/2014/main" id="{00000000-0008-0000-0200-0000A7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4" name="テキスト ボックス 423">
          <a:extLst>
            <a:ext uri="{FF2B5EF4-FFF2-40B4-BE49-F238E27FC236}">
              <a16:creationId xmlns:a16="http://schemas.microsoft.com/office/drawing/2014/main" id="{00000000-0008-0000-0200-0000A8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5" name="テキスト ボックス 424">
          <a:extLst>
            <a:ext uri="{FF2B5EF4-FFF2-40B4-BE49-F238E27FC236}">
              <a16:creationId xmlns:a16="http://schemas.microsoft.com/office/drawing/2014/main" id="{00000000-0008-0000-0200-0000A9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110308</xdr:rowOff>
    </xdr:from>
    <xdr:to>
      <xdr:col>24</xdr:col>
      <xdr:colOff>114300</xdr:colOff>
      <xdr:row>104</xdr:row>
      <xdr:rowOff>40458</xdr:rowOff>
    </xdr:to>
    <xdr:sp macro="" textlink="">
      <xdr:nvSpPr>
        <xdr:cNvPr id="426" name="楕円 425">
          <a:extLst>
            <a:ext uri="{FF2B5EF4-FFF2-40B4-BE49-F238E27FC236}">
              <a16:creationId xmlns:a16="http://schemas.microsoft.com/office/drawing/2014/main" id="{00000000-0008-0000-0200-0000AA010000}"/>
            </a:ext>
          </a:extLst>
        </xdr:cNvPr>
        <xdr:cNvSpPr/>
      </xdr:nvSpPr>
      <xdr:spPr>
        <a:xfrm>
          <a:off x="4584700" y="1776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133185</xdr:rowOff>
    </xdr:from>
    <xdr:ext cx="405111" cy="259045"/>
    <xdr:sp macro="" textlink="">
      <xdr:nvSpPr>
        <xdr:cNvPr id="427" name="【市民会館】&#10;有形固定資産減価償却率該当値テキスト">
          <a:extLst>
            <a:ext uri="{FF2B5EF4-FFF2-40B4-BE49-F238E27FC236}">
              <a16:creationId xmlns:a16="http://schemas.microsoft.com/office/drawing/2014/main" id="{00000000-0008-0000-0200-0000AB010000}"/>
            </a:ext>
          </a:extLst>
        </xdr:cNvPr>
        <xdr:cNvSpPr txBox="1"/>
      </xdr:nvSpPr>
      <xdr:spPr>
        <a:xfrm>
          <a:off x="4673600" y="1762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90714</xdr:rowOff>
    </xdr:from>
    <xdr:to>
      <xdr:col>20</xdr:col>
      <xdr:colOff>38100</xdr:colOff>
      <xdr:row>104</xdr:row>
      <xdr:rowOff>20864</xdr:rowOff>
    </xdr:to>
    <xdr:sp macro="" textlink="">
      <xdr:nvSpPr>
        <xdr:cNvPr id="428" name="楕円 427">
          <a:extLst>
            <a:ext uri="{FF2B5EF4-FFF2-40B4-BE49-F238E27FC236}">
              <a16:creationId xmlns:a16="http://schemas.microsoft.com/office/drawing/2014/main" id="{00000000-0008-0000-0200-0000AC010000}"/>
            </a:ext>
          </a:extLst>
        </xdr:cNvPr>
        <xdr:cNvSpPr/>
      </xdr:nvSpPr>
      <xdr:spPr>
        <a:xfrm>
          <a:off x="3746500" y="1775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141514</xdr:rowOff>
    </xdr:from>
    <xdr:to>
      <xdr:col>24</xdr:col>
      <xdr:colOff>63500</xdr:colOff>
      <xdr:row>103</xdr:row>
      <xdr:rowOff>161108</xdr:rowOff>
    </xdr:to>
    <xdr:cxnSp macro="">
      <xdr:nvCxnSpPr>
        <xdr:cNvPr id="429" name="直線コネクタ 428">
          <a:extLst>
            <a:ext uri="{FF2B5EF4-FFF2-40B4-BE49-F238E27FC236}">
              <a16:creationId xmlns:a16="http://schemas.microsoft.com/office/drawing/2014/main" id="{00000000-0008-0000-0200-0000AD010000}"/>
            </a:ext>
          </a:extLst>
        </xdr:cNvPr>
        <xdr:cNvCxnSpPr/>
      </xdr:nvCxnSpPr>
      <xdr:spPr>
        <a:xfrm>
          <a:off x="3797300" y="17800864"/>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66221</xdr:rowOff>
    </xdr:from>
    <xdr:to>
      <xdr:col>15</xdr:col>
      <xdr:colOff>101600</xdr:colOff>
      <xdr:row>103</xdr:row>
      <xdr:rowOff>167821</xdr:rowOff>
    </xdr:to>
    <xdr:sp macro="" textlink="">
      <xdr:nvSpPr>
        <xdr:cNvPr id="430" name="楕円 429">
          <a:extLst>
            <a:ext uri="{FF2B5EF4-FFF2-40B4-BE49-F238E27FC236}">
              <a16:creationId xmlns:a16="http://schemas.microsoft.com/office/drawing/2014/main" id="{00000000-0008-0000-0200-0000AE010000}"/>
            </a:ext>
          </a:extLst>
        </xdr:cNvPr>
        <xdr:cNvSpPr/>
      </xdr:nvSpPr>
      <xdr:spPr>
        <a:xfrm>
          <a:off x="2857500" y="1772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117021</xdr:rowOff>
    </xdr:from>
    <xdr:to>
      <xdr:col>19</xdr:col>
      <xdr:colOff>177800</xdr:colOff>
      <xdr:row>103</xdr:row>
      <xdr:rowOff>141514</xdr:rowOff>
    </xdr:to>
    <xdr:cxnSp macro="">
      <xdr:nvCxnSpPr>
        <xdr:cNvPr id="431" name="直線コネクタ 430">
          <a:extLst>
            <a:ext uri="{FF2B5EF4-FFF2-40B4-BE49-F238E27FC236}">
              <a16:creationId xmlns:a16="http://schemas.microsoft.com/office/drawing/2014/main" id="{00000000-0008-0000-0200-0000AF010000}"/>
            </a:ext>
          </a:extLst>
        </xdr:cNvPr>
        <xdr:cNvCxnSpPr/>
      </xdr:nvCxnSpPr>
      <xdr:spPr>
        <a:xfrm>
          <a:off x="2908300" y="1777637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40095</xdr:rowOff>
    </xdr:from>
    <xdr:to>
      <xdr:col>10</xdr:col>
      <xdr:colOff>165100</xdr:colOff>
      <xdr:row>103</xdr:row>
      <xdr:rowOff>141695</xdr:rowOff>
    </xdr:to>
    <xdr:sp macro="" textlink="">
      <xdr:nvSpPr>
        <xdr:cNvPr id="432" name="楕円 431">
          <a:extLst>
            <a:ext uri="{FF2B5EF4-FFF2-40B4-BE49-F238E27FC236}">
              <a16:creationId xmlns:a16="http://schemas.microsoft.com/office/drawing/2014/main" id="{00000000-0008-0000-0200-0000B0010000}"/>
            </a:ext>
          </a:extLst>
        </xdr:cNvPr>
        <xdr:cNvSpPr/>
      </xdr:nvSpPr>
      <xdr:spPr>
        <a:xfrm>
          <a:off x="1968500" y="1769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90895</xdr:rowOff>
    </xdr:from>
    <xdr:to>
      <xdr:col>15</xdr:col>
      <xdr:colOff>50800</xdr:colOff>
      <xdr:row>103</xdr:row>
      <xdr:rowOff>117021</xdr:rowOff>
    </xdr:to>
    <xdr:cxnSp macro="">
      <xdr:nvCxnSpPr>
        <xdr:cNvPr id="433" name="直線コネクタ 432">
          <a:extLst>
            <a:ext uri="{FF2B5EF4-FFF2-40B4-BE49-F238E27FC236}">
              <a16:creationId xmlns:a16="http://schemas.microsoft.com/office/drawing/2014/main" id="{00000000-0008-0000-0200-0000B1010000}"/>
            </a:ext>
          </a:extLst>
        </xdr:cNvPr>
        <xdr:cNvCxnSpPr/>
      </xdr:nvCxnSpPr>
      <xdr:spPr>
        <a:xfrm>
          <a:off x="2019300" y="17750245"/>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18869</xdr:rowOff>
    </xdr:from>
    <xdr:to>
      <xdr:col>6</xdr:col>
      <xdr:colOff>38100</xdr:colOff>
      <xdr:row>103</xdr:row>
      <xdr:rowOff>120469</xdr:rowOff>
    </xdr:to>
    <xdr:sp macro="" textlink="">
      <xdr:nvSpPr>
        <xdr:cNvPr id="434" name="楕円 433">
          <a:extLst>
            <a:ext uri="{FF2B5EF4-FFF2-40B4-BE49-F238E27FC236}">
              <a16:creationId xmlns:a16="http://schemas.microsoft.com/office/drawing/2014/main" id="{00000000-0008-0000-0200-0000B2010000}"/>
            </a:ext>
          </a:extLst>
        </xdr:cNvPr>
        <xdr:cNvSpPr/>
      </xdr:nvSpPr>
      <xdr:spPr>
        <a:xfrm>
          <a:off x="1079500" y="1767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69669</xdr:rowOff>
    </xdr:from>
    <xdr:to>
      <xdr:col>10</xdr:col>
      <xdr:colOff>114300</xdr:colOff>
      <xdr:row>103</xdr:row>
      <xdr:rowOff>90895</xdr:rowOff>
    </xdr:to>
    <xdr:cxnSp macro="">
      <xdr:nvCxnSpPr>
        <xdr:cNvPr id="435" name="直線コネクタ 434">
          <a:extLst>
            <a:ext uri="{FF2B5EF4-FFF2-40B4-BE49-F238E27FC236}">
              <a16:creationId xmlns:a16="http://schemas.microsoft.com/office/drawing/2014/main" id="{00000000-0008-0000-0200-0000B3010000}"/>
            </a:ext>
          </a:extLst>
        </xdr:cNvPr>
        <xdr:cNvCxnSpPr/>
      </xdr:nvCxnSpPr>
      <xdr:spPr>
        <a:xfrm>
          <a:off x="1130300" y="17729019"/>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150784</xdr:rowOff>
    </xdr:from>
    <xdr:ext cx="405111" cy="259045"/>
    <xdr:sp macro="" textlink="">
      <xdr:nvSpPr>
        <xdr:cNvPr id="436" name="n_1aveValue【市民会館】&#10;有形固定資産減価償却率">
          <a:extLst>
            <a:ext uri="{FF2B5EF4-FFF2-40B4-BE49-F238E27FC236}">
              <a16:creationId xmlns:a16="http://schemas.microsoft.com/office/drawing/2014/main" id="{00000000-0008-0000-0200-0000B4010000}"/>
            </a:ext>
          </a:extLst>
        </xdr:cNvPr>
        <xdr:cNvSpPr txBox="1"/>
      </xdr:nvSpPr>
      <xdr:spPr>
        <a:xfrm>
          <a:off x="3582044" y="1798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160582</xdr:rowOff>
    </xdr:from>
    <xdr:ext cx="405111" cy="259045"/>
    <xdr:sp macro="" textlink="">
      <xdr:nvSpPr>
        <xdr:cNvPr id="437" name="n_2aveValue【市民会館】&#10;有形固定資産減価償却率">
          <a:extLst>
            <a:ext uri="{FF2B5EF4-FFF2-40B4-BE49-F238E27FC236}">
              <a16:creationId xmlns:a16="http://schemas.microsoft.com/office/drawing/2014/main" id="{00000000-0008-0000-0200-0000B5010000}"/>
            </a:ext>
          </a:extLst>
        </xdr:cNvPr>
        <xdr:cNvSpPr txBox="1"/>
      </xdr:nvSpPr>
      <xdr:spPr>
        <a:xfrm>
          <a:off x="2705744" y="1799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158948</xdr:rowOff>
    </xdr:from>
    <xdr:ext cx="405111" cy="259045"/>
    <xdr:sp macro="" textlink="">
      <xdr:nvSpPr>
        <xdr:cNvPr id="438" name="n_3aveValue【市民会館】&#10;有形固定資産減価償却率">
          <a:extLst>
            <a:ext uri="{FF2B5EF4-FFF2-40B4-BE49-F238E27FC236}">
              <a16:creationId xmlns:a16="http://schemas.microsoft.com/office/drawing/2014/main" id="{00000000-0008-0000-0200-0000B6010000}"/>
            </a:ext>
          </a:extLst>
        </xdr:cNvPr>
        <xdr:cNvSpPr txBox="1"/>
      </xdr:nvSpPr>
      <xdr:spPr>
        <a:xfrm>
          <a:off x="1816744" y="17989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118127</xdr:rowOff>
    </xdr:from>
    <xdr:ext cx="405111" cy="259045"/>
    <xdr:sp macro="" textlink="">
      <xdr:nvSpPr>
        <xdr:cNvPr id="439" name="n_4aveValue【市民会館】&#10;有形固定資産減価償却率">
          <a:extLst>
            <a:ext uri="{FF2B5EF4-FFF2-40B4-BE49-F238E27FC236}">
              <a16:creationId xmlns:a16="http://schemas.microsoft.com/office/drawing/2014/main" id="{00000000-0008-0000-0200-0000B7010000}"/>
            </a:ext>
          </a:extLst>
        </xdr:cNvPr>
        <xdr:cNvSpPr txBox="1"/>
      </xdr:nvSpPr>
      <xdr:spPr>
        <a:xfrm>
          <a:off x="9277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37391</xdr:rowOff>
    </xdr:from>
    <xdr:ext cx="405111" cy="259045"/>
    <xdr:sp macro="" textlink="">
      <xdr:nvSpPr>
        <xdr:cNvPr id="440" name="n_1mainValue【市民会館】&#10;有形固定資産減価償却率">
          <a:extLst>
            <a:ext uri="{FF2B5EF4-FFF2-40B4-BE49-F238E27FC236}">
              <a16:creationId xmlns:a16="http://schemas.microsoft.com/office/drawing/2014/main" id="{00000000-0008-0000-0200-0000B8010000}"/>
            </a:ext>
          </a:extLst>
        </xdr:cNvPr>
        <xdr:cNvSpPr txBox="1"/>
      </xdr:nvSpPr>
      <xdr:spPr>
        <a:xfrm>
          <a:off x="3582044" y="1752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12898</xdr:rowOff>
    </xdr:from>
    <xdr:ext cx="405111" cy="259045"/>
    <xdr:sp macro="" textlink="">
      <xdr:nvSpPr>
        <xdr:cNvPr id="441" name="n_2mainValue【市民会館】&#10;有形固定資産減価償却率">
          <a:extLst>
            <a:ext uri="{FF2B5EF4-FFF2-40B4-BE49-F238E27FC236}">
              <a16:creationId xmlns:a16="http://schemas.microsoft.com/office/drawing/2014/main" id="{00000000-0008-0000-0200-0000B9010000}"/>
            </a:ext>
          </a:extLst>
        </xdr:cNvPr>
        <xdr:cNvSpPr txBox="1"/>
      </xdr:nvSpPr>
      <xdr:spPr>
        <a:xfrm>
          <a:off x="2705744" y="1750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158222</xdr:rowOff>
    </xdr:from>
    <xdr:ext cx="405111" cy="259045"/>
    <xdr:sp macro="" textlink="">
      <xdr:nvSpPr>
        <xdr:cNvPr id="442" name="n_3mainValue【市民会館】&#10;有形固定資産減価償却率">
          <a:extLst>
            <a:ext uri="{FF2B5EF4-FFF2-40B4-BE49-F238E27FC236}">
              <a16:creationId xmlns:a16="http://schemas.microsoft.com/office/drawing/2014/main" id="{00000000-0008-0000-0200-0000BA010000}"/>
            </a:ext>
          </a:extLst>
        </xdr:cNvPr>
        <xdr:cNvSpPr txBox="1"/>
      </xdr:nvSpPr>
      <xdr:spPr>
        <a:xfrm>
          <a:off x="1816744" y="174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136996</xdr:rowOff>
    </xdr:from>
    <xdr:ext cx="405111" cy="259045"/>
    <xdr:sp macro="" textlink="">
      <xdr:nvSpPr>
        <xdr:cNvPr id="443" name="n_4mainValue【市民会館】&#10;有形固定資産減価償却率">
          <a:extLst>
            <a:ext uri="{FF2B5EF4-FFF2-40B4-BE49-F238E27FC236}">
              <a16:creationId xmlns:a16="http://schemas.microsoft.com/office/drawing/2014/main" id="{00000000-0008-0000-0200-0000BB010000}"/>
            </a:ext>
          </a:extLst>
        </xdr:cNvPr>
        <xdr:cNvSpPr txBox="1"/>
      </xdr:nvSpPr>
      <xdr:spPr>
        <a:xfrm>
          <a:off x="927744" y="1745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4" name="正方形/長方形 443">
          <a:extLst>
            <a:ext uri="{FF2B5EF4-FFF2-40B4-BE49-F238E27FC236}">
              <a16:creationId xmlns:a16="http://schemas.microsoft.com/office/drawing/2014/main" id="{00000000-0008-0000-0200-0000BC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5" name="正方形/長方形 444">
          <a:extLst>
            <a:ext uri="{FF2B5EF4-FFF2-40B4-BE49-F238E27FC236}">
              <a16:creationId xmlns:a16="http://schemas.microsoft.com/office/drawing/2014/main" id="{00000000-0008-0000-0200-0000BD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6" name="正方形/長方形 445">
          <a:extLst>
            <a:ext uri="{FF2B5EF4-FFF2-40B4-BE49-F238E27FC236}">
              <a16:creationId xmlns:a16="http://schemas.microsoft.com/office/drawing/2014/main" id="{00000000-0008-0000-0200-0000BE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7" name="正方形/長方形 446">
          <a:extLst>
            <a:ext uri="{FF2B5EF4-FFF2-40B4-BE49-F238E27FC236}">
              <a16:creationId xmlns:a16="http://schemas.microsoft.com/office/drawing/2014/main" id="{00000000-0008-0000-0200-0000BF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8" name="正方形/長方形 447">
          <a:extLst>
            <a:ext uri="{FF2B5EF4-FFF2-40B4-BE49-F238E27FC236}">
              <a16:creationId xmlns:a16="http://schemas.microsoft.com/office/drawing/2014/main" id="{00000000-0008-0000-0200-0000C0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9" name="正方形/長方形 448">
          <a:extLst>
            <a:ext uri="{FF2B5EF4-FFF2-40B4-BE49-F238E27FC236}">
              <a16:creationId xmlns:a16="http://schemas.microsoft.com/office/drawing/2014/main" id="{00000000-0008-0000-0200-0000C1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50" name="正方形/長方形 449">
          <a:extLst>
            <a:ext uri="{FF2B5EF4-FFF2-40B4-BE49-F238E27FC236}">
              <a16:creationId xmlns:a16="http://schemas.microsoft.com/office/drawing/2014/main" id="{00000000-0008-0000-0200-0000C2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51" name="正方形/長方形 450">
          <a:extLst>
            <a:ext uri="{FF2B5EF4-FFF2-40B4-BE49-F238E27FC236}">
              <a16:creationId xmlns:a16="http://schemas.microsoft.com/office/drawing/2014/main" id="{00000000-0008-0000-0200-0000C3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2" name="テキスト ボックス 451">
          <a:extLst>
            <a:ext uri="{FF2B5EF4-FFF2-40B4-BE49-F238E27FC236}">
              <a16:creationId xmlns:a16="http://schemas.microsoft.com/office/drawing/2014/main" id="{00000000-0008-0000-0200-0000C4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3" name="直線コネクタ 452">
          <a:extLst>
            <a:ext uri="{FF2B5EF4-FFF2-40B4-BE49-F238E27FC236}">
              <a16:creationId xmlns:a16="http://schemas.microsoft.com/office/drawing/2014/main" id="{00000000-0008-0000-0200-0000C5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4" name="直線コネクタ 453">
          <a:extLst>
            <a:ext uri="{FF2B5EF4-FFF2-40B4-BE49-F238E27FC236}">
              <a16:creationId xmlns:a16="http://schemas.microsoft.com/office/drawing/2014/main" id="{00000000-0008-0000-0200-0000C6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5" name="テキスト ボックス 454">
          <a:extLst>
            <a:ext uri="{FF2B5EF4-FFF2-40B4-BE49-F238E27FC236}">
              <a16:creationId xmlns:a16="http://schemas.microsoft.com/office/drawing/2014/main" id="{00000000-0008-0000-0200-0000C7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6" name="直線コネクタ 455">
          <a:extLst>
            <a:ext uri="{FF2B5EF4-FFF2-40B4-BE49-F238E27FC236}">
              <a16:creationId xmlns:a16="http://schemas.microsoft.com/office/drawing/2014/main" id="{00000000-0008-0000-0200-0000C8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7" name="テキスト ボックス 456">
          <a:extLst>
            <a:ext uri="{FF2B5EF4-FFF2-40B4-BE49-F238E27FC236}">
              <a16:creationId xmlns:a16="http://schemas.microsoft.com/office/drawing/2014/main" id="{00000000-0008-0000-0200-0000C9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8" name="直線コネクタ 457">
          <a:extLst>
            <a:ext uri="{FF2B5EF4-FFF2-40B4-BE49-F238E27FC236}">
              <a16:creationId xmlns:a16="http://schemas.microsoft.com/office/drawing/2014/main" id="{00000000-0008-0000-0200-0000CA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9" name="テキスト ボックス 458">
          <a:extLst>
            <a:ext uri="{FF2B5EF4-FFF2-40B4-BE49-F238E27FC236}">
              <a16:creationId xmlns:a16="http://schemas.microsoft.com/office/drawing/2014/main" id="{00000000-0008-0000-0200-0000CB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60" name="直線コネクタ 459">
          <a:extLst>
            <a:ext uri="{FF2B5EF4-FFF2-40B4-BE49-F238E27FC236}">
              <a16:creationId xmlns:a16="http://schemas.microsoft.com/office/drawing/2014/main" id="{00000000-0008-0000-0200-0000CC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61" name="テキスト ボックス 460">
          <a:extLst>
            <a:ext uri="{FF2B5EF4-FFF2-40B4-BE49-F238E27FC236}">
              <a16:creationId xmlns:a16="http://schemas.microsoft.com/office/drawing/2014/main" id="{00000000-0008-0000-0200-0000CD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62" name="直線コネクタ 461">
          <a:extLst>
            <a:ext uri="{FF2B5EF4-FFF2-40B4-BE49-F238E27FC236}">
              <a16:creationId xmlns:a16="http://schemas.microsoft.com/office/drawing/2014/main" id="{00000000-0008-0000-0200-0000CE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63" name="テキスト ボックス 462">
          <a:extLst>
            <a:ext uri="{FF2B5EF4-FFF2-40B4-BE49-F238E27FC236}">
              <a16:creationId xmlns:a16="http://schemas.microsoft.com/office/drawing/2014/main" id="{00000000-0008-0000-0200-0000CF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4" name="直線コネクタ 463">
          <a:extLst>
            <a:ext uri="{FF2B5EF4-FFF2-40B4-BE49-F238E27FC236}">
              <a16:creationId xmlns:a16="http://schemas.microsoft.com/office/drawing/2014/main" id="{00000000-0008-0000-0200-0000D0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5" name="テキスト ボックス 464">
          <a:extLst>
            <a:ext uri="{FF2B5EF4-FFF2-40B4-BE49-F238E27FC236}">
              <a16:creationId xmlns:a16="http://schemas.microsoft.com/office/drawing/2014/main" id="{00000000-0008-0000-0200-0000D1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6" name="【市民会館】&#10;一人当たり面積グラフ枠">
          <a:extLst>
            <a:ext uri="{FF2B5EF4-FFF2-40B4-BE49-F238E27FC236}">
              <a16:creationId xmlns:a16="http://schemas.microsoft.com/office/drawing/2014/main" id="{00000000-0008-0000-0200-0000D2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57150</xdr:rowOff>
    </xdr:from>
    <xdr:to>
      <xdr:col>54</xdr:col>
      <xdr:colOff>189865</xdr:colOff>
      <xdr:row>108</xdr:row>
      <xdr:rowOff>95250</xdr:rowOff>
    </xdr:to>
    <xdr:cxnSp macro="">
      <xdr:nvCxnSpPr>
        <xdr:cNvPr id="467" name="直線コネクタ 466">
          <a:extLst>
            <a:ext uri="{FF2B5EF4-FFF2-40B4-BE49-F238E27FC236}">
              <a16:creationId xmlns:a16="http://schemas.microsoft.com/office/drawing/2014/main" id="{00000000-0008-0000-0200-0000D3010000}"/>
            </a:ext>
          </a:extLst>
        </xdr:cNvPr>
        <xdr:cNvCxnSpPr/>
      </xdr:nvCxnSpPr>
      <xdr:spPr>
        <a:xfrm flipV="1">
          <a:off x="10476865" y="170307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468" name="【市民会館】&#10;一人当たり面積最小値テキスト">
          <a:extLst>
            <a:ext uri="{FF2B5EF4-FFF2-40B4-BE49-F238E27FC236}">
              <a16:creationId xmlns:a16="http://schemas.microsoft.com/office/drawing/2014/main" id="{00000000-0008-0000-0200-0000D4010000}"/>
            </a:ext>
          </a:extLst>
        </xdr:cNvPr>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469" name="直線コネクタ 468">
          <a:extLst>
            <a:ext uri="{FF2B5EF4-FFF2-40B4-BE49-F238E27FC236}">
              <a16:creationId xmlns:a16="http://schemas.microsoft.com/office/drawing/2014/main" id="{00000000-0008-0000-0200-0000D5010000}"/>
            </a:ext>
          </a:extLst>
        </xdr:cNvPr>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3827</xdr:rowOff>
    </xdr:from>
    <xdr:ext cx="469744" cy="259045"/>
    <xdr:sp macro="" textlink="">
      <xdr:nvSpPr>
        <xdr:cNvPr id="470" name="【市民会館】&#10;一人当たり面積最大値テキスト">
          <a:extLst>
            <a:ext uri="{FF2B5EF4-FFF2-40B4-BE49-F238E27FC236}">
              <a16:creationId xmlns:a16="http://schemas.microsoft.com/office/drawing/2014/main" id="{00000000-0008-0000-0200-0000D6010000}"/>
            </a:ext>
          </a:extLst>
        </xdr:cNvPr>
        <xdr:cNvSpPr txBox="1"/>
      </xdr:nvSpPr>
      <xdr:spPr>
        <a:xfrm>
          <a:off x="10515600" y="1680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57150</xdr:rowOff>
    </xdr:from>
    <xdr:to>
      <xdr:col>55</xdr:col>
      <xdr:colOff>88900</xdr:colOff>
      <xdr:row>99</xdr:row>
      <xdr:rowOff>57150</xdr:rowOff>
    </xdr:to>
    <xdr:cxnSp macro="">
      <xdr:nvCxnSpPr>
        <xdr:cNvPr id="471" name="直線コネクタ 470">
          <a:extLst>
            <a:ext uri="{FF2B5EF4-FFF2-40B4-BE49-F238E27FC236}">
              <a16:creationId xmlns:a16="http://schemas.microsoft.com/office/drawing/2014/main" id="{00000000-0008-0000-0200-0000D7010000}"/>
            </a:ext>
          </a:extLst>
        </xdr:cNvPr>
        <xdr:cNvCxnSpPr/>
      </xdr:nvCxnSpPr>
      <xdr:spPr>
        <a:xfrm>
          <a:off x="10388600" y="1703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109238</xdr:rowOff>
    </xdr:from>
    <xdr:ext cx="469744" cy="259045"/>
    <xdr:sp macro="" textlink="">
      <xdr:nvSpPr>
        <xdr:cNvPr id="472" name="【市民会館】&#10;一人当たり面積平均値テキスト">
          <a:extLst>
            <a:ext uri="{FF2B5EF4-FFF2-40B4-BE49-F238E27FC236}">
              <a16:creationId xmlns:a16="http://schemas.microsoft.com/office/drawing/2014/main" id="{00000000-0008-0000-0200-0000D8010000}"/>
            </a:ext>
          </a:extLst>
        </xdr:cNvPr>
        <xdr:cNvSpPr txBox="1"/>
      </xdr:nvSpPr>
      <xdr:spPr>
        <a:xfrm>
          <a:off x="10515600" y="17768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86361</xdr:rowOff>
    </xdr:from>
    <xdr:to>
      <xdr:col>55</xdr:col>
      <xdr:colOff>50800</xdr:colOff>
      <xdr:row>105</xdr:row>
      <xdr:rowOff>16511</xdr:rowOff>
    </xdr:to>
    <xdr:sp macro="" textlink="">
      <xdr:nvSpPr>
        <xdr:cNvPr id="473" name="フローチャート: 判断 472">
          <a:extLst>
            <a:ext uri="{FF2B5EF4-FFF2-40B4-BE49-F238E27FC236}">
              <a16:creationId xmlns:a16="http://schemas.microsoft.com/office/drawing/2014/main" id="{00000000-0008-0000-0200-0000D9010000}"/>
            </a:ext>
          </a:extLst>
        </xdr:cNvPr>
        <xdr:cNvSpPr/>
      </xdr:nvSpPr>
      <xdr:spPr>
        <a:xfrm>
          <a:off x="104267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78739</xdr:rowOff>
    </xdr:from>
    <xdr:to>
      <xdr:col>50</xdr:col>
      <xdr:colOff>165100</xdr:colOff>
      <xdr:row>105</xdr:row>
      <xdr:rowOff>8889</xdr:rowOff>
    </xdr:to>
    <xdr:sp macro="" textlink="">
      <xdr:nvSpPr>
        <xdr:cNvPr id="474" name="フローチャート: 判断 473">
          <a:extLst>
            <a:ext uri="{FF2B5EF4-FFF2-40B4-BE49-F238E27FC236}">
              <a16:creationId xmlns:a16="http://schemas.microsoft.com/office/drawing/2014/main" id="{00000000-0008-0000-0200-0000DA010000}"/>
            </a:ext>
          </a:extLst>
        </xdr:cNvPr>
        <xdr:cNvSpPr/>
      </xdr:nvSpPr>
      <xdr:spPr>
        <a:xfrm>
          <a:off x="9588500" y="179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82550</xdr:rowOff>
    </xdr:from>
    <xdr:to>
      <xdr:col>46</xdr:col>
      <xdr:colOff>38100</xdr:colOff>
      <xdr:row>105</xdr:row>
      <xdr:rowOff>12700</xdr:rowOff>
    </xdr:to>
    <xdr:sp macro="" textlink="">
      <xdr:nvSpPr>
        <xdr:cNvPr id="475" name="フローチャート: 判断 474">
          <a:extLst>
            <a:ext uri="{FF2B5EF4-FFF2-40B4-BE49-F238E27FC236}">
              <a16:creationId xmlns:a16="http://schemas.microsoft.com/office/drawing/2014/main" id="{00000000-0008-0000-0200-0000DB010000}"/>
            </a:ext>
          </a:extLst>
        </xdr:cNvPr>
        <xdr:cNvSpPr/>
      </xdr:nvSpPr>
      <xdr:spPr>
        <a:xfrm>
          <a:off x="8699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109220</xdr:rowOff>
    </xdr:from>
    <xdr:to>
      <xdr:col>41</xdr:col>
      <xdr:colOff>101600</xdr:colOff>
      <xdr:row>105</xdr:row>
      <xdr:rowOff>39370</xdr:rowOff>
    </xdr:to>
    <xdr:sp macro="" textlink="">
      <xdr:nvSpPr>
        <xdr:cNvPr id="476" name="フローチャート: 判断 475">
          <a:extLst>
            <a:ext uri="{FF2B5EF4-FFF2-40B4-BE49-F238E27FC236}">
              <a16:creationId xmlns:a16="http://schemas.microsoft.com/office/drawing/2014/main" id="{00000000-0008-0000-0200-0000DC010000}"/>
            </a:ext>
          </a:extLst>
        </xdr:cNvPr>
        <xdr:cNvSpPr/>
      </xdr:nvSpPr>
      <xdr:spPr>
        <a:xfrm>
          <a:off x="7810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93980</xdr:rowOff>
    </xdr:from>
    <xdr:to>
      <xdr:col>36</xdr:col>
      <xdr:colOff>165100</xdr:colOff>
      <xdr:row>106</xdr:row>
      <xdr:rowOff>24130</xdr:rowOff>
    </xdr:to>
    <xdr:sp macro="" textlink="">
      <xdr:nvSpPr>
        <xdr:cNvPr id="477" name="フローチャート: 判断 476">
          <a:extLst>
            <a:ext uri="{FF2B5EF4-FFF2-40B4-BE49-F238E27FC236}">
              <a16:creationId xmlns:a16="http://schemas.microsoft.com/office/drawing/2014/main" id="{00000000-0008-0000-0200-0000DD010000}"/>
            </a:ext>
          </a:extLst>
        </xdr:cNvPr>
        <xdr:cNvSpPr/>
      </xdr:nvSpPr>
      <xdr:spPr>
        <a:xfrm>
          <a:off x="6921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00000000-0008-0000-0200-0000DE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9" name="テキスト ボックス 478">
          <a:extLst>
            <a:ext uri="{FF2B5EF4-FFF2-40B4-BE49-F238E27FC236}">
              <a16:creationId xmlns:a16="http://schemas.microsoft.com/office/drawing/2014/main" id="{00000000-0008-0000-0200-0000DF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80" name="テキスト ボックス 479">
          <a:extLst>
            <a:ext uri="{FF2B5EF4-FFF2-40B4-BE49-F238E27FC236}">
              <a16:creationId xmlns:a16="http://schemas.microsoft.com/office/drawing/2014/main" id="{00000000-0008-0000-0200-0000E0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81" name="テキスト ボックス 480">
          <a:extLst>
            <a:ext uri="{FF2B5EF4-FFF2-40B4-BE49-F238E27FC236}">
              <a16:creationId xmlns:a16="http://schemas.microsoft.com/office/drawing/2014/main" id="{00000000-0008-0000-0200-0000E1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2" name="テキスト ボックス 481">
          <a:extLst>
            <a:ext uri="{FF2B5EF4-FFF2-40B4-BE49-F238E27FC236}">
              <a16:creationId xmlns:a16="http://schemas.microsoft.com/office/drawing/2014/main" id="{00000000-0008-0000-0200-0000E2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120650</xdr:rowOff>
    </xdr:from>
    <xdr:to>
      <xdr:col>55</xdr:col>
      <xdr:colOff>50800</xdr:colOff>
      <xdr:row>106</xdr:row>
      <xdr:rowOff>50800</xdr:rowOff>
    </xdr:to>
    <xdr:sp macro="" textlink="">
      <xdr:nvSpPr>
        <xdr:cNvPr id="483" name="楕円 482">
          <a:extLst>
            <a:ext uri="{FF2B5EF4-FFF2-40B4-BE49-F238E27FC236}">
              <a16:creationId xmlns:a16="http://schemas.microsoft.com/office/drawing/2014/main" id="{00000000-0008-0000-0200-0000E3010000}"/>
            </a:ext>
          </a:extLst>
        </xdr:cNvPr>
        <xdr:cNvSpPr/>
      </xdr:nvSpPr>
      <xdr:spPr>
        <a:xfrm>
          <a:off x="104267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99077</xdr:rowOff>
    </xdr:from>
    <xdr:ext cx="469744" cy="259045"/>
    <xdr:sp macro="" textlink="">
      <xdr:nvSpPr>
        <xdr:cNvPr id="484" name="【市民会館】&#10;一人当たり面積該当値テキスト">
          <a:extLst>
            <a:ext uri="{FF2B5EF4-FFF2-40B4-BE49-F238E27FC236}">
              <a16:creationId xmlns:a16="http://schemas.microsoft.com/office/drawing/2014/main" id="{00000000-0008-0000-0200-0000E4010000}"/>
            </a:ext>
          </a:extLst>
        </xdr:cNvPr>
        <xdr:cNvSpPr txBox="1"/>
      </xdr:nvSpPr>
      <xdr:spPr>
        <a:xfrm>
          <a:off x="10515600" y="181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124461</xdr:rowOff>
    </xdr:from>
    <xdr:to>
      <xdr:col>50</xdr:col>
      <xdr:colOff>165100</xdr:colOff>
      <xdr:row>106</xdr:row>
      <xdr:rowOff>54611</xdr:rowOff>
    </xdr:to>
    <xdr:sp macro="" textlink="">
      <xdr:nvSpPr>
        <xdr:cNvPr id="485" name="楕円 484">
          <a:extLst>
            <a:ext uri="{FF2B5EF4-FFF2-40B4-BE49-F238E27FC236}">
              <a16:creationId xmlns:a16="http://schemas.microsoft.com/office/drawing/2014/main" id="{00000000-0008-0000-0200-0000E5010000}"/>
            </a:ext>
          </a:extLst>
        </xdr:cNvPr>
        <xdr:cNvSpPr/>
      </xdr:nvSpPr>
      <xdr:spPr>
        <a:xfrm>
          <a:off x="9588500" y="1812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0</xdr:rowOff>
    </xdr:from>
    <xdr:to>
      <xdr:col>55</xdr:col>
      <xdr:colOff>0</xdr:colOff>
      <xdr:row>106</xdr:row>
      <xdr:rowOff>3811</xdr:rowOff>
    </xdr:to>
    <xdr:cxnSp macro="">
      <xdr:nvCxnSpPr>
        <xdr:cNvPr id="486" name="直線コネクタ 485">
          <a:extLst>
            <a:ext uri="{FF2B5EF4-FFF2-40B4-BE49-F238E27FC236}">
              <a16:creationId xmlns:a16="http://schemas.microsoft.com/office/drawing/2014/main" id="{00000000-0008-0000-0200-0000E6010000}"/>
            </a:ext>
          </a:extLst>
        </xdr:cNvPr>
        <xdr:cNvCxnSpPr/>
      </xdr:nvCxnSpPr>
      <xdr:spPr>
        <a:xfrm flipV="1">
          <a:off x="9639300" y="1817370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124461</xdr:rowOff>
    </xdr:from>
    <xdr:to>
      <xdr:col>46</xdr:col>
      <xdr:colOff>38100</xdr:colOff>
      <xdr:row>106</xdr:row>
      <xdr:rowOff>54611</xdr:rowOff>
    </xdr:to>
    <xdr:sp macro="" textlink="">
      <xdr:nvSpPr>
        <xdr:cNvPr id="487" name="楕円 486">
          <a:extLst>
            <a:ext uri="{FF2B5EF4-FFF2-40B4-BE49-F238E27FC236}">
              <a16:creationId xmlns:a16="http://schemas.microsoft.com/office/drawing/2014/main" id="{00000000-0008-0000-0200-0000E7010000}"/>
            </a:ext>
          </a:extLst>
        </xdr:cNvPr>
        <xdr:cNvSpPr/>
      </xdr:nvSpPr>
      <xdr:spPr>
        <a:xfrm>
          <a:off x="8699500" y="1812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3811</xdr:rowOff>
    </xdr:from>
    <xdr:to>
      <xdr:col>50</xdr:col>
      <xdr:colOff>114300</xdr:colOff>
      <xdr:row>106</xdr:row>
      <xdr:rowOff>3811</xdr:rowOff>
    </xdr:to>
    <xdr:cxnSp macro="">
      <xdr:nvCxnSpPr>
        <xdr:cNvPr id="488" name="直線コネクタ 487">
          <a:extLst>
            <a:ext uri="{FF2B5EF4-FFF2-40B4-BE49-F238E27FC236}">
              <a16:creationId xmlns:a16="http://schemas.microsoft.com/office/drawing/2014/main" id="{00000000-0008-0000-0200-0000E8010000}"/>
            </a:ext>
          </a:extLst>
        </xdr:cNvPr>
        <xdr:cNvCxnSpPr/>
      </xdr:nvCxnSpPr>
      <xdr:spPr>
        <a:xfrm>
          <a:off x="8750300" y="181775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124461</xdr:rowOff>
    </xdr:from>
    <xdr:to>
      <xdr:col>41</xdr:col>
      <xdr:colOff>101600</xdr:colOff>
      <xdr:row>106</xdr:row>
      <xdr:rowOff>54611</xdr:rowOff>
    </xdr:to>
    <xdr:sp macro="" textlink="">
      <xdr:nvSpPr>
        <xdr:cNvPr id="489" name="楕円 488">
          <a:extLst>
            <a:ext uri="{FF2B5EF4-FFF2-40B4-BE49-F238E27FC236}">
              <a16:creationId xmlns:a16="http://schemas.microsoft.com/office/drawing/2014/main" id="{00000000-0008-0000-0200-0000E9010000}"/>
            </a:ext>
          </a:extLst>
        </xdr:cNvPr>
        <xdr:cNvSpPr/>
      </xdr:nvSpPr>
      <xdr:spPr>
        <a:xfrm>
          <a:off x="7810500" y="1812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3811</xdr:rowOff>
    </xdr:from>
    <xdr:to>
      <xdr:col>45</xdr:col>
      <xdr:colOff>177800</xdr:colOff>
      <xdr:row>106</xdr:row>
      <xdr:rowOff>3811</xdr:rowOff>
    </xdr:to>
    <xdr:cxnSp macro="">
      <xdr:nvCxnSpPr>
        <xdr:cNvPr id="490" name="直線コネクタ 489">
          <a:extLst>
            <a:ext uri="{FF2B5EF4-FFF2-40B4-BE49-F238E27FC236}">
              <a16:creationId xmlns:a16="http://schemas.microsoft.com/office/drawing/2014/main" id="{00000000-0008-0000-0200-0000EA010000}"/>
            </a:ext>
          </a:extLst>
        </xdr:cNvPr>
        <xdr:cNvCxnSpPr/>
      </xdr:nvCxnSpPr>
      <xdr:spPr>
        <a:xfrm>
          <a:off x="7861300" y="181775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124461</xdr:rowOff>
    </xdr:from>
    <xdr:to>
      <xdr:col>36</xdr:col>
      <xdr:colOff>165100</xdr:colOff>
      <xdr:row>106</xdr:row>
      <xdr:rowOff>54611</xdr:rowOff>
    </xdr:to>
    <xdr:sp macro="" textlink="">
      <xdr:nvSpPr>
        <xdr:cNvPr id="491" name="楕円 490">
          <a:extLst>
            <a:ext uri="{FF2B5EF4-FFF2-40B4-BE49-F238E27FC236}">
              <a16:creationId xmlns:a16="http://schemas.microsoft.com/office/drawing/2014/main" id="{00000000-0008-0000-0200-0000EB010000}"/>
            </a:ext>
          </a:extLst>
        </xdr:cNvPr>
        <xdr:cNvSpPr/>
      </xdr:nvSpPr>
      <xdr:spPr>
        <a:xfrm>
          <a:off x="6921500" y="1812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3811</xdr:rowOff>
    </xdr:from>
    <xdr:to>
      <xdr:col>41</xdr:col>
      <xdr:colOff>50800</xdr:colOff>
      <xdr:row>106</xdr:row>
      <xdr:rowOff>3811</xdr:rowOff>
    </xdr:to>
    <xdr:cxnSp macro="">
      <xdr:nvCxnSpPr>
        <xdr:cNvPr id="492" name="直線コネクタ 491">
          <a:extLst>
            <a:ext uri="{FF2B5EF4-FFF2-40B4-BE49-F238E27FC236}">
              <a16:creationId xmlns:a16="http://schemas.microsoft.com/office/drawing/2014/main" id="{00000000-0008-0000-0200-0000EC010000}"/>
            </a:ext>
          </a:extLst>
        </xdr:cNvPr>
        <xdr:cNvCxnSpPr/>
      </xdr:nvCxnSpPr>
      <xdr:spPr>
        <a:xfrm>
          <a:off x="6972300" y="181775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25416</xdr:rowOff>
    </xdr:from>
    <xdr:ext cx="469744" cy="259045"/>
    <xdr:sp macro="" textlink="">
      <xdr:nvSpPr>
        <xdr:cNvPr id="493" name="n_1aveValue【市民会館】&#10;一人当たり面積">
          <a:extLst>
            <a:ext uri="{FF2B5EF4-FFF2-40B4-BE49-F238E27FC236}">
              <a16:creationId xmlns:a16="http://schemas.microsoft.com/office/drawing/2014/main" id="{00000000-0008-0000-0200-0000ED010000}"/>
            </a:ext>
          </a:extLst>
        </xdr:cNvPr>
        <xdr:cNvSpPr txBox="1"/>
      </xdr:nvSpPr>
      <xdr:spPr>
        <a:xfrm>
          <a:off x="9391727" y="1768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29227</xdr:rowOff>
    </xdr:from>
    <xdr:ext cx="469744" cy="259045"/>
    <xdr:sp macro="" textlink="">
      <xdr:nvSpPr>
        <xdr:cNvPr id="494" name="n_2aveValue【市民会館】&#10;一人当たり面積">
          <a:extLst>
            <a:ext uri="{FF2B5EF4-FFF2-40B4-BE49-F238E27FC236}">
              <a16:creationId xmlns:a16="http://schemas.microsoft.com/office/drawing/2014/main" id="{00000000-0008-0000-0200-0000EE010000}"/>
            </a:ext>
          </a:extLst>
        </xdr:cNvPr>
        <xdr:cNvSpPr txBox="1"/>
      </xdr:nvSpPr>
      <xdr:spPr>
        <a:xfrm>
          <a:off x="8515427"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55897</xdr:rowOff>
    </xdr:from>
    <xdr:ext cx="469744" cy="259045"/>
    <xdr:sp macro="" textlink="">
      <xdr:nvSpPr>
        <xdr:cNvPr id="495" name="n_3aveValue【市民会館】&#10;一人当たり面積">
          <a:extLst>
            <a:ext uri="{FF2B5EF4-FFF2-40B4-BE49-F238E27FC236}">
              <a16:creationId xmlns:a16="http://schemas.microsoft.com/office/drawing/2014/main" id="{00000000-0008-0000-0200-0000EF010000}"/>
            </a:ext>
          </a:extLst>
        </xdr:cNvPr>
        <xdr:cNvSpPr txBox="1"/>
      </xdr:nvSpPr>
      <xdr:spPr>
        <a:xfrm>
          <a:off x="7626427" y="1771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40657</xdr:rowOff>
    </xdr:from>
    <xdr:ext cx="469744" cy="259045"/>
    <xdr:sp macro="" textlink="">
      <xdr:nvSpPr>
        <xdr:cNvPr id="496" name="n_4aveValue【市民会館】&#10;一人当たり面積">
          <a:extLst>
            <a:ext uri="{FF2B5EF4-FFF2-40B4-BE49-F238E27FC236}">
              <a16:creationId xmlns:a16="http://schemas.microsoft.com/office/drawing/2014/main" id="{00000000-0008-0000-0200-0000F0010000}"/>
            </a:ext>
          </a:extLst>
        </xdr:cNvPr>
        <xdr:cNvSpPr txBox="1"/>
      </xdr:nvSpPr>
      <xdr:spPr>
        <a:xfrm>
          <a:off x="6737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45738</xdr:rowOff>
    </xdr:from>
    <xdr:ext cx="469744" cy="259045"/>
    <xdr:sp macro="" textlink="">
      <xdr:nvSpPr>
        <xdr:cNvPr id="497" name="n_1mainValue【市民会館】&#10;一人当たり面積">
          <a:extLst>
            <a:ext uri="{FF2B5EF4-FFF2-40B4-BE49-F238E27FC236}">
              <a16:creationId xmlns:a16="http://schemas.microsoft.com/office/drawing/2014/main" id="{00000000-0008-0000-0200-0000F1010000}"/>
            </a:ext>
          </a:extLst>
        </xdr:cNvPr>
        <xdr:cNvSpPr txBox="1"/>
      </xdr:nvSpPr>
      <xdr:spPr>
        <a:xfrm>
          <a:off x="9391727" y="1821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45738</xdr:rowOff>
    </xdr:from>
    <xdr:ext cx="469744" cy="259045"/>
    <xdr:sp macro="" textlink="">
      <xdr:nvSpPr>
        <xdr:cNvPr id="498" name="n_2mainValue【市民会館】&#10;一人当たり面積">
          <a:extLst>
            <a:ext uri="{FF2B5EF4-FFF2-40B4-BE49-F238E27FC236}">
              <a16:creationId xmlns:a16="http://schemas.microsoft.com/office/drawing/2014/main" id="{00000000-0008-0000-0200-0000F2010000}"/>
            </a:ext>
          </a:extLst>
        </xdr:cNvPr>
        <xdr:cNvSpPr txBox="1"/>
      </xdr:nvSpPr>
      <xdr:spPr>
        <a:xfrm>
          <a:off x="8515427" y="1821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45738</xdr:rowOff>
    </xdr:from>
    <xdr:ext cx="469744" cy="259045"/>
    <xdr:sp macro="" textlink="">
      <xdr:nvSpPr>
        <xdr:cNvPr id="499" name="n_3mainValue【市民会館】&#10;一人当たり面積">
          <a:extLst>
            <a:ext uri="{FF2B5EF4-FFF2-40B4-BE49-F238E27FC236}">
              <a16:creationId xmlns:a16="http://schemas.microsoft.com/office/drawing/2014/main" id="{00000000-0008-0000-0200-0000F3010000}"/>
            </a:ext>
          </a:extLst>
        </xdr:cNvPr>
        <xdr:cNvSpPr txBox="1"/>
      </xdr:nvSpPr>
      <xdr:spPr>
        <a:xfrm>
          <a:off x="7626427" y="1821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45738</xdr:rowOff>
    </xdr:from>
    <xdr:ext cx="469744" cy="259045"/>
    <xdr:sp macro="" textlink="">
      <xdr:nvSpPr>
        <xdr:cNvPr id="500" name="n_4mainValue【市民会館】&#10;一人当たり面積">
          <a:extLst>
            <a:ext uri="{FF2B5EF4-FFF2-40B4-BE49-F238E27FC236}">
              <a16:creationId xmlns:a16="http://schemas.microsoft.com/office/drawing/2014/main" id="{00000000-0008-0000-0200-0000F4010000}"/>
            </a:ext>
          </a:extLst>
        </xdr:cNvPr>
        <xdr:cNvSpPr txBox="1"/>
      </xdr:nvSpPr>
      <xdr:spPr>
        <a:xfrm>
          <a:off x="6737427" y="1821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501" name="正方形/長方形 500">
          <a:extLst>
            <a:ext uri="{FF2B5EF4-FFF2-40B4-BE49-F238E27FC236}">
              <a16:creationId xmlns:a16="http://schemas.microsoft.com/office/drawing/2014/main" id="{00000000-0008-0000-0200-0000F5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2" name="正方形/長方形 501">
          <a:extLst>
            <a:ext uri="{FF2B5EF4-FFF2-40B4-BE49-F238E27FC236}">
              <a16:creationId xmlns:a16="http://schemas.microsoft.com/office/drawing/2014/main" id="{00000000-0008-0000-0200-0000F6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3" name="正方形/長方形 502">
          <a:extLst>
            <a:ext uri="{FF2B5EF4-FFF2-40B4-BE49-F238E27FC236}">
              <a16:creationId xmlns:a16="http://schemas.microsoft.com/office/drawing/2014/main" id="{00000000-0008-0000-0200-0000F7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4" name="正方形/長方形 503">
          <a:extLst>
            <a:ext uri="{FF2B5EF4-FFF2-40B4-BE49-F238E27FC236}">
              <a16:creationId xmlns:a16="http://schemas.microsoft.com/office/drawing/2014/main" id="{00000000-0008-0000-0200-0000F8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5" name="正方形/長方形 504">
          <a:extLst>
            <a:ext uri="{FF2B5EF4-FFF2-40B4-BE49-F238E27FC236}">
              <a16:creationId xmlns:a16="http://schemas.microsoft.com/office/drawing/2014/main" id="{00000000-0008-0000-0200-0000F9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6" name="正方形/長方形 505">
          <a:extLst>
            <a:ext uri="{FF2B5EF4-FFF2-40B4-BE49-F238E27FC236}">
              <a16:creationId xmlns:a16="http://schemas.microsoft.com/office/drawing/2014/main" id="{00000000-0008-0000-0200-0000FA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7" name="正方形/長方形 506">
          <a:extLst>
            <a:ext uri="{FF2B5EF4-FFF2-40B4-BE49-F238E27FC236}">
              <a16:creationId xmlns:a16="http://schemas.microsoft.com/office/drawing/2014/main" id="{00000000-0008-0000-0200-0000FB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8" name="正方形/長方形 507">
          <a:extLst>
            <a:ext uri="{FF2B5EF4-FFF2-40B4-BE49-F238E27FC236}">
              <a16:creationId xmlns:a16="http://schemas.microsoft.com/office/drawing/2014/main" id="{00000000-0008-0000-0200-0000FC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9" name="テキスト ボックス 508">
          <a:extLst>
            <a:ext uri="{FF2B5EF4-FFF2-40B4-BE49-F238E27FC236}">
              <a16:creationId xmlns:a16="http://schemas.microsoft.com/office/drawing/2014/main" id="{00000000-0008-0000-0200-0000FD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10" name="直線コネクタ 509">
          <a:extLst>
            <a:ext uri="{FF2B5EF4-FFF2-40B4-BE49-F238E27FC236}">
              <a16:creationId xmlns:a16="http://schemas.microsoft.com/office/drawing/2014/main" id="{00000000-0008-0000-0200-0000FE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11" name="テキスト ボックス 510">
          <a:extLst>
            <a:ext uri="{FF2B5EF4-FFF2-40B4-BE49-F238E27FC236}">
              <a16:creationId xmlns:a16="http://schemas.microsoft.com/office/drawing/2014/main" id="{00000000-0008-0000-0200-0000FF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12" name="直線コネクタ 511">
          <a:extLst>
            <a:ext uri="{FF2B5EF4-FFF2-40B4-BE49-F238E27FC236}">
              <a16:creationId xmlns:a16="http://schemas.microsoft.com/office/drawing/2014/main" id="{00000000-0008-0000-0200-00000002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13" name="テキスト ボックス 512">
          <a:extLst>
            <a:ext uri="{FF2B5EF4-FFF2-40B4-BE49-F238E27FC236}">
              <a16:creationId xmlns:a16="http://schemas.microsoft.com/office/drawing/2014/main" id="{00000000-0008-0000-0200-00000102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4" name="直線コネクタ 513">
          <a:extLst>
            <a:ext uri="{FF2B5EF4-FFF2-40B4-BE49-F238E27FC236}">
              <a16:creationId xmlns:a16="http://schemas.microsoft.com/office/drawing/2014/main" id="{00000000-0008-0000-0200-00000202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5" name="テキスト ボックス 514">
          <a:extLst>
            <a:ext uri="{FF2B5EF4-FFF2-40B4-BE49-F238E27FC236}">
              <a16:creationId xmlns:a16="http://schemas.microsoft.com/office/drawing/2014/main" id="{00000000-0008-0000-0200-00000302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6" name="直線コネクタ 515">
          <a:extLst>
            <a:ext uri="{FF2B5EF4-FFF2-40B4-BE49-F238E27FC236}">
              <a16:creationId xmlns:a16="http://schemas.microsoft.com/office/drawing/2014/main" id="{00000000-0008-0000-0200-00000402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7" name="テキスト ボックス 516">
          <a:extLst>
            <a:ext uri="{FF2B5EF4-FFF2-40B4-BE49-F238E27FC236}">
              <a16:creationId xmlns:a16="http://schemas.microsoft.com/office/drawing/2014/main" id="{00000000-0008-0000-0200-00000502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8" name="直線コネクタ 517">
          <a:extLst>
            <a:ext uri="{FF2B5EF4-FFF2-40B4-BE49-F238E27FC236}">
              <a16:creationId xmlns:a16="http://schemas.microsoft.com/office/drawing/2014/main" id="{00000000-0008-0000-0200-00000602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9" name="テキスト ボックス 518">
          <a:extLst>
            <a:ext uri="{FF2B5EF4-FFF2-40B4-BE49-F238E27FC236}">
              <a16:creationId xmlns:a16="http://schemas.microsoft.com/office/drawing/2014/main" id="{00000000-0008-0000-0200-00000702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20" name="直線コネクタ 519">
          <a:extLst>
            <a:ext uri="{FF2B5EF4-FFF2-40B4-BE49-F238E27FC236}">
              <a16:creationId xmlns:a16="http://schemas.microsoft.com/office/drawing/2014/main" id="{00000000-0008-0000-0200-00000802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21" name="テキスト ボックス 520">
          <a:extLst>
            <a:ext uri="{FF2B5EF4-FFF2-40B4-BE49-F238E27FC236}">
              <a16:creationId xmlns:a16="http://schemas.microsoft.com/office/drawing/2014/main" id="{00000000-0008-0000-0200-00000902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2" name="直線コネクタ 521">
          <a:extLst>
            <a:ext uri="{FF2B5EF4-FFF2-40B4-BE49-F238E27FC236}">
              <a16:creationId xmlns:a16="http://schemas.microsoft.com/office/drawing/2014/main" id="{00000000-0008-0000-0200-00000A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23" name="テキスト ボックス 522">
          <a:extLst>
            <a:ext uri="{FF2B5EF4-FFF2-40B4-BE49-F238E27FC236}">
              <a16:creationId xmlns:a16="http://schemas.microsoft.com/office/drawing/2014/main" id="{00000000-0008-0000-0200-00000B02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4" name="【一般廃棄物処理施設】&#10;有形固定資産減価償却率グラフ枠">
          <a:extLst>
            <a:ext uri="{FF2B5EF4-FFF2-40B4-BE49-F238E27FC236}">
              <a16:creationId xmlns:a16="http://schemas.microsoft.com/office/drawing/2014/main" id="{00000000-0008-0000-0200-00000C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148590</xdr:rowOff>
    </xdr:from>
    <xdr:to>
      <xdr:col>85</xdr:col>
      <xdr:colOff>126364</xdr:colOff>
      <xdr:row>41</xdr:row>
      <xdr:rowOff>87630</xdr:rowOff>
    </xdr:to>
    <xdr:cxnSp macro="">
      <xdr:nvCxnSpPr>
        <xdr:cNvPr id="525" name="直線コネクタ 524">
          <a:extLst>
            <a:ext uri="{FF2B5EF4-FFF2-40B4-BE49-F238E27FC236}">
              <a16:creationId xmlns:a16="http://schemas.microsoft.com/office/drawing/2014/main" id="{00000000-0008-0000-0200-00000D020000}"/>
            </a:ext>
          </a:extLst>
        </xdr:cNvPr>
        <xdr:cNvCxnSpPr/>
      </xdr:nvCxnSpPr>
      <xdr:spPr>
        <a:xfrm flipV="1">
          <a:off x="16318864" y="563499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91457</xdr:rowOff>
    </xdr:from>
    <xdr:ext cx="405111" cy="259045"/>
    <xdr:sp macro="" textlink="">
      <xdr:nvSpPr>
        <xdr:cNvPr id="526" name="【一般廃棄物処理施設】&#10;有形固定資産減価償却率最小値テキスト">
          <a:extLst>
            <a:ext uri="{FF2B5EF4-FFF2-40B4-BE49-F238E27FC236}">
              <a16:creationId xmlns:a16="http://schemas.microsoft.com/office/drawing/2014/main" id="{00000000-0008-0000-0200-00000E020000}"/>
            </a:ext>
          </a:extLst>
        </xdr:cNvPr>
        <xdr:cNvSpPr txBox="1"/>
      </xdr:nvSpPr>
      <xdr:spPr>
        <a:xfrm>
          <a:off x="16357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87630</xdr:rowOff>
    </xdr:from>
    <xdr:to>
      <xdr:col>86</xdr:col>
      <xdr:colOff>25400</xdr:colOff>
      <xdr:row>41</xdr:row>
      <xdr:rowOff>87630</xdr:rowOff>
    </xdr:to>
    <xdr:cxnSp macro="">
      <xdr:nvCxnSpPr>
        <xdr:cNvPr id="527" name="直線コネクタ 526">
          <a:extLst>
            <a:ext uri="{FF2B5EF4-FFF2-40B4-BE49-F238E27FC236}">
              <a16:creationId xmlns:a16="http://schemas.microsoft.com/office/drawing/2014/main" id="{00000000-0008-0000-0200-00000F020000}"/>
            </a:ext>
          </a:extLst>
        </xdr:cNvPr>
        <xdr:cNvCxnSpPr/>
      </xdr:nvCxnSpPr>
      <xdr:spPr>
        <a:xfrm>
          <a:off x="16230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95267</xdr:rowOff>
    </xdr:from>
    <xdr:ext cx="405111" cy="259045"/>
    <xdr:sp macro="" textlink="">
      <xdr:nvSpPr>
        <xdr:cNvPr id="528" name="【一般廃棄物処理施設】&#10;有形固定資産減価償却率最大値テキスト">
          <a:extLst>
            <a:ext uri="{FF2B5EF4-FFF2-40B4-BE49-F238E27FC236}">
              <a16:creationId xmlns:a16="http://schemas.microsoft.com/office/drawing/2014/main" id="{00000000-0008-0000-0200-000010020000}"/>
            </a:ext>
          </a:extLst>
        </xdr:cNvPr>
        <xdr:cNvSpPr txBox="1"/>
      </xdr:nvSpPr>
      <xdr:spPr>
        <a:xfrm>
          <a:off x="16357600" y="541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148590</xdr:rowOff>
    </xdr:from>
    <xdr:to>
      <xdr:col>86</xdr:col>
      <xdr:colOff>25400</xdr:colOff>
      <xdr:row>32</xdr:row>
      <xdr:rowOff>148590</xdr:rowOff>
    </xdr:to>
    <xdr:cxnSp macro="">
      <xdr:nvCxnSpPr>
        <xdr:cNvPr id="529" name="直線コネクタ 528">
          <a:extLst>
            <a:ext uri="{FF2B5EF4-FFF2-40B4-BE49-F238E27FC236}">
              <a16:creationId xmlns:a16="http://schemas.microsoft.com/office/drawing/2014/main" id="{00000000-0008-0000-0200-000011020000}"/>
            </a:ext>
          </a:extLst>
        </xdr:cNvPr>
        <xdr:cNvCxnSpPr/>
      </xdr:nvCxnSpPr>
      <xdr:spPr>
        <a:xfrm>
          <a:off x="16230600" y="563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118127</xdr:rowOff>
    </xdr:from>
    <xdr:ext cx="405111" cy="259045"/>
    <xdr:sp macro="" textlink="">
      <xdr:nvSpPr>
        <xdr:cNvPr id="530" name="【一般廃棄物処理施設】&#10;有形固定資産減価償却率平均値テキスト">
          <a:extLst>
            <a:ext uri="{FF2B5EF4-FFF2-40B4-BE49-F238E27FC236}">
              <a16:creationId xmlns:a16="http://schemas.microsoft.com/office/drawing/2014/main" id="{00000000-0008-0000-0200-000012020000}"/>
            </a:ext>
          </a:extLst>
        </xdr:cNvPr>
        <xdr:cNvSpPr txBox="1"/>
      </xdr:nvSpPr>
      <xdr:spPr>
        <a:xfrm>
          <a:off x="16357600" y="629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531" name="フローチャート: 判断 530">
          <a:extLst>
            <a:ext uri="{FF2B5EF4-FFF2-40B4-BE49-F238E27FC236}">
              <a16:creationId xmlns:a16="http://schemas.microsoft.com/office/drawing/2014/main" id="{00000000-0008-0000-0200-000013020000}"/>
            </a:ext>
          </a:extLst>
        </xdr:cNvPr>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133985</xdr:rowOff>
    </xdr:from>
    <xdr:to>
      <xdr:col>81</xdr:col>
      <xdr:colOff>101600</xdr:colOff>
      <xdr:row>37</xdr:row>
      <xdr:rowOff>64135</xdr:rowOff>
    </xdr:to>
    <xdr:sp macro="" textlink="">
      <xdr:nvSpPr>
        <xdr:cNvPr id="532" name="フローチャート: 判断 531">
          <a:extLst>
            <a:ext uri="{FF2B5EF4-FFF2-40B4-BE49-F238E27FC236}">
              <a16:creationId xmlns:a16="http://schemas.microsoft.com/office/drawing/2014/main" id="{00000000-0008-0000-0200-000014020000}"/>
            </a:ext>
          </a:extLst>
        </xdr:cNvPr>
        <xdr:cNvSpPr/>
      </xdr:nvSpPr>
      <xdr:spPr>
        <a:xfrm>
          <a:off x="15430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533" name="フローチャート: 判断 532">
          <a:extLst>
            <a:ext uri="{FF2B5EF4-FFF2-40B4-BE49-F238E27FC236}">
              <a16:creationId xmlns:a16="http://schemas.microsoft.com/office/drawing/2014/main" id="{00000000-0008-0000-0200-000015020000}"/>
            </a:ext>
          </a:extLst>
        </xdr:cNvPr>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57785</xdr:rowOff>
    </xdr:from>
    <xdr:to>
      <xdr:col>72</xdr:col>
      <xdr:colOff>38100</xdr:colOff>
      <xdr:row>36</xdr:row>
      <xdr:rowOff>159385</xdr:rowOff>
    </xdr:to>
    <xdr:sp macro="" textlink="">
      <xdr:nvSpPr>
        <xdr:cNvPr id="534" name="フローチャート: 判断 533">
          <a:extLst>
            <a:ext uri="{FF2B5EF4-FFF2-40B4-BE49-F238E27FC236}">
              <a16:creationId xmlns:a16="http://schemas.microsoft.com/office/drawing/2014/main" id="{00000000-0008-0000-0200-000016020000}"/>
            </a:ext>
          </a:extLst>
        </xdr:cNvPr>
        <xdr:cNvSpPr/>
      </xdr:nvSpPr>
      <xdr:spPr>
        <a:xfrm>
          <a:off x="136525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133985</xdr:rowOff>
    </xdr:from>
    <xdr:to>
      <xdr:col>67</xdr:col>
      <xdr:colOff>101600</xdr:colOff>
      <xdr:row>37</xdr:row>
      <xdr:rowOff>64135</xdr:rowOff>
    </xdr:to>
    <xdr:sp macro="" textlink="">
      <xdr:nvSpPr>
        <xdr:cNvPr id="535" name="フローチャート: 判断 534">
          <a:extLst>
            <a:ext uri="{FF2B5EF4-FFF2-40B4-BE49-F238E27FC236}">
              <a16:creationId xmlns:a16="http://schemas.microsoft.com/office/drawing/2014/main" id="{00000000-0008-0000-0200-000017020000}"/>
            </a:ext>
          </a:extLst>
        </xdr:cNvPr>
        <xdr:cNvSpPr/>
      </xdr:nvSpPr>
      <xdr:spPr>
        <a:xfrm>
          <a:off x="12763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00000000-0008-0000-0200-000018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00000000-0008-0000-0200-000019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8" name="テキスト ボックス 537">
          <a:extLst>
            <a:ext uri="{FF2B5EF4-FFF2-40B4-BE49-F238E27FC236}">
              <a16:creationId xmlns:a16="http://schemas.microsoft.com/office/drawing/2014/main" id="{00000000-0008-0000-0200-00001A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9" name="テキスト ボックス 538">
          <a:extLst>
            <a:ext uri="{FF2B5EF4-FFF2-40B4-BE49-F238E27FC236}">
              <a16:creationId xmlns:a16="http://schemas.microsoft.com/office/drawing/2014/main" id="{00000000-0008-0000-0200-00001B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40" name="テキスト ボックス 539">
          <a:extLst>
            <a:ext uri="{FF2B5EF4-FFF2-40B4-BE49-F238E27FC236}">
              <a16:creationId xmlns:a16="http://schemas.microsoft.com/office/drawing/2014/main" id="{00000000-0008-0000-0200-00001C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13970</xdr:rowOff>
    </xdr:from>
    <xdr:to>
      <xdr:col>85</xdr:col>
      <xdr:colOff>177800</xdr:colOff>
      <xdr:row>35</xdr:row>
      <xdr:rowOff>115570</xdr:rowOff>
    </xdr:to>
    <xdr:sp macro="" textlink="">
      <xdr:nvSpPr>
        <xdr:cNvPr id="541" name="楕円 540">
          <a:extLst>
            <a:ext uri="{FF2B5EF4-FFF2-40B4-BE49-F238E27FC236}">
              <a16:creationId xmlns:a16="http://schemas.microsoft.com/office/drawing/2014/main" id="{00000000-0008-0000-0200-00001D020000}"/>
            </a:ext>
          </a:extLst>
        </xdr:cNvPr>
        <xdr:cNvSpPr/>
      </xdr:nvSpPr>
      <xdr:spPr>
        <a:xfrm>
          <a:off x="16268700" y="601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36847</xdr:rowOff>
    </xdr:from>
    <xdr:ext cx="405111" cy="259045"/>
    <xdr:sp macro="" textlink="">
      <xdr:nvSpPr>
        <xdr:cNvPr id="542" name="【一般廃棄物処理施設】&#10;有形固定資産減価償却率該当値テキスト">
          <a:extLst>
            <a:ext uri="{FF2B5EF4-FFF2-40B4-BE49-F238E27FC236}">
              <a16:creationId xmlns:a16="http://schemas.microsoft.com/office/drawing/2014/main" id="{00000000-0008-0000-0200-00001E020000}"/>
            </a:ext>
          </a:extLst>
        </xdr:cNvPr>
        <xdr:cNvSpPr txBox="1"/>
      </xdr:nvSpPr>
      <xdr:spPr>
        <a:xfrm>
          <a:off x="16357600" y="58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122555</xdr:rowOff>
    </xdr:from>
    <xdr:to>
      <xdr:col>81</xdr:col>
      <xdr:colOff>101600</xdr:colOff>
      <xdr:row>35</xdr:row>
      <xdr:rowOff>52705</xdr:rowOff>
    </xdr:to>
    <xdr:sp macro="" textlink="">
      <xdr:nvSpPr>
        <xdr:cNvPr id="543" name="楕円 542">
          <a:extLst>
            <a:ext uri="{FF2B5EF4-FFF2-40B4-BE49-F238E27FC236}">
              <a16:creationId xmlns:a16="http://schemas.microsoft.com/office/drawing/2014/main" id="{00000000-0008-0000-0200-00001F020000}"/>
            </a:ext>
          </a:extLst>
        </xdr:cNvPr>
        <xdr:cNvSpPr/>
      </xdr:nvSpPr>
      <xdr:spPr>
        <a:xfrm>
          <a:off x="15430500" y="595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1905</xdr:rowOff>
    </xdr:from>
    <xdr:to>
      <xdr:col>85</xdr:col>
      <xdr:colOff>127000</xdr:colOff>
      <xdr:row>35</xdr:row>
      <xdr:rowOff>64770</xdr:rowOff>
    </xdr:to>
    <xdr:cxnSp macro="">
      <xdr:nvCxnSpPr>
        <xdr:cNvPr id="544" name="直線コネクタ 543">
          <a:extLst>
            <a:ext uri="{FF2B5EF4-FFF2-40B4-BE49-F238E27FC236}">
              <a16:creationId xmlns:a16="http://schemas.microsoft.com/office/drawing/2014/main" id="{00000000-0008-0000-0200-000020020000}"/>
            </a:ext>
          </a:extLst>
        </xdr:cNvPr>
        <xdr:cNvCxnSpPr/>
      </xdr:nvCxnSpPr>
      <xdr:spPr>
        <a:xfrm>
          <a:off x="15481300" y="6002655"/>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59690</xdr:rowOff>
    </xdr:from>
    <xdr:to>
      <xdr:col>76</xdr:col>
      <xdr:colOff>165100</xdr:colOff>
      <xdr:row>34</xdr:row>
      <xdr:rowOff>161290</xdr:rowOff>
    </xdr:to>
    <xdr:sp macro="" textlink="">
      <xdr:nvSpPr>
        <xdr:cNvPr id="545" name="楕円 544">
          <a:extLst>
            <a:ext uri="{FF2B5EF4-FFF2-40B4-BE49-F238E27FC236}">
              <a16:creationId xmlns:a16="http://schemas.microsoft.com/office/drawing/2014/main" id="{00000000-0008-0000-0200-000021020000}"/>
            </a:ext>
          </a:extLst>
        </xdr:cNvPr>
        <xdr:cNvSpPr/>
      </xdr:nvSpPr>
      <xdr:spPr>
        <a:xfrm>
          <a:off x="14541500" y="588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110490</xdr:rowOff>
    </xdr:from>
    <xdr:to>
      <xdr:col>81</xdr:col>
      <xdr:colOff>50800</xdr:colOff>
      <xdr:row>35</xdr:row>
      <xdr:rowOff>1905</xdr:rowOff>
    </xdr:to>
    <xdr:cxnSp macro="">
      <xdr:nvCxnSpPr>
        <xdr:cNvPr id="546" name="直線コネクタ 545">
          <a:extLst>
            <a:ext uri="{FF2B5EF4-FFF2-40B4-BE49-F238E27FC236}">
              <a16:creationId xmlns:a16="http://schemas.microsoft.com/office/drawing/2014/main" id="{00000000-0008-0000-0200-000022020000}"/>
            </a:ext>
          </a:extLst>
        </xdr:cNvPr>
        <xdr:cNvCxnSpPr/>
      </xdr:nvCxnSpPr>
      <xdr:spPr>
        <a:xfrm>
          <a:off x="14592300" y="593979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168275</xdr:rowOff>
    </xdr:from>
    <xdr:to>
      <xdr:col>72</xdr:col>
      <xdr:colOff>38100</xdr:colOff>
      <xdr:row>34</xdr:row>
      <xdr:rowOff>98425</xdr:rowOff>
    </xdr:to>
    <xdr:sp macro="" textlink="">
      <xdr:nvSpPr>
        <xdr:cNvPr id="547" name="楕円 546">
          <a:extLst>
            <a:ext uri="{FF2B5EF4-FFF2-40B4-BE49-F238E27FC236}">
              <a16:creationId xmlns:a16="http://schemas.microsoft.com/office/drawing/2014/main" id="{00000000-0008-0000-0200-000023020000}"/>
            </a:ext>
          </a:extLst>
        </xdr:cNvPr>
        <xdr:cNvSpPr/>
      </xdr:nvSpPr>
      <xdr:spPr>
        <a:xfrm>
          <a:off x="13652500" y="582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47625</xdr:rowOff>
    </xdr:from>
    <xdr:to>
      <xdr:col>76</xdr:col>
      <xdr:colOff>114300</xdr:colOff>
      <xdr:row>34</xdr:row>
      <xdr:rowOff>110490</xdr:rowOff>
    </xdr:to>
    <xdr:cxnSp macro="">
      <xdr:nvCxnSpPr>
        <xdr:cNvPr id="548" name="直線コネクタ 547">
          <a:extLst>
            <a:ext uri="{FF2B5EF4-FFF2-40B4-BE49-F238E27FC236}">
              <a16:creationId xmlns:a16="http://schemas.microsoft.com/office/drawing/2014/main" id="{00000000-0008-0000-0200-000024020000}"/>
            </a:ext>
          </a:extLst>
        </xdr:cNvPr>
        <xdr:cNvCxnSpPr/>
      </xdr:nvCxnSpPr>
      <xdr:spPr>
        <a:xfrm>
          <a:off x="13703300" y="587692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158750</xdr:rowOff>
    </xdr:from>
    <xdr:to>
      <xdr:col>67</xdr:col>
      <xdr:colOff>101600</xdr:colOff>
      <xdr:row>35</xdr:row>
      <xdr:rowOff>88900</xdr:rowOff>
    </xdr:to>
    <xdr:sp macro="" textlink="">
      <xdr:nvSpPr>
        <xdr:cNvPr id="549" name="楕円 548">
          <a:extLst>
            <a:ext uri="{FF2B5EF4-FFF2-40B4-BE49-F238E27FC236}">
              <a16:creationId xmlns:a16="http://schemas.microsoft.com/office/drawing/2014/main" id="{00000000-0008-0000-0200-000025020000}"/>
            </a:ext>
          </a:extLst>
        </xdr:cNvPr>
        <xdr:cNvSpPr/>
      </xdr:nvSpPr>
      <xdr:spPr>
        <a:xfrm>
          <a:off x="12763500" y="598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47625</xdr:rowOff>
    </xdr:from>
    <xdr:to>
      <xdr:col>71</xdr:col>
      <xdr:colOff>177800</xdr:colOff>
      <xdr:row>35</xdr:row>
      <xdr:rowOff>38100</xdr:rowOff>
    </xdr:to>
    <xdr:cxnSp macro="">
      <xdr:nvCxnSpPr>
        <xdr:cNvPr id="550" name="直線コネクタ 549">
          <a:extLst>
            <a:ext uri="{FF2B5EF4-FFF2-40B4-BE49-F238E27FC236}">
              <a16:creationId xmlns:a16="http://schemas.microsoft.com/office/drawing/2014/main" id="{00000000-0008-0000-0200-000026020000}"/>
            </a:ext>
          </a:extLst>
        </xdr:cNvPr>
        <xdr:cNvCxnSpPr/>
      </xdr:nvCxnSpPr>
      <xdr:spPr>
        <a:xfrm flipV="1">
          <a:off x="12814300" y="5876925"/>
          <a:ext cx="8890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55262</xdr:rowOff>
    </xdr:from>
    <xdr:ext cx="405111" cy="259045"/>
    <xdr:sp macro="" textlink="">
      <xdr:nvSpPr>
        <xdr:cNvPr id="551" name="n_1aveValue【一般廃棄物処理施設】&#10;有形固定資産減価償却率">
          <a:extLst>
            <a:ext uri="{FF2B5EF4-FFF2-40B4-BE49-F238E27FC236}">
              <a16:creationId xmlns:a16="http://schemas.microsoft.com/office/drawing/2014/main" id="{00000000-0008-0000-0200-000027020000}"/>
            </a:ext>
          </a:extLst>
        </xdr:cNvPr>
        <xdr:cNvSpPr txBox="1"/>
      </xdr:nvSpPr>
      <xdr:spPr>
        <a:xfrm>
          <a:off x="15266044" y="639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49547</xdr:rowOff>
    </xdr:from>
    <xdr:ext cx="405111" cy="259045"/>
    <xdr:sp macro="" textlink="">
      <xdr:nvSpPr>
        <xdr:cNvPr id="552" name="n_2aveValue【一般廃棄物処理施設】&#10;有形固定資産減価償却率">
          <a:extLst>
            <a:ext uri="{FF2B5EF4-FFF2-40B4-BE49-F238E27FC236}">
              <a16:creationId xmlns:a16="http://schemas.microsoft.com/office/drawing/2014/main" id="{00000000-0008-0000-0200-000028020000}"/>
            </a:ext>
          </a:extLst>
        </xdr:cNvPr>
        <xdr:cNvSpPr txBox="1"/>
      </xdr:nvSpPr>
      <xdr:spPr>
        <a:xfrm>
          <a:off x="14389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150512</xdr:rowOff>
    </xdr:from>
    <xdr:ext cx="405111" cy="259045"/>
    <xdr:sp macro="" textlink="">
      <xdr:nvSpPr>
        <xdr:cNvPr id="553" name="n_3aveValue【一般廃棄物処理施設】&#10;有形固定資産減価償却率">
          <a:extLst>
            <a:ext uri="{FF2B5EF4-FFF2-40B4-BE49-F238E27FC236}">
              <a16:creationId xmlns:a16="http://schemas.microsoft.com/office/drawing/2014/main" id="{00000000-0008-0000-0200-000029020000}"/>
            </a:ext>
          </a:extLst>
        </xdr:cNvPr>
        <xdr:cNvSpPr txBox="1"/>
      </xdr:nvSpPr>
      <xdr:spPr>
        <a:xfrm>
          <a:off x="13500744" y="632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55262</xdr:rowOff>
    </xdr:from>
    <xdr:ext cx="405111" cy="259045"/>
    <xdr:sp macro="" textlink="">
      <xdr:nvSpPr>
        <xdr:cNvPr id="554" name="n_4aveValue【一般廃棄物処理施設】&#10;有形固定資産減価償却率">
          <a:extLst>
            <a:ext uri="{FF2B5EF4-FFF2-40B4-BE49-F238E27FC236}">
              <a16:creationId xmlns:a16="http://schemas.microsoft.com/office/drawing/2014/main" id="{00000000-0008-0000-0200-00002A020000}"/>
            </a:ext>
          </a:extLst>
        </xdr:cNvPr>
        <xdr:cNvSpPr txBox="1"/>
      </xdr:nvSpPr>
      <xdr:spPr>
        <a:xfrm>
          <a:off x="12611744" y="639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69232</xdr:rowOff>
    </xdr:from>
    <xdr:ext cx="405111" cy="259045"/>
    <xdr:sp macro="" textlink="">
      <xdr:nvSpPr>
        <xdr:cNvPr id="555" name="n_1mainValue【一般廃棄物処理施設】&#10;有形固定資産減価償却率">
          <a:extLst>
            <a:ext uri="{FF2B5EF4-FFF2-40B4-BE49-F238E27FC236}">
              <a16:creationId xmlns:a16="http://schemas.microsoft.com/office/drawing/2014/main" id="{00000000-0008-0000-0200-00002B020000}"/>
            </a:ext>
          </a:extLst>
        </xdr:cNvPr>
        <xdr:cNvSpPr txBox="1"/>
      </xdr:nvSpPr>
      <xdr:spPr>
        <a:xfrm>
          <a:off x="15266044" y="572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6367</xdr:rowOff>
    </xdr:from>
    <xdr:ext cx="405111" cy="259045"/>
    <xdr:sp macro="" textlink="">
      <xdr:nvSpPr>
        <xdr:cNvPr id="556" name="n_2mainValue【一般廃棄物処理施設】&#10;有形固定資産減価償却率">
          <a:extLst>
            <a:ext uri="{FF2B5EF4-FFF2-40B4-BE49-F238E27FC236}">
              <a16:creationId xmlns:a16="http://schemas.microsoft.com/office/drawing/2014/main" id="{00000000-0008-0000-0200-00002C020000}"/>
            </a:ext>
          </a:extLst>
        </xdr:cNvPr>
        <xdr:cNvSpPr txBox="1"/>
      </xdr:nvSpPr>
      <xdr:spPr>
        <a:xfrm>
          <a:off x="14389744" y="566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114952</xdr:rowOff>
    </xdr:from>
    <xdr:ext cx="405111" cy="259045"/>
    <xdr:sp macro="" textlink="">
      <xdr:nvSpPr>
        <xdr:cNvPr id="557" name="n_3mainValue【一般廃棄物処理施設】&#10;有形固定資産減価償却率">
          <a:extLst>
            <a:ext uri="{FF2B5EF4-FFF2-40B4-BE49-F238E27FC236}">
              <a16:creationId xmlns:a16="http://schemas.microsoft.com/office/drawing/2014/main" id="{00000000-0008-0000-0200-00002D020000}"/>
            </a:ext>
          </a:extLst>
        </xdr:cNvPr>
        <xdr:cNvSpPr txBox="1"/>
      </xdr:nvSpPr>
      <xdr:spPr>
        <a:xfrm>
          <a:off x="13500744" y="560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105427</xdr:rowOff>
    </xdr:from>
    <xdr:ext cx="405111" cy="259045"/>
    <xdr:sp macro="" textlink="">
      <xdr:nvSpPr>
        <xdr:cNvPr id="558" name="n_4mainValue【一般廃棄物処理施設】&#10;有形固定資産減価償却率">
          <a:extLst>
            <a:ext uri="{FF2B5EF4-FFF2-40B4-BE49-F238E27FC236}">
              <a16:creationId xmlns:a16="http://schemas.microsoft.com/office/drawing/2014/main" id="{00000000-0008-0000-0200-00002E020000}"/>
            </a:ext>
          </a:extLst>
        </xdr:cNvPr>
        <xdr:cNvSpPr txBox="1"/>
      </xdr:nvSpPr>
      <xdr:spPr>
        <a:xfrm>
          <a:off x="12611744" y="576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9" name="正方形/長方形 558">
          <a:extLst>
            <a:ext uri="{FF2B5EF4-FFF2-40B4-BE49-F238E27FC236}">
              <a16:creationId xmlns:a16="http://schemas.microsoft.com/office/drawing/2014/main" id="{00000000-0008-0000-0200-00002F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60" name="正方形/長方形 559">
          <a:extLst>
            <a:ext uri="{FF2B5EF4-FFF2-40B4-BE49-F238E27FC236}">
              <a16:creationId xmlns:a16="http://schemas.microsoft.com/office/drawing/2014/main" id="{00000000-0008-0000-0200-000030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61" name="正方形/長方形 560">
          <a:extLst>
            <a:ext uri="{FF2B5EF4-FFF2-40B4-BE49-F238E27FC236}">
              <a16:creationId xmlns:a16="http://schemas.microsoft.com/office/drawing/2014/main" id="{00000000-0008-0000-0200-000031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2" name="正方形/長方形 561">
          <a:extLst>
            <a:ext uri="{FF2B5EF4-FFF2-40B4-BE49-F238E27FC236}">
              <a16:creationId xmlns:a16="http://schemas.microsoft.com/office/drawing/2014/main" id="{00000000-0008-0000-0200-000032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3" name="正方形/長方形 562">
          <a:extLst>
            <a:ext uri="{FF2B5EF4-FFF2-40B4-BE49-F238E27FC236}">
              <a16:creationId xmlns:a16="http://schemas.microsoft.com/office/drawing/2014/main" id="{00000000-0008-0000-0200-000033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4" name="正方形/長方形 563">
          <a:extLst>
            <a:ext uri="{FF2B5EF4-FFF2-40B4-BE49-F238E27FC236}">
              <a16:creationId xmlns:a16="http://schemas.microsoft.com/office/drawing/2014/main" id="{00000000-0008-0000-0200-000034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5" name="正方形/長方形 564">
          <a:extLst>
            <a:ext uri="{FF2B5EF4-FFF2-40B4-BE49-F238E27FC236}">
              <a16:creationId xmlns:a16="http://schemas.microsoft.com/office/drawing/2014/main" id="{00000000-0008-0000-0200-000035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6" name="正方形/長方形 565">
          <a:extLst>
            <a:ext uri="{FF2B5EF4-FFF2-40B4-BE49-F238E27FC236}">
              <a16:creationId xmlns:a16="http://schemas.microsoft.com/office/drawing/2014/main" id="{00000000-0008-0000-0200-000036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7" name="テキスト ボックス 566">
          <a:extLst>
            <a:ext uri="{FF2B5EF4-FFF2-40B4-BE49-F238E27FC236}">
              <a16:creationId xmlns:a16="http://schemas.microsoft.com/office/drawing/2014/main" id="{00000000-0008-0000-0200-000037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8" name="直線コネクタ 567">
          <a:extLst>
            <a:ext uri="{FF2B5EF4-FFF2-40B4-BE49-F238E27FC236}">
              <a16:creationId xmlns:a16="http://schemas.microsoft.com/office/drawing/2014/main" id="{00000000-0008-0000-0200-000038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9" name="直線コネクタ 568">
          <a:extLst>
            <a:ext uri="{FF2B5EF4-FFF2-40B4-BE49-F238E27FC236}">
              <a16:creationId xmlns:a16="http://schemas.microsoft.com/office/drawing/2014/main" id="{00000000-0008-0000-0200-00003902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70" name="テキスト ボックス 569">
          <a:extLst>
            <a:ext uri="{FF2B5EF4-FFF2-40B4-BE49-F238E27FC236}">
              <a16:creationId xmlns:a16="http://schemas.microsoft.com/office/drawing/2014/main" id="{00000000-0008-0000-0200-00003A02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71" name="直線コネクタ 570">
          <a:extLst>
            <a:ext uri="{FF2B5EF4-FFF2-40B4-BE49-F238E27FC236}">
              <a16:creationId xmlns:a16="http://schemas.microsoft.com/office/drawing/2014/main" id="{00000000-0008-0000-0200-00003B02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72" name="テキスト ボックス 571">
          <a:extLst>
            <a:ext uri="{FF2B5EF4-FFF2-40B4-BE49-F238E27FC236}">
              <a16:creationId xmlns:a16="http://schemas.microsoft.com/office/drawing/2014/main" id="{00000000-0008-0000-0200-00003C020000}"/>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73" name="直線コネクタ 572">
          <a:extLst>
            <a:ext uri="{FF2B5EF4-FFF2-40B4-BE49-F238E27FC236}">
              <a16:creationId xmlns:a16="http://schemas.microsoft.com/office/drawing/2014/main" id="{00000000-0008-0000-0200-00003D02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74" name="テキスト ボックス 573">
          <a:extLst>
            <a:ext uri="{FF2B5EF4-FFF2-40B4-BE49-F238E27FC236}">
              <a16:creationId xmlns:a16="http://schemas.microsoft.com/office/drawing/2014/main" id="{00000000-0008-0000-0200-00003E02000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75" name="直線コネクタ 574">
          <a:extLst>
            <a:ext uri="{FF2B5EF4-FFF2-40B4-BE49-F238E27FC236}">
              <a16:creationId xmlns:a16="http://schemas.microsoft.com/office/drawing/2014/main" id="{00000000-0008-0000-0200-00003F02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76" name="テキスト ボックス 575">
          <a:extLst>
            <a:ext uri="{FF2B5EF4-FFF2-40B4-BE49-F238E27FC236}">
              <a16:creationId xmlns:a16="http://schemas.microsoft.com/office/drawing/2014/main" id="{00000000-0008-0000-0200-000040020000}"/>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7" name="直線コネクタ 576">
          <a:extLst>
            <a:ext uri="{FF2B5EF4-FFF2-40B4-BE49-F238E27FC236}">
              <a16:creationId xmlns:a16="http://schemas.microsoft.com/office/drawing/2014/main" id="{00000000-0008-0000-0200-00004102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8" name="テキスト ボックス 577">
          <a:extLst>
            <a:ext uri="{FF2B5EF4-FFF2-40B4-BE49-F238E27FC236}">
              <a16:creationId xmlns:a16="http://schemas.microsoft.com/office/drawing/2014/main" id="{00000000-0008-0000-0200-000042020000}"/>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9" name="直線コネクタ 578">
          <a:extLst>
            <a:ext uri="{FF2B5EF4-FFF2-40B4-BE49-F238E27FC236}">
              <a16:creationId xmlns:a16="http://schemas.microsoft.com/office/drawing/2014/main" id="{00000000-0008-0000-0200-00004302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80" name="テキスト ボックス 579">
          <a:extLst>
            <a:ext uri="{FF2B5EF4-FFF2-40B4-BE49-F238E27FC236}">
              <a16:creationId xmlns:a16="http://schemas.microsoft.com/office/drawing/2014/main" id="{00000000-0008-0000-0200-000044020000}"/>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81" name="直線コネクタ 580">
          <a:extLst>
            <a:ext uri="{FF2B5EF4-FFF2-40B4-BE49-F238E27FC236}">
              <a16:creationId xmlns:a16="http://schemas.microsoft.com/office/drawing/2014/main" id="{00000000-0008-0000-0200-000045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82" name="テキスト ボックス 581">
          <a:extLst>
            <a:ext uri="{FF2B5EF4-FFF2-40B4-BE49-F238E27FC236}">
              <a16:creationId xmlns:a16="http://schemas.microsoft.com/office/drawing/2014/main" id="{00000000-0008-0000-0200-000046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83" name="【一般廃棄物処理施設】&#10;一人当たり有形固定資産（償却資産）額グラフ枠">
          <a:extLst>
            <a:ext uri="{FF2B5EF4-FFF2-40B4-BE49-F238E27FC236}">
              <a16:creationId xmlns:a16="http://schemas.microsoft.com/office/drawing/2014/main" id="{00000000-0008-0000-0200-000047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112404</xdr:rowOff>
    </xdr:from>
    <xdr:to>
      <xdr:col>116</xdr:col>
      <xdr:colOff>62864</xdr:colOff>
      <xdr:row>42</xdr:row>
      <xdr:rowOff>91967</xdr:rowOff>
    </xdr:to>
    <xdr:cxnSp macro="">
      <xdr:nvCxnSpPr>
        <xdr:cNvPr id="584" name="直線コネクタ 583">
          <a:extLst>
            <a:ext uri="{FF2B5EF4-FFF2-40B4-BE49-F238E27FC236}">
              <a16:creationId xmlns:a16="http://schemas.microsoft.com/office/drawing/2014/main" id="{00000000-0008-0000-0200-000048020000}"/>
            </a:ext>
          </a:extLst>
        </xdr:cNvPr>
        <xdr:cNvCxnSpPr/>
      </xdr:nvCxnSpPr>
      <xdr:spPr>
        <a:xfrm flipV="1">
          <a:off x="22160864" y="5770254"/>
          <a:ext cx="0" cy="1522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95794</xdr:rowOff>
    </xdr:from>
    <xdr:ext cx="378565" cy="259045"/>
    <xdr:sp macro="" textlink="">
      <xdr:nvSpPr>
        <xdr:cNvPr id="585" name="【一般廃棄物処理施設】&#10;一人当たり有形固定資産（償却資産）額最小値テキスト">
          <a:extLst>
            <a:ext uri="{FF2B5EF4-FFF2-40B4-BE49-F238E27FC236}">
              <a16:creationId xmlns:a16="http://schemas.microsoft.com/office/drawing/2014/main" id="{00000000-0008-0000-0200-000049020000}"/>
            </a:ext>
          </a:extLst>
        </xdr:cNvPr>
        <xdr:cNvSpPr txBox="1"/>
      </xdr:nvSpPr>
      <xdr:spPr>
        <a:xfrm>
          <a:off x="22199600" y="7296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91967</xdr:rowOff>
    </xdr:from>
    <xdr:to>
      <xdr:col>116</xdr:col>
      <xdr:colOff>152400</xdr:colOff>
      <xdr:row>42</xdr:row>
      <xdr:rowOff>91967</xdr:rowOff>
    </xdr:to>
    <xdr:cxnSp macro="">
      <xdr:nvCxnSpPr>
        <xdr:cNvPr id="586" name="直線コネクタ 585">
          <a:extLst>
            <a:ext uri="{FF2B5EF4-FFF2-40B4-BE49-F238E27FC236}">
              <a16:creationId xmlns:a16="http://schemas.microsoft.com/office/drawing/2014/main" id="{00000000-0008-0000-0200-00004A020000}"/>
            </a:ext>
          </a:extLst>
        </xdr:cNvPr>
        <xdr:cNvCxnSpPr/>
      </xdr:nvCxnSpPr>
      <xdr:spPr>
        <a:xfrm>
          <a:off x="22072600" y="7292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59081</xdr:rowOff>
    </xdr:from>
    <xdr:ext cx="599010" cy="259045"/>
    <xdr:sp macro="" textlink="">
      <xdr:nvSpPr>
        <xdr:cNvPr id="587" name="【一般廃棄物処理施設】&#10;一人当たり有形固定資産（償却資産）額最大値テキスト">
          <a:extLst>
            <a:ext uri="{FF2B5EF4-FFF2-40B4-BE49-F238E27FC236}">
              <a16:creationId xmlns:a16="http://schemas.microsoft.com/office/drawing/2014/main" id="{00000000-0008-0000-0200-00004B020000}"/>
            </a:ext>
          </a:extLst>
        </xdr:cNvPr>
        <xdr:cNvSpPr txBox="1"/>
      </xdr:nvSpPr>
      <xdr:spPr>
        <a:xfrm>
          <a:off x="22199600" y="5545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112404</xdr:rowOff>
    </xdr:from>
    <xdr:to>
      <xdr:col>116</xdr:col>
      <xdr:colOff>152400</xdr:colOff>
      <xdr:row>33</xdr:row>
      <xdr:rowOff>112404</xdr:rowOff>
    </xdr:to>
    <xdr:cxnSp macro="">
      <xdr:nvCxnSpPr>
        <xdr:cNvPr id="588" name="直線コネクタ 587">
          <a:extLst>
            <a:ext uri="{FF2B5EF4-FFF2-40B4-BE49-F238E27FC236}">
              <a16:creationId xmlns:a16="http://schemas.microsoft.com/office/drawing/2014/main" id="{00000000-0008-0000-0200-00004C020000}"/>
            </a:ext>
          </a:extLst>
        </xdr:cNvPr>
        <xdr:cNvCxnSpPr/>
      </xdr:nvCxnSpPr>
      <xdr:spPr>
        <a:xfrm>
          <a:off x="22072600" y="5770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121031</xdr:rowOff>
    </xdr:from>
    <xdr:ext cx="534377" cy="259045"/>
    <xdr:sp macro="" textlink="">
      <xdr:nvSpPr>
        <xdr:cNvPr id="589" name="【一般廃棄物処理施設】&#10;一人当たり有形固定資産（償却資産）額平均値テキスト">
          <a:extLst>
            <a:ext uri="{FF2B5EF4-FFF2-40B4-BE49-F238E27FC236}">
              <a16:creationId xmlns:a16="http://schemas.microsoft.com/office/drawing/2014/main" id="{00000000-0008-0000-0200-00004D020000}"/>
            </a:ext>
          </a:extLst>
        </xdr:cNvPr>
        <xdr:cNvSpPr txBox="1"/>
      </xdr:nvSpPr>
      <xdr:spPr>
        <a:xfrm>
          <a:off x="22199600" y="6807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98154</xdr:rowOff>
    </xdr:from>
    <xdr:to>
      <xdr:col>116</xdr:col>
      <xdr:colOff>114300</xdr:colOff>
      <xdr:row>41</xdr:row>
      <xdr:rowOff>28304</xdr:rowOff>
    </xdr:to>
    <xdr:sp macro="" textlink="">
      <xdr:nvSpPr>
        <xdr:cNvPr id="590" name="フローチャート: 判断 589">
          <a:extLst>
            <a:ext uri="{FF2B5EF4-FFF2-40B4-BE49-F238E27FC236}">
              <a16:creationId xmlns:a16="http://schemas.microsoft.com/office/drawing/2014/main" id="{00000000-0008-0000-0200-00004E020000}"/>
            </a:ext>
          </a:extLst>
        </xdr:cNvPr>
        <xdr:cNvSpPr/>
      </xdr:nvSpPr>
      <xdr:spPr>
        <a:xfrm>
          <a:off x="22110700" y="695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123978</xdr:rowOff>
    </xdr:from>
    <xdr:to>
      <xdr:col>112</xdr:col>
      <xdr:colOff>38100</xdr:colOff>
      <xdr:row>41</xdr:row>
      <xdr:rowOff>54128</xdr:rowOff>
    </xdr:to>
    <xdr:sp macro="" textlink="">
      <xdr:nvSpPr>
        <xdr:cNvPr id="591" name="フローチャート: 判断 590">
          <a:extLst>
            <a:ext uri="{FF2B5EF4-FFF2-40B4-BE49-F238E27FC236}">
              <a16:creationId xmlns:a16="http://schemas.microsoft.com/office/drawing/2014/main" id="{00000000-0008-0000-0200-00004F020000}"/>
            </a:ext>
          </a:extLst>
        </xdr:cNvPr>
        <xdr:cNvSpPr/>
      </xdr:nvSpPr>
      <xdr:spPr>
        <a:xfrm>
          <a:off x="21272500" y="6981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139605</xdr:rowOff>
    </xdr:from>
    <xdr:to>
      <xdr:col>107</xdr:col>
      <xdr:colOff>101600</xdr:colOff>
      <xdr:row>41</xdr:row>
      <xdr:rowOff>69755</xdr:rowOff>
    </xdr:to>
    <xdr:sp macro="" textlink="">
      <xdr:nvSpPr>
        <xdr:cNvPr id="592" name="フローチャート: 判断 591">
          <a:extLst>
            <a:ext uri="{FF2B5EF4-FFF2-40B4-BE49-F238E27FC236}">
              <a16:creationId xmlns:a16="http://schemas.microsoft.com/office/drawing/2014/main" id="{00000000-0008-0000-0200-000050020000}"/>
            </a:ext>
          </a:extLst>
        </xdr:cNvPr>
        <xdr:cNvSpPr/>
      </xdr:nvSpPr>
      <xdr:spPr>
        <a:xfrm>
          <a:off x="20383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114119</xdr:rowOff>
    </xdr:from>
    <xdr:to>
      <xdr:col>102</xdr:col>
      <xdr:colOff>165100</xdr:colOff>
      <xdr:row>41</xdr:row>
      <xdr:rowOff>44269</xdr:rowOff>
    </xdr:to>
    <xdr:sp macro="" textlink="">
      <xdr:nvSpPr>
        <xdr:cNvPr id="593" name="フローチャート: 判断 592">
          <a:extLst>
            <a:ext uri="{FF2B5EF4-FFF2-40B4-BE49-F238E27FC236}">
              <a16:creationId xmlns:a16="http://schemas.microsoft.com/office/drawing/2014/main" id="{00000000-0008-0000-0200-000051020000}"/>
            </a:ext>
          </a:extLst>
        </xdr:cNvPr>
        <xdr:cNvSpPr/>
      </xdr:nvSpPr>
      <xdr:spPr>
        <a:xfrm>
          <a:off x="19494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167534</xdr:rowOff>
    </xdr:from>
    <xdr:to>
      <xdr:col>98</xdr:col>
      <xdr:colOff>38100</xdr:colOff>
      <xdr:row>41</xdr:row>
      <xdr:rowOff>97684</xdr:rowOff>
    </xdr:to>
    <xdr:sp macro="" textlink="">
      <xdr:nvSpPr>
        <xdr:cNvPr id="594" name="フローチャート: 判断 593">
          <a:extLst>
            <a:ext uri="{FF2B5EF4-FFF2-40B4-BE49-F238E27FC236}">
              <a16:creationId xmlns:a16="http://schemas.microsoft.com/office/drawing/2014/main" id="{00000000-0008-0000-0200-000052020000}"/>
            </a:ext>
          </a:extLst>
        </xdr:cNvPr>
        <xdr:cNvSpPr/>
      </xdr:nvSpPr>
      <xdr:spPr>
        <a:xfrm>
          <a:off x="18605500" y="702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5" name="テキスト ボックス 594">
          <a:extLst>
            <a:ext uri="{FF2B5EF4-FFF2-40B4-BE49-F238E27FC236}">
              <a16:creationId xmlns:a16="http://schemas.microsoft.com/office/drawing/2014/main" id="{00000000-0008-0000-0200-000053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6" name="テキスト ボックス 595">
          <a:extLst>
            <a:ext uri="{FF2B5EF4-FFF2-40B4-BE49-F238E27FC236}">
              <a16:creationId xmlns:a16="http://schemas.microsoft.com/office/drawing/2014/main" id="{00000000-0008-0000-0200-000054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7" name="テキスト ボックス 596">
          <a:extLst>
            <a:ext uri="{FF2B5EF4-FFF2-40B4-BE49-F238E27FC236}">
              <a16:creationId xmlns:a16="http://schemas.microsoft.com/office/drawing/2014/main" id="{00000000-0008-0000-0200-000055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8" name="テキスト ボックス 597">
          <a:extLst>
            <a:ext uri="{FF2B5EF4-FFF2-40B4-BE49-F238E27FC236}">
              <a16:creationId xmlns:a16="http://schemas.microsoft.com/office/drawing/2014/main" id="{00000000-0008-0000-0200-000056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9" name="テキスト ボックス 598">
          <a:extLst>
            <a:ext uri="{FF2B5EF4-FFF2-40B4-BE49-F238E27FC236}">
              <a16:creationId xmlns:a16="http://schemas.microsoft.com/office/drawing/2014/main" id="{00000000-0008-0000-0200-000057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35544</xdr:rowOff>
    </xdr:from>
    <xdr:to>
      <xdr:col>116</xdr:col>
      <xdr:colOff>114300</xdr:colOff>
      <xdr:row>42</xdr:row>
      <xdr:rowOff>137144</xdr:rowOff>
    </xdr:to>
    <xdr:sp macro="" textlink="">
      <xdr:nvSpPr>
        <xdr:cNvPr id="600" name="楕円 599">
          <a:extLst>
            <a:ext uri="{FF2B5EF4-FFF2-40B4-BE49-F238E27FC236}">
              <a16:creationId xmlns:a16="http://schemas.microsoft.com/office/drawing/2014/main" id="{00000000-0008-0000-0200-000058020000}"/>
            </a:ext>
          </a:extLst>
        </xdr:cNvPr>
        <xdr:cNvSpPr/>
      </xdr:nvSpPr>
      <xdr:spPr>
        <a:xfrm>
          <a:off x="22110700" y="723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121921</xdr:rowOff>
    </xdr:from>
    <xdr:ext cx="469744" cy="259045"/>
    <xdr:sp macro="" textlink="">
      <xdr:nvSpPr>
        <xdr:cNvPr id="601" name="【一般廃棄物処理施設】&#10;一人当たり有形固定資産（償却資産）額該当値テキスト">
          <a:extLst>
            <a:ext uri="{FF2B5EF4-FFF2-40B4-BE49-F238E27FC236}">
              <a16:creationId xmlns:a16="http://schemas.microsoft.com/office/drawing/2014/main" id="{00000000-0008-0000-0200-000059020000}"/>
            </a:ext>
          </a:extLst>
        </xdr:cNvPr>
        <xdr:cNvSpPr txBox="1"/>
      </xdr:nvSpPr>
      <xdr:spPr>
        <a:xfrm>
          <a:off x="22199600" y="7151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35544</xdr:rowOff>
    </xdr:from>
    <xdr:to>
      <xdr:col>112</xdr:col>
      <xdr:colOff>38100</xdr:colOff>
      <xdr:row>42</xdr:row>
      <xdr:rowOff>137144</xdr:rowOff>
    </xdr:to>
    <xdr:sp macro="" textlink="">
      <xdr:nvSpPr>
        <xdr:cNvPr id="602" name="楕円 601">
          <a:extLst>
            <a:ext uri="{FF2B5EF4-FFF2-40B4-BE49-F238E27FC236}">
              <a16:creationId xmlns:a16="http://schemas.microsoft.com/office/drawing/2014/main" id="{00000000-0008-0000-0200-00005A020000}"/>
            </a:ext>
          </a:extLst>
        </xdr:cNvPr>
        <xdr:cNvSpPr/>
      </xdr:nvSpPr>
      <xdr:spPr>
        <a:xfrm>
          <a:off x="21272500" y="723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86344</xdr:rowOff>
    </xdr:from>
    <xdr:to>
      <xdr:col>116</xdr:col>
      <xdr:colOff>63500</xdr:colOff>
      <xdr:row>42</xdr:row>
      <xdr:rowOff>86344</xdr:rowOff>
    </xdr:to>
    <xdr:cxnSp macro="">
      <xdr:nvCxnSpPr>
        <xdr:cNvPr id="603" name="直線コネクタ 602">
          <a:extLst>
            <a:ext uri="{FF2B5EF4-FFF2-40B4-BE49-F238E27FC236}">
              <a16:creationId xmlns:a16="http://schemas.microsoft.com/office/drawing/2014/main" id="{00000000-0008-0000-0200-00005B020000}"/>
            </a:ext>
          </a:extLst>
        </xdr:cNvPr>
        <xdr:cNvCxnSpPr/>
      </xdr:nvCxnSpPr>
      <xdr:spPr>
        <a:xfrm>
          <a:off x="21323300" y="72872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35553</xdr:rowOff>
    </xdr:from>
    <xdr:to>
      <xdr:col>107</xdr:col>
      <xdr:colOff>101600</xdr:colOff>
      <xdr:row>42</xdr:row>
      <xdr:rowOff>137153</xdr:rowOff>
    </xdr:to>
    <xdr:sp macro="" textlink="">
      <xdr:nvSpPr>
        <xdr:cNvPr id="604" name="楕円 603">
          <a:extLst>
            <a:ext uri="{FF2B5EF4-FFF2-40B4-BE49-F238E27FC236}">
              <a16:creationId xmlns:a16="http://schemas.microsoft.com/office/drawing/2014/main" id="{00000000-0008-0000-0200-00005C020000}"/>
            </a:ext>
          </a:extLst>
        </xdr:cNvPr>
        <xdr:cNvSpPr/>
      </xdr:nvSpPr>
      <xdr:spPr>
        <a:xfrm>
          <a:off x="20383500" y="723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86344</xdr:rowOff>
    </xdr:from>
    <xdr:to>
      <xdr:col>111</xdr:col>
      <xdr:colOff>177800</xdr:colOff>
      <xdr:row>42</xdr:row>
      <xdr:rowOff>86353</xdr:rowOff>
    </xdr:to>
    <xdr:cxnSp macro="">
      <xdr:nvCxnSpPr>
        <xdr:cNvPr id="605" name="直線コネクタ 604">
          <a:extLst>
            <a:ext uri="{FF2B5EF4-FFF2-40B4-BE49-F238E27FC236}">
              <a16:creationId xmlns:a16="http://schemas.microsoft.com/office/drawing/2014/main" id="{00000000-0008-0000-0200-00005D020000}"/>
            </a:ext>
          </a:extLst>
        </xdr:cNvPr>
        <xdr:cNvCxnSpPr/>
      </xdr:nvCxnSpPr>
      <xdr:spPr>
        <a:xfrm flipV="1">
          <a:off x="20434300" y="7287244"/>
          <a:ext cx="889000" cy="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35566</xdr:rowOff>
    </xdr:from>
    <xdr:to>
      <xdr:col>102</xdr:col>
      <xdr:colOff>165100</xdr:colOff>
      <xdr:row>42</xdr:row>
      <xdr:rowOff>137166</xdr:rowOff>
    </xdr:to>
    <xdr:sp macro="" textlink="">
      <xdr:nvSpPr>
        <xdr:cNvPr id="606" name="楕円 605">
          <a:extLst>
            <a:ext uri="{FF2B5EF4-FFF2-40B4-BE49-F238E27FC236}">
              <a16:creationId xmlns:a16="http://schemas.microsoft.com/office/drawing/2014/main" id="{00000000-0008-0000-0200-00005E020000}"/>
            </a:ext>
          </a:extLst>
        </xdr:cNvPr>
        <xdr:cNvSpPr/>
      </xdr:nvSpPr>
      <xdr:spPr>
        <a:xfrm>
          <a:off x="19494500" y="723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86353</xdr:rowOff>
    </xdr:from>
    <xdr:to>
      <xdr:col>107</xdr:col>
      <xdr:colOff>50800</xdr:colOff>
      <xdr:row>42</xdr:row>
      <xdr:rowOff>86366</xdr:rowOff>
    </xdr:to>
    <xdr:cxnSp macro="">
      <xdr:nvCxnSpPr>
        <xdr:cNvPr id="607" name="直線コネクタ 606">
          <a:extLst>
            <a:ext uri="{FF2B5EF4-FFF2-40B4-BE49-F238E27FC236}">
              <a16:creationId xmlns:a16="http://schemas.microsoft.com/office/drawing/2014/main" id="{00000000-0008-0000-0200-00005F020000}"/>
            </a:ext>
          </a:extLst>
        </xdr:cNvPr>
        <xdr:cNvCxnSpPr/>
      </xdr:nvCxnSpPr>
      <xdr:spPr>
        <a:xfrm flipV="1">
          <a:off x="19545300" y="7287253"/>
          <a:ext cx="889000" cy="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42</xdr:row>
      <xdr:rowOff>34427</xdr:rowOff>
    </xdr:from>
    <xdr:to>
      <xdr:col>98</xdr:col>
      <xdr:colOff>38100</xdr:colOff>
      <xdr:row>42</xdr:row>
      <xdr:rowOff>136027</xdr:rowOff>
    </xdr:to>
    <xdr:sp macro="" textlink="">
      <xdr:nvSpPr>
        <xdr:cNvPr id="608" name="楕円 607">
          <a:extLst>
            <a:ext uri="{FF2B5EF4-FFF2-40B4-BE49-F238E27FC236}">
              <a16:creationId xmlns:a16="http://schemas.microsoft.com/office/drawing/2014/main" id="{00000000-0008-0000-0200-000060020000}"/>
            </a:ext>
          </a:extLst>
        </xdr:cNvPr>
        <xdr:cNvSpPr/>
      </xdr:nvSpPr>
      <xdr:spPr>
        <a:xfrm>
          <a:off x="18605500" y="723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85227</xdr:rowOff>
    </xdr:from>
    <xdr:to>
      <xdr:col>102</xdr:col>
      <xdr:colOff>114300</xdr:colOff>
      <xdr:row>42</xdr:row>
      <xdr:rowOff>86366</xdr:rowOff>
    </xdr:to>
    <xdr:cxnSp macro="">
      <xdr:nvCxnSpPr>
        <xdr:cNvPr id="609" name="直線コネクタ 608">
          <a:extLst>
            <a:ext uri="{FF2B5EF4-FFF2-40B4-BE49-F238E27FC236}">
              <a16:creationId xmlns:a16="http://schemas.microsoft.com/office/drawing/2014/main" id="{00000000-0008-0000-0200-000061020000}"/>
            </a:ext>
          </a:extLst>
        </xdr:cNvPr>
        <xdr:cNvCxnSpPr/>
      </xdr:nvCxnSpPr>
      <xdr:spPr>
        <a:xfrm>
          <a:off x="18656300" y="7286127"/>
          <a:ext cx="889000" cy="1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70655</xdr:rowOff>
    </xdr:from>
    <xdr:ext cx="534377" cy="259045"/>
    <xdr:sp macro="" textlink="">
      <xdr:nvSpPr>
        <xdr:cNvPr id="610" name="n_1aveValue【一般廃棄物処理施設】&#10;一人当たり有形固定資産（償却資産）額">
          <a:extLst>
            <a:ext uri="{FF2B5EF4-FFF2-40B4-BE49-F238E27FC236}">
              <a16:creationId xmlns:a16="http://schemas.microsoft.com/office/drawing/2014/main" id="{00000000-0008-0000-0200-000062020000}"/>
            </a:ext>
          </a:extLst>
        </xdr:cNvPr>
        <xdr:cNvSpPr txBox="1"/>
      </xdr:nvSpPr>
      <xdr:spPr>
        <a:xfrm>
          <a:off x="21043411" y="675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86282</xdr:rowOff>
    </xdr:from>
    <xdr:ext cx="534377" cy="259045"/>
    <xdr:sp macro="" textlink="">
      <xdr:nvSpPr>
        <xdr:cNvPr id="611" name="n_2aveValue【一般廃棄物処理施設】&#10;一人当たり有形固定資産（償却資産）額">
          <a:extLst>
            <a:ext uri="{FF2B5EF4-FFF2-40B4-BE49-F238E27FC236}">
              <a16:creationId xmlns:a16="http://schemas.microsoft.com/office/drawing/2014/main" id="{00000000-0008-0000-0200-000063020000}"/>
            </a:ext>
          </a:extLst>
        </xdr:cNvPr>
        <xdr:cNvSpPr txBox="1"/>
      </xdr:nvSpPr>
      <xdr:spPr>
        <a:xfrm>
          <a:off x="20167111" y="677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60796</xdr:rowOff>
    </xdr:from>
    <xdr:ext cx="534377" cy="259045"/>
    <xdr:sp macro="" textlink="">
      <xdr:nvSpPr>
        <xdr:cNvPr id="612" name="n_3aveValue【一般廃棄物処理施設】&#10;一人当たり有形固定資産（償却資産）額">
          <a:extLst>
            <a:ext uri="{FF2B5EF4-FFF2-40B4-BE49-F238E27FC236}">
              <a16:creationId xmlns:a16="http://schemas.microsoft.com/office/drawing/2014/main" id="{00000000-0008-0000-0200-000064020000}"/>
            </a:ext>
          </a:extLst>
        </xdr:cNvPr>
        <xdr:cNvSpPr txBox="1"/>
      </xdr:nvSpPr>
      <xdr:spPr>
        <a:xfrm>
          <a:off x="19278111" y="674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114211</xdr:rowOff>
    </xdr:from>
    <xdr:ext cx="534377" cy="259045"/>
    <xdr:sp macro="" textlink="">
      <xdr:nvSpPr>
        <xdr:cNvPr id="613" name="n_4aveValue【一般廃棄物処理施設】&#10;一人当たり有形固定資産（償却資産）額">
          <a:extLst>
            <a:ext uri="{FF2B5EF4-FFF2-40B4-BE49-F238E27FC236}">
              <a16:creationId xmlns:a16="http://schemas.microsoft.com/office/drawing/2014/main" id="{00000000-0008-0000-0200-000065020000}"/>
            </a:ext>
          </a:extLst>
        </xdr:cNvPr>
        <xdr:cNvSpPr txBox="1"/>
      </xdr:nvSpPr>
      <xdr:spPr>
        <a:xfrm>
          <a:off x="18389111" y="680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42</xdr:row>
      <xdr:rowOff>128271</xdr:rowOff>
    </xdr:from>
    <xdr:ext cx="469744" cy="259045"/>
    <xdr:sp macro="" textlink="">
      <xdr:nvSpPr>
        <xdr:cNvPr id="614" name="n_1mainValue【一般廃棄物処理施設】&#10;一人当たり有形固定資産（償却資産）額">
          <a:extLst>
            <a:ext uri="{FF2B5EF4-FFF2-40B4-BE49-F238E27FC236}">
              <a16:creationId xmlns:a16="http://schemas.microsoft.com/office/drawing/2014/main" id="{00000000-0008-0000-0200-000066020000}"/>
            </a:ext>
          </a:extLst>
        </xdr:cNvPr>
        <xdr:cNvSpPr txBox="1"/>
      </xdr:nvSpPr>
      <xdr:spPr>
        <a:xfrm>
          <a:off x="21075728" y="732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42</xdr:row>
      <xdr:rowOff>128280</xdr:rowOff>
    </xdr:from>
    <xdr:ext cx="469744" cy="259045"/>
    <xdr:sp macro="" textlink="">
      <xdr:nvSpPr>
        <xdr:cNvPr id="615" name="n_2mainValue【一般廃棄物処理施設】&#10;一人当たり有形固定資産（償却資産）額">
          <a:extLst>
            <a:ext uri="{FF2B5EF4-FFF2-40B4-BE49-F238E27FC236}">
              <a16:creationId xmlns:a16="http://schemas.microsoft.com/office/drawing/2014/main" id="{00000000-0008-0000-0200-000067020000}"/>
            </a:ext>
          </a:extLst>
        </xdr:cNvPr>
        <xdr:cNvSpPr txBox="1"/>
      </xdr:nvSpPr>
      <xdr:spPr>
        <a:xfrm>
          <a:off x="20199428" y="7329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42</xdr:row>
      <xdr:rowOff>128293</xdr:rowOff>
    </xdr:from>
    <xdr:ext cx="469744" cy="259045"/>
    <xdr:sp macro="" textlink="">
      <xdr:nvSpPr>
        <xdr:cNvPr id="616" name="n_3mainValue【一般廃棄物処理施設】&#10;一人当たり有形固定資産（償却資産）額">
          <a:extLst>
            <a:ext uri="{FF2B5EF4-FFF2-40B4-BE49-F238E27FC236}">
              <a16:creationId xmlns:a16="http://schemas.microsoft.com/office/drawing/2014/main" id="{00000000-0008-0000-0200-000068020000}"/>
            </a:ext>
          </a:extLst>
        </xdr:cNvPr>
        <xdr:cNvSpPr txBox="1"/>
      </xdr:nvSpPr>
      <xdr:spPr>
        <a:xfrm>
          <a:off x="19310428" y="7329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42</xdr:row>
      <xdr:rowOff>127154</xdr:rowOff>
    </xdr:from>
    <xdr:ext cx="469744" cy="259045"/>
    <xdr:sp macro="" textlink="">
      <xdr:nvSpPr>
        <xdr:cNvPr id="617" name="n_4mainValue【一般廃棄物処理施設】&#10;一人当たり有形固定資産（償却資産）額">
          <a:extLst>
            <a:ext uri="{FF2B5EF4-FFF2-40B4-BE49-F238E27FC236}">
              <a16:creationId xmlns:a16="http://schemas.microsoft.com/office/drawing/2014/main" id="{00000000-0008-0000-0200-000069020000}"/>
            </a:ext>
          </a:extLst>
        </xdr:cNvPr>
        <xdr:cNvSpPr txBox="1"/>
      </xdr:nvSpPr>
      <xdr:spPr>
        <a:xfrm>
          <a:off x="18421428" y="7328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8" name="正方形/長方形 617">
          <a:extLst>
            <a:ext uri="{FF2B5EF4-FFF2-40B4-BE49-F238E27FC236}">
              <a16:creationId xmlns:a16="http://schemas.microsoft.com/office/drawing/2014/main" id="{00000000-0008-0000-0200-00006A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9" name="正方形/長方形 618">
          <a:extLst>
            <a:ext uri="{FF2B5EF4-FFF2-40B4-BE49-F238E27FC236}">
              <a16:creationId xmlns:a16="http://schemas.microsoft.com/office/drawing/2014/main" id="{00000000-0008-0000-0200-00006B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20" name="正方形/長方形 619">
          <a:extLst>
            <a:ext uri="{FF2B5EF4-FFF2-40B4-BE49-F238E27FC236}">
              <a16:creationId xmlns:a16="http://schemas.microsoft.com/office/drawing/2014/main" id="{00000000-0008-0000-0200-00006C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21" name="正方形/長方形 620">
          <a:extLst>
            <a:ext uri="{FF2B5EF4-FFF2-40B4-BE49-F238E27FC236}">
              <a16:creationId xmlns:a16="http://schemas.microsoft.com/office/drawing/2014/main" id="{00000000-0008-0000-0200-00006D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22" name="正方形/長方形 621">
          <a:extLst>
            <a:ext uri="{FF2B5EF4-FFF2-40B4-BE49-F238E27FC236}">
              <a16:creationId xmlns:a16="http://schemas.microsoft.com/office/drawing/2014/main" id="{00000000-0008-0000-0200-00006E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23" name="正方形/長方形 622">
          <a:extLst>
            <a:ext uri="{FF2B5EF4-FFF2-40B4-BE49-F238E27FC236}">
              <a16:creationId xmlns:a16="http://schemas.microsoft.com/office/drawing/2014/main" id="{00000000-0008-0000-0200-00006F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24" name="正方形/長方形 623">
          <a:extLst>
            <a:ext uri="{FF2B5EF4-FFF2-40B4-BE49-F238E27FC236}">
              <a16:creationId xmlns:a16="http://schemas.microsoft.com/office/drawing/2014/main" id="{00000000-0008-0000-0200-000070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5" name="正方形/長方形 624">
          <a:extLst>
            <a:ext uri="{FF2B5EF4-FFF2-40B4-BE49-F238E27FC236}">
              <a16:creationId xmlns:a16="http://schemas.microsoft.com/office/drawing/2014/main" id="{00000000-0008-0000-0200-000071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6" name="テキスト ボックス 625">
          <a:extLst>
            <a:ext uri="{FF2B5EF4-FFF2-40B4-BE49-F238E27FC236}">
              <a16:creationId xmlns:a16="http://schemas.microsoft.com/office/drawing/2014/main" id="{00000000-0008-0000-0200-000072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7" name="直線コネクタ 626">
          <a:extLst>
            <a:ext uri="{FF2B5EF4-FFF2-40B4-BE49-F238E27FC236}">
              <a16:creationId xmlns:a16="http://schemas.microsoft.com/office/drawing/2014/main" id="{00000000-0008-0000-0200-000073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8" name="テキスト ボックス 627">
          <a:extLst>
            <a:ext uri="{FF2B5EF4-FFF2-40B4-BE49-F238E27FC236}">
              <a16:creationId xmlns:a16="http://schemas.microsoft.com/office/drawing/2014/main" id="{00000000-0008-0000-0200-000074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9" name="直線コネクタ 628">
          <a:extLst>
            <a:ext uri="{FF2B5EF4-FFF2-40B4-BE49-F238E27FC236}">
              <a16:creationId xmlns:a16="http://schemas.microsoft.com/office/drawing/2014/main" id="{00000000-0008-0000-0200-000075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30" name="テキスト ボックス 629">
          <a:extLst>
            <a:ext uri="{FF2B5EF4-FFF2-40B4-BE49-F238E27FC236}">
              <a16:creationId xmlns:a16="http://schemas.microsoft.com/office/drawing/2014/main" id="{00000000-0008-0000-0200-000076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31" name="直線コネクタ 630">
          <a:extLst>
            <a:ext uri="{FF2B5EF4-FFF2-40B4-BE49-F238E27FC236}">
              <a16:creationId xmlns:a16="http://schemas.microsoft.com/office/drawing/2014/main" id="{00000000-0008-0000-0200-000077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32" name="テキスト ボックス 631">
          <a:extLst>
            <a:ext uri="{FF2B5EF4-FFF2-40B4-BE49-F238E27FC236}">
              <a16:creationId xmlns:a16="http://schemas.microsoft.com/office/drawing/2014/main" id="{00000000-0008-0000-0200-000078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33" name="直線コネクタ 632">
          <a:extLst>
            <a:ext uri="{FF2B5EF4-FFF2-40B4-BE49-F238E27FC236}">
              <a16:creationId xmlns:a16="http://schemas.microsoft.com/office/drawing/2014/main" id="{00000000-0008-0000-0200-000079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34" name="テキスト ボックス 633">
          <a:extLst>
            <a:ext uri="{FF2B5EF4-FFF2-40B4-BE49-F238E27FC236}">
              <a16:creationId xmlns:a16="http://schemas.microsoft.com/office/drawing/2014/main" id="{00000000-0008-0000-0200-00007A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35" name="直線コネクタ 634">
          <a:extLst>
            <a:ext uri="{FF2B5EF4-FFF2-40B4-BE49-F238E27FC236}">
              <a16:creationId xmlns:a16="http://schemas.microsoft.com/office/drawing/2014/main" id="{00000000-0008-0000-0200-00007B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6" name="テキスト ボックス 635">
          <a:extLst>
            <a:ext uri="{FF2B5EF4-FFF2-40B4-BE49-F238E27FC236}">
              <a16:creationId xmlns:a16="http://schemas.microsoft.com/office/drawing/2014/main" id="{00000000-0008-0000-0200-00007C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7" name="直線コネクタ 636">
          <a:extLst>
            <a:ext uri="{FF2B5EF4-FFF2-40B4-BE49-F238E27FC236}">
              <a16:creationId xmlns:a16="http://schemas.microsoft.com/office/drawing/2014/main" id="{00000000-0008-0000-0200-00007D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8" name="テキスト ボックス 637">
          <a:extLst>
            <a:ext uri="{FF2B5EF4-FFF2-40B4-BE49-F238E27FC236}">
              <a16:creationId xmlns:a16="http://schemas.microsoft.com/office/drawing/2014/main" id="{00000000-0008-0000-0200-00007E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9" name="直線コネクタ 638">
          <a:extLst>
            <a:ext uri="{FF2B5EF4-FFF2-40B4-BE49-F238E27FC236}">
              <a16:creationId xmlns:a16="http://schemas.microsoft.com/office/drawing/2014/main" id="{00000000-0008-0000-0200-00007F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40" name="テキスト ボックス 639">
          <a:extLst>
            <a:ext uri="{FF2B5EF4-FFF2-40B4-BE49-F238E27FC236}">
              <a16:creationId xmlns:a16="http://schemas.microsoft.com/office/drawing/2014/main" id="{00000000-0008-0000-0200-000080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41" name="直線コネクタ 640">
          <a:extLst>
            <a:ext uri="{FF2B5EF4-FFF2-40B4-BE49-F238E27FC236}">
              <a16:creationId xmlns:a16="http://schemas.microsoft.com/office/drawing/2014/main" id="{00000000-0008-0000-0200-000081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42" name="【保健センター・保健所】&#10;有形固定資産減価償却率グラフ枠">
          <a:extLst>
            <a:ext uri="{FF2B5EF4-FFF2-40B4-BE49-F238E27FC236}">
              <a16:creationId xmlns:a16="http://schemas.microsoft.com/office/drawing/2014/main" id="{00000000-0008-0000-0200-000082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168184</xdr:rowOff>
    </xdr:to>
    <xdr:cxnSp macro="">
      <xdr:nvCxnSpPr>
        <xdr:cNvPr id="643" name="直線コネクタ 642">
          <a:extLst>
            <a:ext uri="{FF2B5EF4-FFF2-40B4-BE49-F238E27FC236}">
              <a16:creationId xmlns:a16="http://schemas.microsoft.com/office/drawing/2014/main" id="{00000000-0008-0000-0200-000083020000}"/>
            </a:ext>
          </a:extLst>
        </xdr:cNvPr>
        <xdr:cNvCxnSpPr/>
      </xdr:nvCxnSpPr>
      <xdr:spPr>
        <a:xfrm flipV="1">
          <a:off x="16318864" y="9470572"/>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561</xdr:rowOff>
    </xdr:from>
    <xdr:ext cx="405111" cy="259045"/>
    <xdr:sp macro="" textlink="">
      <xdr:nvSpPr>
        <xdr:cNvPr id="644" name="【保健センター・保健所】&#10;有形固定資産減価償却率最小値テキスト">
          <a:extLst>
            <a:ext uri="{FF2B5EF4-FFF2-40B4-BE49-F238E27FC236}">
              <a16:creationId xmlns:a16="http://schemas.microsoft.com/office/drawing/2014/main" id="{00000000-0008-0000-0200-000084020000}"/>
            </a:ext>
          </a:extLst>
        </xdr:cNvPr>
        <xdr:cNvSpPr txBox="1"/>
      </xdr:nvSpPr>
      <xdr:spPr>
        <a:xfrm>
          <a:off x="16357600" y="1097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168184</xdr:rowOff>
    </xdr:from>
    <xdr:to>
      <xdr:col>86</xdr:col>
      <xdr:colOff>25400</xdr:colOff>
      <xdr:row>63</xdr:row>
      <xdr:rowOff>168184</xdr:rowOff>
    </xdr:to>
    <xdr:cxnSp macro="">
      <xdr:nvCxnSpPr>
        <xdr:cNvPr id="645" name="直線コネクタ 644">
          <a:extLst>
            <a:ext uri="{FF2B5EF4-FFF2-40B4-BE49-F238E27FC236}">
              <a16:creationId xmlns:a16="http://schemas.microsoft.com/office/drawing/2014/main" id="{00000000-0008-0000-0200-000085020000}"/>
            </a:ext>
          </a:extLst>
        </xdr:cNvPr>
        <xdr:cNvCxnSpPr/>
      </xdr:nvCxnSpPr>
      <xdr:spPr>
        <a:xfrm>
          <a:off x="16230600" y="1096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646" name="【保健センター・保健所】&#10;有形固定資産減価償却率最大値テキスト">
          <a:extLst>
            <a:ext uri="{FF2B5EF4-FFF2-40B4-BE49-F238E27FC236}">
              <a16:creationId xmlns:a16="http://schemas.microsoft.com/office/drawing/2014/main" id="{00000000-0008-0000-0200-000086020000}"/>
            </a:ext>
          </a:extLst>
        </xdr:cNvPr>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647" name="直線コネクタ 646">
          <a:extLst>
            <a:ext uri="{FF2B5EF4-FFF2-40B4-BE49-F238E27FC236}">
              <a16:creationId xmlns:a16="http://schemas.microsoft.com/office/drawing/2014/main" id="{00000000-0008-0000-0200-000087020000}"/>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109237</xdr:rowOff>
    </xdr:from>
    <xdr:ext cx="405111" cy="259045"/>
    <xdr:sp macro="" textlink="">
      <xdr:nvSpPr>
        <xdr:cNvPr id="648" name="【保健センター・保健所】&#10;有形固定資産減価償却率平均値テキスト">
          <a:extLst>
            <a:ext uri="{FF2B5EF4-FFF2-40B4-BE49-F238E27FC236}">
              <a16:creationId xmlns:a16="http://schemas.microsoft.com/office/drawing/2014/main" id="{00000000-0008-0000-0200-000088020000}"/>
            </a:ext>
          </a:extLst>
        </xdr:cNvPr>
        <xdr:cNvSpPr txBox="1"/>
      </xdr:nvSpPr>
      <xdr:spPr>
        <a:xfrm>
          <a:off x="16357600" y="10053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86360</xdr:rowOff>
    </xdr:from>
    <xdr:to>
      <xdr:col>85</xdr:col>
      <xdr:colOff>177800</xdr:colOff>
      <xdr:row>60</xdr:row>
      <xdr:rowOff>16510</xdr:rowOff>
    </xdr:to>
    <xdr:sp macro="" textlink="">
      <xdr:nvSpPr>
        <xdr:cNvPr id="649" name="フローチャート: 判断 648">
          <a:extLst>
            <a:ext uri="{FF2B5EF4-FFF2-40B4-BE49-F238E27FC236}">
              <a16:creationId xmlns:a16="http://schemas.microsoft.com/office/drawing/2014/main" id="{00000000-0008-0000-0200-000089020000}"/>
            </a:ext>
          </a:extLst>
        </xdr:cNvPr>
        <xdr:cNvSpPr/>
      </xdr:nvSpPr>
      <xdr:spPr>
        <a:xfrm>
          <a:off x="162687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650" name="フローチャート: 判断 649">
          <a:extLst>
            <a:ext uri="{FF2B5EF4-FFF2-40B4-BE49-F238E27FC236}">
              <a16:creationId xmlns:a16="http://schemas.microsoft.com/office/drawing/2014/main" id="{00000000-0008-0000-0200-00008A020000}"/>
            </a:ext>
          </a:extLst>
        </xdr:cNvPr>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73297</xdr:rowOff>
    </xdr:from>
    <xdr:to>
      <xdr:col>76</xdr:col>
      <xdr:colOff>165100</xdr:colOff>
      <xdr:row>60</xdr:row>
      <xdr:rowOff>3447</xdr:rowOff>
    </xdr:to>
    <xdr:sp macro="" textlink="">
      <xdr:nvSpPr>
        <xdr:cNvPr id="651" name="フローチャート: 判断 650">
          <a:extLst>
            <a:ext uri="{FF2B5EF4-FFF2-40B4-BE49-F238E27FC236}">
              <a16:creationId xmlns:a16="http://schemas.microsoft.com/office/drawing/2014/main" id="{00000000-0008-0000-0200-00008B020000}"/>
            </a:ext>
          </a:extLst>
        </xdr:cNvPr>
        <xdr:cNvSpPr/>
      </xdr:nvSpPr>
      <xdr:spPr>
        <a:xfrm>
          <a:off x="14541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61867</xdr:rowOff>
    </xdr:from>
    <xdr:to>
      <xdr:col>72</xdr:col>
      <xdr:colOff>38100</xdr:colOff>
      <xdr:row>59</xdr:row>
      <xdr:rowOff>163467</xdr:rowOff>
    </xdr:to>
    <xdr:sp macro="" textlink="">
      <xdr:nvSpPr>
        <xdr:cNvPr id="652" name="フローチャート: 判断 651">
          <a:extLst>
            <a:ext uri="{FF2B5EF4-FFF2-40B4-BE49-F238E27FC236}">
              <a16:creationId xmlns:a16="http://schemas.microsoft.com/office/drawing/2014/main" id="{00000000-0008-0000-0200-00008C020000}"/>
            </a:ext>
          </a:extLst>
        </xdr:cNvPr>
        <xdr:cNvSpPr/>
      </xdr:nvSpPr>
      <xdr:spPr>
        <a:xfrm>
          <a:off x="13652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78196</xdr:rowOff>
    </xdr:from>
    <xdr:to>
      <xdr:col>67</xdr:col>
      <xdr:colOff>101600</xdr:colOff>
      <xdr:row>60</xdr:row>
      <xdr:rowOff>8346</xdr:rowOff>
    </xdr:to>
    <xdr:sp macro="" textlink="">
      <xdr:nvSpPr>
        <xdr:cNvPr id="653" name="フローチャート: 判断 652">
          <a:extLst>
            <a:ext uri="{FF2B5EF4-FFF2-40B4-BE49-F238E27FC236}">
              <a16:creationId xmlns:a16="http://schemas.microsoft.com/office/drawing/2014/main" id="{00000000-0008-0000-0200-00008D020000}"/>
            </a:ext>
          </a:extLst>
        </xdr:cNvPr>
        <xdr:cNvSpPr/>
      </xdr:nvSpPr>
      <xdr:spPr>
        <a:xfrm>
          <a:off x="12763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54" name="テキスト ボックス 653">
          <a:extLst>
            <a:ext uri="{FF2B5EF4-FFF2-40B4-BE49-F238E27FC236}">
              <a16:creationId xmlns:a16="http://schemas.microsoft.com/office/drawing/2014/main" id="{00000000-0008-0000-0200-00008E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55" name="テキスト ボックス 654">
          <a:extLst>
            <a:ext uri="{FF2B5EF4-FFF2-40B4-BE49-F238E27FC236}">
              <a16:creationId xmlns:a16="http://schemas.microsoft.com/office/drawing/2014/main" id="{00000000-0008-0000-0200-00008F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6" name="テキスト ボックス 655">
          <a:extLst>
            <a:ext uri="{FF2B5EF4-FFF2-40B4-BE49-F238E27FC236}">
              <a16:creationId xmlns:a16="http://schemas.microsoft.com/office/drawing/2014/main" id="{00000000-0008-0000-0200-000090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7" name="テキスト ボックス 656">
          <a:extLst>
            <a:ext uri="{FF2B5EF4-FFF2-40B4-BE49-F238E27FC236}">
              <a16:creationId xmlns:a16="http://schemas.microsoft.com/office/drawing/2014/main" id="{00000000-0008-0000-0200-000091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8" name="テキスト ボックス 657">
          <a:extLst>
            <a:ext uri="{FF2B5EF4-FFF2-40B4-BE49-F238E27FC236}">
              <a16:creationId xmlns:a16="http://schemas.microsoft.com/office/drawing/2014/main" id="{00000000-0008-0000-0200-000092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30843</xdr:rowOff>
    </xdr:from>
    <xdr:to>
      <xdr:col>85</xdr:col>
      <xdr:colOff>177800</xdr:colOff>
      <xdr:row>62</xdr:row>
      <xdr:rowOff>132443</xdr:rowOff>
    </xdr:to>
    <xdr:sp macro="" textlink="">
      <xdr:nvSpPr>
        <xdr:cNvPr id="659" name="楕円 658">
          <a:extLst>
            <a:ext uri="{FF2B5EF4-FFF2-40B4-BE49-F238E27FC236}">
              <a16:creationId xmlns:a16="http://schemas.microsoft.com/office/drawing/2014/main" id="{00000000-0008-0000-0200-000093020000}"/>
            </a:ext>
          </a:extLst>
        </xdr:cNvPr>
        <xdr:cNvSpPr/>
      </xdr:nvSpPr>
      <xdr:spPr>
        <a:xfrm>
          <a:off x="162687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9270</xdr:rowOff>
    </xdr:from>
    <xdr:ext cx="405111" cy="259045"/>
    <xdr:sp macro="" textlink="">
      <xdr:nvSpPr>
        <xdr:cNvPr id="660" name="【保健センター・保健所】&#10;有形固定資産減価償却率該当値テキスト">
          <a:extLst>
            <a:ext uri="{FF2B5EF4-FFF2-40B4-BE49-F238E27FC236}">
              <a16:creationId xmlns:a16="http://schemas.microsoft.com/office/drawing/2014/main" id="{00000000-0008-0000-0200-000094020000}"/>
            </a:ext>
          </a:extLst>
        </xdr:cNvPr>
        <xdr:cNvSpPr txBox="1"/>
      </xdr:nvSpPr>
      <xdr:spPr>
        <a:xfrm>
          <a:off x="16357600" y="1063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164737</xdr:rowOff>
    </xdr:from>
    <xdr:to>
      <xdr:col>81</xdr:col>
      <xdr:colOff>101600</xdr:colOff>
      <xdr:row>62</xdr:row>
      <xdr:rowOff>94887</xdr:rowOff>
    </xdr:to>
    <xdr:sp macro="" textlink="">
      <xdr:nvSpPr>
        <xdr:cNvPr id="661" name="楕円 660">
          <a:extLst>
            <a:ext uri="{FF2B5EF4-FFF2-40B4-BE49-F238E27FC236}">
              <a16:creationId xmlns:a16="http://schemas.microsoft.com/office/drawing/2014/main" id="{00000000-0008-0000-0200-000095020000}"/>
            </a:ext>
          </a:extLst>
        </xdr:cNvPr>
        <xdr:cNvSpPr/>
      </xdr:nvSpPr>
      <xdr:spPr>
        <a:xfrm>
          <a:off x="15430500" y="1062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44087</xdr:rowOff>
    </xdr:from>
    <xdr:to>
      <xdr:col>85</xdr:col>
      <xdr:colOff>127000</xdr:colOff>
      <xdr:row>62</xdr:row>
      <xdr:rowOff>81643</xdr:rowOff>
    </xdr:to>
    <xdr:cxnSp macro="">
      <xdr:nvCxnSpPr>
        <xdr:cNvPr id="662" name="直線コネクタ 661">
          <a:extLst>
            <a:ext uri="{FF2B5EF4-FFF2-40B4-BE49-F238E27FC236}">
              <a16:creationId xmlns:a16="http://schemas.microsoft.com/office/drawing/2014/main" id="{00000000-0008-0000-0200-000096020000}"/>
            </a:ext>
          </a:extLst>
        </xdr:cNvPr>
        <xdr:cNvCxnSpPr/>
      </xdr:nvCxnSpPr>
      <xdr:spPr>
        <a:xfrm>
          <a:off x="15481300" y="10673987"/>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132080</xdr:rowOff>
    </xdr:from>
    <xdr:to>
      <xdr:col>76</xdr:col>
      <xdr:colOff>165100</xdr:colOff>
      <xdr:row>62</xdr:row>
      <xdr:rowOff>62230</xdr:rowOff>
    </xdr:to>
    <xdr:sp macro="" textlink="">
      <xdr:nvSpPr>
        <xdr:cNvPr id="663" name="楕円 662">
          <a:extLst>
            <a:ext uri="{FF2B5EF4-FFF2-40B4-BE49-F238E27FC236}">
              <a16:creationId xmlns:a16="http://schemas.microsoft.com/office/drawing/2014/main" id="{00000000-0008-0000-0200-000097020000}"/>
            </a:ext>
          </a:extLst>
        </xdr:cNvPr>
        <xdr:cNvSpPr/>
      </xdr:nvSpPr>
      <xdr:spPr>
        <a:xfrm>
          <a:off x="14541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11430</xdr:rowOff>
    </xdr:from>
    <xdr:to>
      <xdr:col>81</xdr:col>
      <xdr:colOff>50800</xdr:colOff>
      <xdr:row>62</xdr:row>
      <xdr:rowOff>44087</xdr:rowOff>
    </xdr:to>
    <xdr:cxnSp macro="">
      <xdr:nvCxnSpPr>
        <xdr:cNvPr id="664" name="直線コネクタ 663">
          <a:extLst>
            <a:ext uri="{FF2B5EF4-FFF2-40B4-BE49-F238E27FC236}">
              <a16:creationId xmlns:a16="http://schemas.microsoft.com/office/drawing/2014/main" id="{00000000-0008-0000-0200-000098020000}"/>
            </a:ext>
          </a:extLst>
        </xdr:cNvPr>
        <xdr:cNvCxnSpPr/>
      </xdr:nvCxnSpPr>
      <xdr:spPr>
        <a:xfrm>
          <a:off x="14592300" y="1064133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169635</xdr:rowOff>
    </xdr:from>
    <xdr:to>
      <xdr:col>72</xdr:col>
      <xdr:colOff>38100</xdr:colOff>
      <xdr:row>62</xdr:row>
      <xdr:rowOff>99785</xdr:rowOff>
    </xdr:to>
    <xdr:sp macro="" textlink="">
      <xdr:nvSpPr>
        <xdr:cNvPr id="665" name="楕円 664">
          <a:extLst>
            <a:ext uri="{FF2B5EF4-FFF2-40B4-BE49-F238E27FC236}">
              <a16:creationId xmlns:a16="http://schemas.microsoft.com/office/drawing/2014/main" id="{00000000-0008-0000-0200-000099020000}"/>
            </a:ext>
          </a:extLst>
        </xdr:cNvPr>
        <xdr:cNvSpPr/>
      </xdr:nvSpPr>
      <xdr:spPr>
        <a:xfrm>
          <a:off x="13652500" y="106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11430</xdr:rowOff>
    </xdr:from>
    <xdr:to>
      <xdr:col>76</xdr:col>
      <xdr:colOff>114300</xdr:colOff>
      <xdr:row>62</xdr:row>
      <xdr:rowOff>48985</xdr:rowOff>
    </xdr:to>
    <xdr:cxnSp macro="">
      <xdr:nvCxnSpPr>
        <xdr:cNvPr id="666" name="直線コネクタ 665">
          <a:extLst>
            <a:ext uri="{FF2B5EF4-FFF2-40B4-BE49-F238E27FC236}">
              <a16:creationId xmlns:a16="http://schemas.microsoft.com/office/drawing/2014/main" id="{00000000-0008-0000-0200-00009A020000}"/>
            </a:ext>
          </a:extLst>
        </xdr:cNvPr>
        <xdr:cNvCxnSpPr/>
      </xdr:nvCxnSpPr>
      <xdr:spPr>
        <a:xfrm flipV="1">
          <a:off x="13703300" y="10641330"/>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136978</xdr:rowOff>
    </xdr:from>
    <xdr:to>
      <xdr:col>67</xdr:col>
      <xdr:colOff>101600</xdr:colOff>
      <xdr:row>62</xdr:row>
      <xdr:rowOff>67128</xdr:rowOff>
    </xdr:to>
    <xdr:sp macro="" textlink="">
      <xdr:nvSpPr>
        <xdr:cNvPr id="667" name="楕円 666">
          <a:extLst>
            <a:ext uri="{FF2B5EF4-FFF2-40B4-BE49-F238E27FC236}">
              <a16:creationId xmlns:a16="http://schemas.microsoft.com/office/drawing/2014/main" id="{00000000-0008-0000-0200-00009B020000}"/>
            </a:ext>
          </a:extLst>
        </xdr:cNvPr>
        <xdr:cNvSpPr/>
      </xdr:nvSpPr>
      <xdr:spPr>
        <a:xfrm>
          <a:off x="12763500" y="105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16328</xdr:rowOff>
    </xdr:from>
    <xdr:to>
      <xdr:col>71</xdr:col>
      <xdr:colOff>177800</xdr:colOff>
      <xdr:row>62</xdr:row>
      <xdr:rowOff>48985</xdr:rowOff>
    </xdr:to>
    <xdr:cxnSp macro="">
      <xdr:nvCxnSpPr>
        <xdr:cNvPr id="668" name="直線コネクタ 667">
          <a:extLst>
            <a:ext uri="{FF2B5EF4-FFF2-40B4-BE49-F238E27FC236}">
              <a16:creationId xmlns:a16="http://schemas.microsoft.com/office/drawing/2014/main" id="{00000000-0008-0000-0200-00009C020000}"/>
            </a:ext>
          </a:extLst>
        </xdr:cNvPr>
        <xdr:cNvCxnSpPr/>
      </xdr:nvCxnSpPr>
      <xdr:spPr>
        <a:xfrm>
          <a:off x="12814300" y="106462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31404</xdr:rowOff>
    </xdr:from>
    <xdr:ext cx="405111" cy="259045"/>
    <xdr:sp macro="" textlink="">
      <xdr:nvSpPr>
        <xdr:cNvPr id="669" name="n_1aveValue【保健センター・保健所】&#10;有形固定資産減価償却率">
          <a:extLst>
            <a:ext uri="{FF2B5EF4-FFF2-40B4-BE49-F238E27FC236}">
              <a16:creationId xmlns:a16="http://schemas.microsoft.com/office/drawing/2014/main" id="{00000000-0008-0000-0200-00009D020000}"/>
            </a:ext>
          </a:extLst>
        </xdr:cNvPr>
        <xdr:cNvSpPr txBox="1"/>
      </xdr:nvSpPr>
      <xdr:spPr>
        <a:xfrm>
          <a:off x="152660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19974</xdr:rowOff>
    </xdr:from>
    <xdr:ext cx="405111" cy="259045"/>
    <xdr:sp macro="" textlink="">
      <xdr:nvSpPr>
        <xdr:cNvPr id="670" name="n_2aveValue【保健センター・保健所】&#10;有形固定資産減価償却率">
          <a:extLst>
            <a:ext uri="{FF2B5EF4-FFF2-40B4-BE49-F238E27FC236}">
              <a16:creationId xmlns:a16="http://schemas.microsoft.com/office/drawing/2014/main" id="{00000000-0008-0000-0200-00009E020000}"/>
            </a:ext>
          </a:extLst>
        </xdr:cNvPr>
        <xdr:cNvSpPr txBox="1"/>
      </xdr:nvSpPr>
      <xdr:spPr>
        <a:xfrm>
          <a:off x="1438974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8544</xdr:rowOff>
    </xdr:from>
    <xdr:ext cx="405111" cy="259045"/>
    <xdr:sp macro="" textlink="">
      <xdr:nvSpPr>
        <xdr:cNvPr id="671" name="n_3aveValue【保健センター・保健所】&#10;有形固定資産減価償却率">
          <a:extLst>
            <a:ext uri="{FF2B5EF4-FFF2-40B4-BE49-F238E27FC236}">
              <a16:creationId xmlns:a16="http://schemas.microsoft.com/office/drawing/2014/main" id="{00000000-0008-0000-0200-00009F020000}"/>
            </a:ext>
          </a:extLst>
        </xdr:cNvPr>
        <xdr:cNvSpPr txBox="1"/>
      </xdr:nvSpPr>
      <xdr:spPr>
        <a:xfrm>
          <a:off x="135007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24873</xdr:rowOff>
    </xdr:from>
    <xdr:ext cx="405111" cy="259045"/>
    <xdr:sp macro="" textlink="">
      <xdr:nvSpPr>
        <xdr:cNvPr id="672" name="n_4aveValue【保健センター・保健所】&#10;有形固定資産減価償却率">
          <a:extLst>
            <a:ext uri="{FF2B5EF4-FFF2-40B4-BE49-F238E27FC236}">
              <a16:creationId xmlns:a16="http://schemas.microsoft.com/office/drawing/2014/main" id="{00000000-0008-0000-0200-0000A0020000}"/>
            </a:ext>
          </a:extLst>
        </xdr:cNvPr>
        <xdr:cNvSpPr txBox="1"/>
      </xdr:nvSpPr>
      <xdr:spPr>
        <a:xfrm>
          <a:off x="12611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86014</xdr:rowOff>
    </xdr:from>
    <xdr:ext cx="405111" cy="259045"/>
    <xdr:sp macro="" textlink="">
      <xdr:nvSpPr>
        <xdr:cNvPr id="673" name="n_1mainValue【保健センター・保健所】&#10;有形固定資産減価償却率">
          <a:extLst>
            <a:ext uri="{FF2B5EF4-FFF2-40B4-BE49-F238E27FC236}">
              <a16:creationId xmlns:a16="http://schemas.microsoft.com/office/drawing/2014/main" id="{00000000-0008-0000-0200-0000A1020000}"/>
            </a:ext>
          </a:extLst>
        </xdr:cNvPr>
        <xdr:cNvSpPr txBox="1"/>
      </xdr:nvSpPr>
      <xdr:spPr>
        <a:xfrm>
          <a:off x="15266044" y="1071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53357</xdr:rowOff>
    </xdr:from>
    <xdr:ext cx="405111" cy="259045"/>
    <xdr:sp macro="" textlink="">
      <xdr:nvSpPr>
        <xdr:cNvPr id="674" name="n_2mainValue【保健センター・保健所】&#10;有形固定資産減価償却率">
          <a:extLst>
            <a:ext uri="{FF2B5EF4-FFF2-40B4-BE49-F238E27FC236}">
              <a16:creationId xmlns:a16="http://schemas.microsoft.com/office/drawing/2014/main" id="{00000000-0008-0000-0200-0000A2020000}"/>
            </a:ext>
          </a:extLst>
        </xdr:cNvPr>
        <xdr:cNvSpPr txBox="1"/>
      </xdr:nvSpPr>
      <xdr:spPr>
        <a:xfrm>
          <a:off x="14389744" y="1068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90912</xdr:rowOff>
    </xdr:from>
    <xdr:ext cx="405111" cy="259045"/>
    <xdr:sp macro="" textlink="">
      <xdr:nvSpPr>
        <xdr:cNvPr id="675" name="n_3mainValue【保健センター・保健所】&#10;有形固定資産減価償却率">
          <a:extLst>
            <a:ext uri="{FF2B5EF4-FFF2-40B4-BE49-F238E27FC236}">
              <a16:creationId xmlns:a16="http://schemas.microsoft.com/office/drawing/2014/main" id="{00000000-0008-0000-0200-0000A3020000}"/>
            </a:ext>
          </a:extLst>
        </xdr:cNvPr>
        <xdr:cNvSpPr txBox="1"/>
      </xdr:nvSpPr>
      <xdr:spPr>
        <a:xfrm>
          <a:off x="13500744" y="1072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58255</xdr:rowOff>
    </xdr:from>
    <xdr:ext cx="405111" cy="259045"/>
    <xdr:sp macro="" textlink="">
      <xdr:nvSpPr>
        <xdr:cNvPr id="676" name="n_4mainValue【保健センター・保健所】&#10;有形固定資産減価償却率">
          <a:extLst>
            <a:ext uri="{FF2B5EF4-FFF2-40B4-BE49-F238E27FC236}">
              <a16:creationId xmlns:a16="http://schemas.microsoft.com/office/drawing/2014/main" id="{00000000-0008-0000-0200-0000A4020000}"/>
            </a:ext>
          </a:extLst>
        </xdr:cNvPr>
        <xdr:cNvSpPr txBox="1"/>
      </xdr:nvSpPr>
      <xdr:spPr>
        <a:xfrm>
          <a:off x="12611744" y="1068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7" name="正方形/長方形 676">
          <a:extLst>
            <a:ext uri="{FF2B5EF4-FFF2-40B4-BE49-F238E27FC236}">
              <a16:creationId xmlns:a16="http://schemas.microsoft.com/office/drawing/2014/main" id="{00000000-0008-0000-0200-0000A5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8" name="正方形/長方形 677">
          <a:extLst>
            <a:ext uri="{FF2B5EF4-FFF2-40B4-BE49-F238E27FC236}">
              <a16:creationId xmlns:a16="http://schemas.microsoft.com/office/drawing/2014/main" id="{00000000-0008-0000-0200-0000A6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9" name="正方形/長方形 678">
          <a:extLst>
            <a:ext uri="{FF2B5EF4-FFF2-40B4-BE49-F238E27FC236}">
              <a16:creationId xmlns:a16="http://schemas.microsoft.com/office/drawing/2014/main" id="{00000000-0008-0000-0200-0000A7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80" name="正方形/長方形 679">
          <a:extLst>
            <a:ext uri="{FF2B5EF4-FFF2-40B4-BE49-F238E27FC236}">
              <a16:creationId xmlns:a16="http://schemas.microsoft.com/office/drawing/2014/main" id="{00000000-0008-0000-0200-0000A8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81" name="正方形/長方形 680">
          <a:extLst>
            <a:ext uri="{FF2B5EF4-FFF2-40B4-BE49-F238E27FC236}">
              <a16:creationId xmlns:a16="http://schemas.microsoft.com/office/drawing/2014/main" id="{00000000-0008-0000-0200-0000A9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82" name="正方形/長方形 681">
          <a:extLst>
            <a:ext uri="{FF2B5EF4-FFF2-40B4-BE49-F238E27FC236}">
              <a16:creationId xmlns:a16="http://schemas.microsoft.com/office/drawing/2014/main" id="{00000000-0008-0000-0200-0000AA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83" name="正方形/長方形 682">
          <a:extLst>
            <a:ext uri="{FF2B5EF4-FFF2-40B4-BE49-F238E27FC236}">
              <a16:creationId xmlns:a16="http://schemas.microsoft.com/office/drawing/2014/main" id="{00000000-0008-0000-0200-0000AB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84" name="正方形/長方形 683">
          <a:extLst>
            <a:ext uri="{FF2B5EF4-FFF2-40B4-BE49-F238E27FC236}">
              <a16:creationId xmlns:a16="http://schemas.microsoft.com/office/drawing/2014/main" id="{00000000-0008-0000-0200-0000AC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85" name="テキスト ボックス 684">
          <a:extLst>
            <a:ext uri="{FF2B5EF4-FFF2-40B4-BE49-F238E27FC236}">
              <a16:creationId xmlns:a16="http://schemas.microsoft.com/office/drawing/2014/main" id="{00000000-0008-0000-0200-0000AD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6" name="直線コネクタ 685">
          <a:extLst>
            <a:ext uri="{FF2B5EF4-FFF2-40B4-BE49-F238E27FC236}">
              <a16:creationId xmlns:a16="http://schemas.microsoft.com/office/drawing/2014/main" id="{00000000-0008-0000-0200-0000AE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7" name="直線コネクタ 686">
          <a:extLst>
            <a:ext uri="{FF2B5EF4-FFF2-40B4-BE49-F238E27FC236}">
              <a16:creationId xmlns:a16="http://schemas.microsoft.com/office/drawing/2014/main" id="{00000000-0008-0000-0200-0000AF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8" name="テキスト ボックス 687">
          <a:extLst>
            <a:ext uri="{FF2B5EF4-FFF2-40B4-BE49-F238E27FC236}">
              <a16:creationId xmlns:a16="http://schemas.microsoft.com/office/drawing/2014/main" id="{00000000-0008-0000-0200-0000B0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9" name="直線コネクタ 688">
          <a:extLst>
            <a:ext uri="{FF2B5EF4-FFF2-40B4-BE49-F238E27FC236}">
              <a16:creationId xmlns:a16="http://schemas.microsoft.com/office/drawing/2014/main" id="{00000000-0008-0000-0200-0000B1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90" name="テキスト ボックス 689">
          <a:extLst>
            <a:ext uri="{FF2B5EF4-FFF2-40B4-BE49-F238E27FC236}">
              <a16:creationId xmlns:a16="http://schemas.microsoft.com/office/drawing/2014/main" id="{00000000-0008-0000-0200-0000B2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91" name="直線コネクタ 690">
          <a:extLst>
            <a:ext uri="{FF2B5EF4-FFF2-40B4-BE49-F238E27FC236}">
              <a16:creationId xmlns:a16="http://schemas.microsoft.com/office/drawing/2014/main" id="{00000000-0008-0000-0200-0000B3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92" name="テキスト ボックス 691">
          <a:extLst>
            <a:ext uri="{FF2B5EF4-FFF2-40B4-BE49-F238E27FC236}">
              <a16:creationId xmlns:a16="http://schemas.microsoft.com/office/drawing/2014/main" id="{00000000-0008-0000-0200-0000B4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93" name="直線コネクタ 692">
          <a:extLst>
            <a:ext uri="{FF2B5EF4-FFF2-40B4-BE49-F238E27FC236}">
              <a16:creationId xmlns:a16="http://schemas.microsoft.com/office/drawing/2014/main" id="{00000000-0008-0000-0200-0000B5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94" name="テキスト ボックス 693">
          <a:extLst>
            <a:ext uri="{FF2B5EF4-FFF2-40B4-BE49-F238E27FC236}">
              <a16:creationId xmlns:a16="http://schemas.microsoft.com/office/drawing/2014/main" id="{00000000-0008-0000-0200-0000B6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95" name="直線コネクタ 694">
          <a:extLst>
            <a:ext uri="{FF2B5EF4-FFF2-40B4-BE49-F238E27FC236}">
              <a16:creationId xmlns:a16="http://schemas.microsoft.com/office/drawing/2014/main" id="{00000000-0008-0000-0200-0000B7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6" name="テキスト ボックス 695">
          <a:extLst>
            <a:ext uri="{FF2B5EF4-FFF2-40B4-BE49-F238E27FC236}">
              <a16:creationId xmlns:a16="http://schemas.microsoft.com/office/drawing/2014/main" id="{00000000-0008-0000-0200-0000B8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7" name="直線コネクタ 696">
          <a:extLst>
            <a:ext uri="{FF2B5EF4-FFF2-40B4-BE49-F238E27FC236}">
              <a16:creationId xmlns:a16="http://schemas.microsoft.com/office/drawing/2014/main" id="{00000000-0008-0000-0200-0000B9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8" name="テキスト ボックス 697">
          <a:extLst>
            <a:ext uri="{FF2B5EF4-FFF2-40B4-BE49-F238E27FC236}">
              <a16:creationId xmlns:a16="http://schemas.microsoft.com/office/drawing/2014/main" id="{00000000-0008-0000-0200-0000BA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9" name="【保健センター・保健所】&#10;一人当たり面積グラフ枠">
          <a:extLst>
            <a:ext uri="{FF2B5EF4-FFF2-40B4-BE49-F238E27FC236}">
              <a16:creationId xmlns:a16="http://schemas.microsoft.com/office/drawing/2014/main" id="{00000000-0008-0000-0200-0000BB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148590</xdr:rowOff>
    </xdr:from>
    <xdr:to>
      <xdr:col>116</xdr:col>
      <xdr:colOff>62864</xdr:colOff>
      <xdr:row>64</xdr:row>
      <xdr:rowOff>26670</xdr:rowOff>
    </xdr:to>
    <xdr:cxnSp macro="">
      <xdr:nvCxnSpPr>
        <xdr:cNvPr id="700" name="直線コネクタ 699">
          <a:extLst>
            <a:ext uri="{FF2B5EF4-FFF2-40B4-BE49-F238E27FC236}">
              <a16:creationId xmlns:a16="http://schemas.microsoft.com/office/drawing/2014/main" id="{00000000-0008-0000-0200-0000BC020000}"/>
            </a:ext>
          </a:extLst>
        </xdr:cNvPr>
        <xdr:cNvCxnSpPr/>
      </xdr:nvCxnSpPr>
      <xdr:spPr>
        <a:xfrm flipV="1">
          <a:off x="22160864" y="957834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701" name="【保健センター・保健所】&#10;一人当たり面積最小値テキスト">
          <a:extLst>
            <a:ext uri="{FF2B5EF4-FFF2-40B4-BE49-F238E27FC236}">
              <a16:creationId xmlns:a16="http://schemas.microsoft.com/office/drawing/2014/main" id="{00000000-0008-0000-0200-0000BD020000}"/>
            </a:ext>
          </a:extLst>
        </xdr:cNvPr>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702" name="直線コネクタ 701">
          <a:extLst>
            <a:ext uri="{FF2B5EF4-FFF2-40B4-BE49-F238E27FC236}">
              <a16:creationId xmlns:a16="http://schemas.microsoft.com/office/drawing/2014/main" id="{00000000-0008-0000-0200-0000BE020000}"/>
            </a:ext>
          </a:extLst>
        </xdr:cNvPr>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95267</xdr:rowOff>
    </xdr:from>
    <xdr:ext cx="469744" cy="259045"/>
    <xdr:sp macro="" textlink="">
      <xdr:nvSpPr>
        <xdr:cNvPr id="703" name="【保健センター・保健所】&#10;一人当たり面積最大値テキスト">
          <a:extLst>
            <a:ext uri="{FF2B5EF4-FFF2-40B4-BE49-F238E27FC236}">
              <a16:creationId xmlns:a16="http://schemas.microsoft.com/office/drawing/2014/main" id="{00000000-0008-0000-0200-0000BF020000}"/>
            </a:ext>
          </a:extLst>
        </xdr:cNvPr>
        <xdr:cNvSpPr txBox="1"/>
      </xdr:nvSpPr>
      <xdr:spPr>
        <a:xfrm>
          <a:off x="22199600" y="935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148590</xdr:rowOff>
    </xdr:from>
    <xdr:to>
      <xdr:col>116</xdr:col>
      <xdr:colOff>152400</xdr:colOff>
      <xdr:row>55</xdr:row>
      <xdr:rowOff>148590</xdr:rowOff>
    </xdr:to>
    <xdr:cxnSp macro="">
      <xdr:nvCxnSpPr>
        <xdr:cNvPr id="704" name="直線コネクタ 703">
          <a:extLst>
            <a:ext uri="{FF2B5EF4-FFF2-40B4-BE49-F238E27FC236}">
              <a16:creationId xmlns:a16="http://schemas.microsoft.com/office/drawing/2014/main" id="{00000000-0008-0000-0200-0000C0020000}"/>
            </a:ext>
          </a:extLst>
        </xdr:cNvPr>
        <xdr:cNvCxnSpPr/>
      </xdr:nvCxnSpPr>
      <xdr:spPr>
        <a:xfrm>
          <a:off x="22072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17797</xdr:rowOff>
    </xdr:from>
    <xdr:ext cx="469744" cy="259045"/>
    <xdr:sp macro="" textlink="">
      <xdr:nvSpPr>
        <xdr:cNvPr id="705" name="【保健センター・保健所】&#10;一人当たり面積平均値テキスト">
          <a:extLst>
            <a:ext uri="{FF2B5EF4-FFF2-40B4-BE49-F238E27FC236}">
              <a16:creationId xmlns:a16="http://schemas.microsoft.com/office/drawing/2014/main" id="{00000000-0008-0000-0200-0000C1020000}"/>
            </a:ext>
          </a:extLst>
        </xdr:cNvPr>
        <xdr:cNvSpPr txBox="1"/>
      </xdr:nvSpPr>
      <xdr:spPr>
        <a:xfrm>
          <a:off x="22199600" y="10647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166370</xdr:rowOff>
    </xdr:from>
    <xdr:to>
      <xdr:col>116</xdr:col>
      <xdr:colOff>114300</xdr:colOff>
      <xdr:row>63</xdr:row>
      <xdr:rowOff>96520</xdr:rowOff>
    </xdr:to>
    <xdr:sp macro="" textlink="">
      <xdr:nvSpPr>
        <xdr:cNvPr id="706" name="フローチャート: 判断 705">
          <a:extLst>
            <a:ext uri="{FF2B5EF4-FFF2-40B4-BE49-F238E27FC236}">
              <a16:creationId xmlns:a16="http://schemas.microsoft.com/office/drawing/2014/main" id="{00000000-0008-0000-0200-0000C2020000}"/>
            </a:ext>
          </a:extLst>
        </xdr:cNvPr>
        <xdr:cNvSpPr/>
      </xdr:nvSpPr>
      <xdr:spPr>
        <a:xfrm>
          <a:off x="221107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13970</xdr:rowOff>
    </xdr:from>
    <xdr:to>
      <xdr:col>112</xdr:col>
      <xdr:colOff>38100</xdr:colOff>
      <xdr:row>63</xdr:row>
      <xdr:rowOff>115570</xdr:rowOff>
    </xdr:to>
    <xdr:sp macro="" textlink="">
      <xdr:nvSpPr>
        <xdr:cNvPr id="707" name="フローチャート: 判断 706">
          <a:extLst>
            <a:ext uri="{FF2B5EF4-FFF2-40B4-BE49-F238E27FC236}">
              <a16:creationId xmlns:a16="http://schemas.microsoft.com/office/drawing/2014/main" id="{00000000-0008-0000-0200-0000C3020000}"/>
            </a:ext>
          </a:extLst>
        </xdr:cNvPr>
        <xdr:cNvSpPr/>
      </xdr:nvSpPr>
      <xdr:spPr>
        <a:xfrm>
          <a:off x="212725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17780</xdr:rowOff>
    </xdr:from>
    <xdr:to>
      <xdr:col>107</xdr:col>
      <xdr:colOff>101600</xdr:colOff>
      <xdr:row>63</xdr:row>
      <xdr:rowOff>119380</xdr:rowOff>
    </xdr:to>
    <xdr:sp macro="" textlink="">
      <xdr:nvSpPr>
        <xdr:cNvPr id="708" name="フローチャート: 判断 707">
          <a:extLst>
            <a:ext uri="{FF2B5EF4-FFF2-40B4-BE49-F238E27FC236}">
              <a16:creationId xmlns:a16="http://schemas.microsoft.com/office/drawing/2014/main" id="{00000000-0008-0000-0200-0000C4020000}"/>
            </a:ext>
          </a:extLst>
        </xdr:cNvPr>
        <xdr:cNvSpPr/>
      </xdr:nvSpPr>
      <xdr:spPr>
        <a:xfrm>
          <a:off x="20383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6350</xdr:rowOff>
    </xdr:from>
    <xdr:to>
      <xdr:col>102</xdr:col>
      <xdr:colOff>165100</xdr:colOff>
      <xdr:row>63</xdr:row>
      <xdr:rowOff>107950</xdr:rowOff>
    </xdr:to>
    <xdr:sp macro="" textlink="">
      <xdr:nvSpPr>
        <xdr:cNvPr id="709" name="フローチャート: 判断 708">
          <a:extLst>
            <a:ext uri="{FF2B5EF4-FFF2-40B4-BE49-F238E27FC236}">
              <a16:creationId xmlns:a16="http://schemas.microsoft.com/office/drawing/2014/main" id="{00000000-0008-0000-0200-0000C5020000}"/>
            </a:ext>
          </a:extLst>
        </xdr:cNvPr>
        <xdr:cNvSpPr/>
      </xdr:nvSpPr>
      <xdr:spPr>
        <a:xfrm>
          <a:off x="19494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162560</xdr:rowOff>
    </xdr:from>
    <xdr:to>
      <xdr:col>98</xdr:col>
      <xdr:colOff>38100</xdr:colOff>
      <xdr:row>63</xdr:row>
      <xdr:rowOff>92710</xdr:rowOff>
    </xdr:to>
    <xdr:sp macro="" textlink="">
      <xdr:nvSpPr>
        <xdr:cNvPr id="710" name="フローチャート: 判断 709">
          <a:extLst>
            <a:ext uri="{FF2B5EF4-FFF2-40B4-BE49-F238E27FC236}">
              <a16:creationId xmlns:a16="http://schemas.microsoft.com/office/drawing/2014/main" id="{00000000-0008-0000-0200-0000C6020000}"/>
            </a:ext>
          </a:extLst>
        </xdr:cNvPr>
        <xdr:cNvSpPr/>
      </xdr:nvSpPr>
      <xdr:spPr>
        <a:xfrm>
          <a:off x="186055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11" name="テキスト ボックス 710">
          <a:extLst>
            <a:ext uri="{FF2B5EF4-FFF2-40B4-BE49-F238E27FC236}">
              <a16:creationId xmlns:a16="http://schemas.microsoft.com/office/drawing/2014/main" id="{00000000-0008-0000-0200-0000C7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12" name="テキスト ボックス 711">
          <a:extLst>
            <a:ext uri="{FF2B5EF4-FFF2-40B4-BE49-F238E27FC236}">
              <a16:creationId xmlns:a16="http://schemas.microsoft.com/office/drawing/2014/main" id="{00000000-0008-0000-0200-0000C8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13" name="テキスト ボックス 712">
          <a:extLst>
            <a:ext uri="{FF2B5EF4-FFF2-40B4-BE49-F238E27FC236}">
              <a16:creationId xmlns:a16="http://schemas.microsoft.com/office/drawing/2014/main" id="{00000000-0008-0000-0200-0000C9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14" name="テキスト ボックス 713">
          <a:extLst>
            <a:ext uri="{FF2B5EF4-FFF2-40B4-BE49-F238E27FC236}">
              <a16:creationId xmlns:a16="http://schemas.microsoft.com/office/drawing/2014/main" id="{00000000-0008-0000-0200-0000CA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15" name="テキスト ボックス 714">
          <a:extLst>
            <a:ext uri="{FF2B5EF4-FFF2-40B4-BE49-F238E27FC236}">
              <a16:creationId xmlns:a16="http://schemas.microsoft.com/office/drawing/2014/main" id="{00000000-0008-0000-0200-0000CB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120650</xdr:rowOff>
    </xdr:from>
    <xdr:to>
      <xdr:col>116</xdr:col>
      <xdr:colOff>114300</xdr:colOff>
      <xdr:row>64</xdr:row>
      <xdr:rowOff>50800</xdr:rowOff>
    </xdr:to>
    <xdr:sp macro="" textlink="">
      <xdr:nvSpPr>
        <xdr:cNvPr id="716" name="楕円 715">
          <a:extLst>
            <a:ext uri="{FF2B5EF4-FFF2-40B4-BE49-F238E27FC236}">
              <a16:creationId xmlns:a16="http://schemas.microsoft.com/office/drawing/2014/main" id="{00000000-0008-0000-0200-0000CC020000}"/>
            </a:ext>
          </a:extLst>
        </xdr:cNvPr>
        <xdr:cNvSpPr/>
      </xdr:nvSpPr>
      <xdr:spPr>
        <a:xfrm>
          <a:off x="221107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35577</xdr:rowOff>
    </xdr:from>
    <xdr:ext cx="469744" cy="259045"/>
    <xdr:sp macro="" textlink="">
      <xdr:nvSpPr>
        <xdr:cNvPr id="717" name="【保健センター・保健所】&#10;一人当たり面積該当値テキスト">
          <a:extLst>
            <a:ext uri="{FF2B5EF4-FFF2-40B4-BE49-F238E27FC236}">
              <a16:creationId xmlns:a16="http://schemas.microsoft.com/office/drawing/2014/main" id="{00000000-0008-0000-0200-0000CD020000}"/>
            </a:ext>
          </a:extLst>
        </xdr:cNvPr>
        <xdr:cNvSpPr txBox="1"/>
      </xdr:nvSpPr>
      <xdr:spPr>
        <a:xfrm>
          <a:off x="22199600" y="1083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120650</xdr:rowOff>
    </xdr:from>
    <xdr:to>
      <xdr:col>112</xdr:col>
      <xdr:colOff>38100</xdr:colOff>
      <xdr:row>64</xdr:row>
      <xdr:rowOff>50800</xdr:rowOff>
    </xdr:to>
    <xdr:sp macro="" textlink="">
      <xdr:nvSpPr>
        <xdr:cNvPr id="718" name="楕円 717">
          <a:extLst>
            <a:ext uri="{FF2B5EF4-FFF2-40B4-BE49-F238E27FC236}">
              <a16:creationId xmlns:a16="http://schemas.microsoft.com/office/drawing/2014/main" id="{00000000-0008-0000-0200-0000CE020000}"/>
            </a:ext>
          </a:extLst>
        </xdr:cNvPr>
        <xdr:cNvSpPr/>
      </xdr:nvSpPr>
      <xdr:spPr>
        <a:xfrm>
          <a:off x="21272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0</xdr:rowOff>
    </xdr:from>
    <xdr:to>
      <xdr:col>116</xdr:col>
      <xdr:colOff>63500</xdr:colOff>
      <xdr:row>64</xdr:row>
      <xdr:rowOff>0</xdr:rowOff>
    </xdr:to>
    <xdr:cxnSp macro="">
      <xdr:nvCxnSpPr>
        <xdr:cNvPr id="719" name="直線コネクタ 718">
          <a:extLst>
            <a:ext uri="{FF2B5EF4-FFF2-40B4-BE49-F238E27FC236}">
              <a16:creationId xmlns:a16="http://schemas.microsoft.com/office/drawing/2014/main" id="{00000000-0008-0000-0200-0000CF020000}"/>
            </a:ext>
          </a:extLst>
        </xdr:cNvPr>
        <xdr:cNvCxnSpPr/>
      </xdr:nvCxnSpPr>
      <xdr:spPr>
        <a:xfrm>
          <a:off x="21323300" y="1097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120650</xdr:rowOff>
    </xdr:from>
    <xdr:to>
      <xdr:col>107</xdr:col>
      <xdr:colOff>101600</xdr:colOff>
      <xdr:row>64</xdr:row>
      <xdr:rowOff>50800</xdr:rowOff>
    </xdr:to>
    <xdr:sp macro="" textlink="">
      <xdr:nvSpPr>
        <xdr:cNvPr id="720" name="楕円 719">
          <a:extLst>
            <a:ext uri="{FF2B5EF4-FFF2-40B4-BE49-F238E27FC236}">
              <a16:creationId xmlns:a16="http://schemas.microsoft.com/office/drawing/2014/main" id="{00000000-0008-0000-0200-0000D0020000}"/>
            </a:ext>
          </a:extLst>
        </xdr:cNvPr>
        <xdr:cNvSpPr/>
      </xdr:nvSpPr>
      <xdr:spPr>
        <a:xfrm>
          <a:off x="20383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0</xdr:rowOff>
    </xdr:from>
    <xdr:to>
      <xdr:col>111</xdr:col>
      <xdr:colOff>177800</xdr:colOff>
      <xdr:row>64</xdr:row>
      <xdr:rowOff>0</xdr:rowOff>
    </xdr:to>
    <xdr:cxnSp macro="">
      <xdr:nvCxnSpPr>
        <xdr:cNvPr id="721" name="直線コネクタ 720">
          <a:extLst>
            <a:ext uri="{FF2B5EF4-FFF2-40B4-BE49-F238E27FC236}">
              <a16:creationId xmlns:a16="http://schemas.microsoft.com/office/drawing/2014/main" id="{00000000-0008-0000-0200-0000D1020000}"/>
            </a:ext>
          </a:extLst>
        </xdr:cNvPr>
        <xdr:cNvCxnSpPr/>
      </xdr:nvCxnSpPr>
      <xdr:spPr>
        <a:xfrm>
          <a:off x="20434300" y="1097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120650</xdr:rowOff>
    </xdr:from>
    <xdr:to>
      <xdr:col>102</xdr:col>
      <xdr:colOff>165100</xdr:colOff>
      <xdr:row>64</xdr:row>
      <xdr:rowOff>50800</xdr:rowOff>
    </xdr:to>
    <xdr:sp macro="" textlink="">
      <xdr:nvSpPr>
        <xdr:cNvPr id="722" name="楕円 721">
          <a:extLst>
            <a:ext uri="{FF2B5EF4-FFF2-40B4-BE49-F238E27FC236}">
              <a16:creationId xmlns:a16="http://schemas.microsoft.com/office/drawing/2014/main" id="{00000000-0008-0000-0200-0000D2020000}"/>
            </a:ext>
          </a:extLst>
        </xdr:cNvPr>
        <xdr:cNvSpPr/>
      </xdr:nvSpPr>
      <xdr:spPr>
        <a:xfrm>
          <a:off x="19494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0</xdr:rowOff>
    </xdr:from>
    <xdr:to>
      <xdr:col>107</xdr:col>
      <xdr:colOff>50800</xdr:colOff>
      <xdr:row>64</xdr:row>
      <xdr:rowOff>0</xdr:rowOff>
    </xdr:to>
    <xdr:cxnSp macro="">
      <xdr:nvCxnSpPr>
        <xdr:cNvPr id="723" name="直線コネクタ 722">
          <a:extLst>
            <a:ext uri="{FF2B5EF4-FFF2-40B4-BE49-F238E27FC236}">
              <a16:creationId xmlns:a16="http://schemas.microsoft.com/office/drawing/2014/main" id="{00000000-0008-0000-0200-0000D3020000}"/>
            </a:ext>
          </a:extLst>
        </xdr:cNvPr>
        <xdr:cNvCxnSpPr/>
      </xdr:nvCxnSpPr>
      <xdr:spPr>
        <a:xfrm>
          <a:off x="19545300" y="1097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120650</xdr:rowOff>
    </xdr:from>
    <xdr:to>
      <xdr:col>98</xdr:col>
      <xdr:colOff>38100</xdr:colOff>
      <xdr:row>64</xdr:row>
      <xdr:rowOff>50800</xdr:rowOff>
    </xdr:to>
    <xdr:sp macro="" textlink="">
      <xdr:nvSpPr>
        <xdr:cNvPr id="724" name="楕円 723">
          <a:extLst>
            <a:ext uri="{FF2B5EF4-FFF2-40B4-BE49-F238E27FC236}">
              <a16:creationId xmlns:a16="http://schemas.microsoft.com/office/drawing/2014/main" id="{00000000-0008-0000-0200-0000D4020000}"/>
            </a:ext>
          </a:extLst>
        </xdr:cNvPr>
        <xdr:cNvSpPr/>
      </xdr:nvSpPr>
      <xdr:spPr>
        <a:xfrm>
          <a:off x="18605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0</xdr:rowOff>
    </xdr:from>
    <xdr:to>
      <xdr:col>102</xdr:col>
      <xdr:colOff>114300</xdr:colOff>
      <xdr:row>64</xdr:row>
      <xdr:rowOff>0</xdr:rowOff>
    </xdr:to>
    <xdr:cxnSp macro="">
      <xdr:nvCxnSpPr>
        <xdr:cNvPr id="725" name="直線コネクタ 724">
          <a:extLst>
            <a:ext uri="{FF2B5EF4-FFF2-40B4-BE49-F238E27FC236}">
              <a16:creationId xmlns:a16="http://schemas.microsoft.com/office/drawing/2014/main" id="{00000000-0008-0000-0200-0000D5020000}"/>
            </a:ext>
          </a:extLst>
        </xdr:cNvPr>
        <xdr:cNvCxnSpPr/>
      </xdr:nvCxnSpPr>
      <xdr:spPr>
        <a:xfrm>
          <a:off x="18656300" y="1097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132097</xdr:rowOff>
    </xdr:from>
    <xdr:ext cx="469744" cy="259045"/>
    <xdr:sp macro="" textlink="">
      <xdr:nvSpPr>
        <xdr:cNvPr id="726" name="n_1aveValue【保健センター・保健所】&#10;一人当たり面積">
          <a:extLst>
            <a:ext uri="{FF2B5EF4-FFF2-40B4-BE49-F238E27FC236}">
              <a16:creationId xmlns:a16="http://schemas.microsoft.com/office/drawing/2014/main" id="{00000000-0008-0000-0200-0000D6020000}"/>
            </a:ext>
          </a:extLst>
        </xdr:cNvPr>
        <xdr:cNvSpPr txBox="1"/>
      </xdr:nvSpPr>
      <xdr:spPr>
        <a:xfrm>
          <a:off x="21075727" y="1059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135907</xdr:rowOff>
    </xdr:from>
    <xdr:ext cx="469744" cy="259045"/>
    <xdr:sp macro="" textlink="">
      <xdr:nvSpPr>
        <xdr:cNvPr id="727" name="n_2aveValue【保健センター・保健所】&#10;一人当たり面積">
          <a:extLst>
            <a:ext uri="{FF2B5EF4-FFF2-40B4-BE49-F238E27FC236}">
              <a16:creationId xmlns:a16="http://schemas.microsoft.com/office/drawing/2014/main" id="{00000000-0008-0000-0200-0000D7020000}"/>
            </a:ext>
          </a:extLst>
        </xdr:cNvPr>
        <xdr:cNvSpPr txBox="1"/>
      </xdr:nvSpPr>
      <xdr:spPr>
        <a:xfrm>
          <a:off x="20199427" y="105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124477</xdr:rowOff>
    </xdr:from>
    <xdr:ext cx="469744" cy="259045"/>
    <xdr:sp macro="" textlink="">
      <xdr:nvSpPr>
        <xdr:cNvPr id="728" name="n_3aveValue【保健センター・保健所】&#10;一人当たり面積">
          <a:extLst>
            <a:ext uri="{FF2B5EF4-FFF2-40B4-BE49-F238E27FC236}">
              <a16:creationId xmlns:a16="http://schemas.microsoft.com/office/drawing/2014/main" id="{00000000-0008-0000-0200-0000D8020000}"/>
            </a:ext>
          </a:extLst>
        </xdr:cNvPr>
        <xdr:cNvSpPr txBox="1"/>
      </xdr:nvSpPr>
      <xdr:spPr>
        <a:xfrm>
          <a:off x="19310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109237</xdr:rowOff>
    </xdr:from>
    <xdr:ext cx="469744" cy="259045"/>
    <xdr:sp macro="" textlink="">
      <xdr:nvSpPr>
        <xdr:cNvPr id="729" name="n_4aveValue【保健センター・保健所】&#10;一人当たり面積">
          <a:extLst>
            <a:ext uri="{FF2B5EF4-FFF2-40B4-BE49-F238E27FC236}">
              <a16:creationId xmlns:a16="http://schemas.microsoft.com/office/drawing/2014/main" id="{00000000-0008-0000-0200-0000D9020000}"/>
            </a:ext>
          </a:extLst>
        </xdr:cNvPr>
        <xdr:cNvSpPr txBox="1"/>
      </xdr:nvSpPr>
      <xdr:spPr>
        <a:xfrm>
          <a:off x="18421427" y="1056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41927</xdr:rowOff>
    </xdr:from>
    <xdr:ext cx="469744" cy="259045"/>
    <xdr:sp macro="" textlink="">
      <xdr:nvSpPr>
        <xdr:cNvPr id="730" name="n_1mainValue【保健センター・保健所】&#10;一人当たり面積">
          <a:extLst>
            <a:ext uri="{FF2B5EF4-FFF2-40B4-BE49-F238E27FC236}">
              <a16:creationId xmlns:a16="http://schemas.microsoft.com/office/drawing/2014/main" id="{00000000-0008-0000-0200-0000DA020000}"/>
            </a:ext>
          </a:extLst>
        </xdr:cNvPr>
        <xdr:cNvSpPr txBox="1"/>
      </xdr:nvSpPr>
      <xdr:spPr>
        <a:xfrm>
          <a:off x="210757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41927</xdr:rowOff>
    </xdr:from>
    <xdr:ext cx="469744" cy="259045"/>
    <xdr:sp macro="" textlink="">
      <xdr:nvSpPr>
        <xdr:cNvPr id="731" name="n_2mainValue【保健センター・保健所】&#10;一人当たり面積">
          <a:extLst>
            <a:ext uri="{FF2B5EF4-FFF2-40B4-BE49-F238E27FC236}">
              <a16:creationId xmlns:a16="http://schemas.microsoft.com/office/drawing/2014/main" id="{00000000-0008-0000-0200-0000DB020000}"/>
            </a:ext>
          </a:extLst>
        </xdr:cNvPr>
        <xdr:cNvSpPr txBox="1"/>
      </xdr:nvSpPr>
      <xdr:spPr>
        <a:xfrm>
          <a:off x="20199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41927</xdr:rowOff>
    </xdr:from>
    <xdr:ext cx="469744" cy="259045"/>
    <xdr:sp macro="" textlink="">
      <xdr:nvSpPr>
        <xdr:cNvPr id="732" name="n_3mainValue【保健センター・保健所】&#10;一人当たり面積">
          <a:extLst>
            <a:ext uri="{FF2B5EF4-FFF2-40B4-BE49-F238E27FC236}">
              <a16:creationId xmlns:a16="http://schemas.microsoft.com/office/drawing/2014/main" id="{00000000-0008-0000-0200-0000DC020000}"/>
            </a:ext>
          </a:extLst>
        </xdr:cNvPr>
        <xdr:cNvSpPr txBox="1"/>
      </xdr:nvSpPr>
      <xdr:spPr>
        <a:xfrm>
          <a:off x="19310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41927</xdr:rowOff>
    </xdr:from>
    <xdr:ext cx="469744" cy="259045"/>
    <xdr:sp macro="" textlink="">
      <xdr:nvSpPr>
        <xdr:cNvPr id="733" name="n_4mainValue【保健センター・保健所】&#10;一人当たり面積">
          <a:extLst>
            <a:ext uri="{FF2B5EF4-FFF2-40B4-BE49-F238E27FC236}">
              <a16:creationId xmlns:a16="http://schemas.microsoft.com/office/drawing/2014/main" id="{00000000-0008-0000-0200-0000DD020000}"/>
            </a:ext>
          </a:extLst>
        </xdr:cNvPr>
        <xdr:cNvSpPr txBox="1"/>
      </xdr:nvSpPr>
      <xdr:spPr>
        <a:xfrm>
          <a:off x="18421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34" name="正方形/長方形 733">
          <a:extLst>
            <a:ext uri="{FF2B5EF4-FFF2-40B4-BE49-F238E27FC236}">
              <a16:creationId xmlns:a16="http://schemas.microsoft.com/office/drawing/2014/main" id="{00000000-0008-0000-0200-0000DE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35" name="正方形/長方形 734">
          <a:extLst>
            <a:ext uri="{FF2B5EF4-FFF2-40B4-BE49-F238E27FC236}">
              <a16:creationId xmlns:a16="http://schemas.microsoft.com/office/drawing/2014/main" id="{00000000-0008-0000-0200-0000DF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6" name="正方形/長方形 735">
          <a:extLst>
            <a:ext uri="{FF2B5EF4-FFF2-40B4-BE49-F238E27FC236}">
              <a16:creationId xmlns:a16="http://schemas.microsoft.com/office/drawing/2014/main" id="{00000000-0008-0000-0200-0000E0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7" name="正方形/長方形 736">
          <a:extLst>
            <a:ext uri="{FF2B5EF4-FFF2-40B4-BE49-F238E27FC236}">
              <a16:creationId xmlns:a16="http://schemas.microsoft.com/office/drawing/2014/main" id="{00000000-0008-0000-0200-0000E1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8" name="正方形/長方形 737">
          <a:extLst>
            <a:ext uri="{FF2B5EF4-FFF2-40B4-BE49-F238E27FC236}">
              <a16:creationId xmlns:a16="http://schemas.microsoft.com/office/drawing/2014/main" id="{00000000-0008-0000-0200-0000E2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9" name="正方形/長方形 738">
          <a:extLst>
            <a:ext uri="{FF2B5EF4-FFF2-40B4-BE49-F238E27FC236}">
              <a16:creationId xmlns:a16="http://schemas.microsoft.com/office/drawing/2014/main" id="{00000000-0008-0000-0200-0000E3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40" name="正方形/長方形 739">
          <a:extLst>
            <a:ext uri="{FF2B5EF4-FFF2-40B4-BE49-F238E27FC236}">
              <a16:creationId xmlns:a16="http://schemas.microsoft.com/office/drawing/2014/main" id="{00000000-0008-0000-0200-0000E4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1" name="正方形/長方形 740">
          <a:extLst>
            <a:ext uri="{FF2B5EF4-FFF2-40B4-BE49-F238E27FC236}">
              <a16:creationId xmlns:a16="http://schemas.microsoft.com/office/drawing/2014/main" id="{00000000-0008-0000-0200-0000E5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42" name="テキスト ボックス 741">
          <a:extLst>
            <a:ext uri="{FF2B5EF4-FFF2-40B4-BE49-F238E27FC236}">
              <a16:creationId xmlns:a16="http://schemas.microsoft.com/office/drawing/2014/main" id="{00000000-0008-0000-0200-0000E6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43" name="直線コネクタ 742">
          <a:extLst>
            <a:ext uri="{FF2B5EF4-FFF2-40B4-BE49-F238E27FC236}">
              <a16:creationId xmlns:a16="http://schemas.microsoft.com/office/drawing/2014/main" id="{00000000-0008-0000-0200-0000E7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44" name="テキスト ボックス 743">
          <a:extLst>
            <a:ext uri="{FF2B5EF4-FFF2-40B4-BE49-F238E27FC236}">
              <a16:creationId xmlns:a16="http://schemas.microsoft.com/office/drawing/2014/main" id="{00000000-0008-0000-0200-0000E8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45" name="直線コネクタ 744">
          <a:extLst>
            <a:ext uri="{FF2B5EF4-FFF2-40B4-BE49-F238E27FC236}">
              <a16:creationId xmlns:a16="http://schemas.microsoft.com/office/drawing/2014/main" id="{00000000-0008-0000-0200-0000E9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46" name="テキスト ボックス 745">
          <a:extLst>
            <a:ext uri="{FF2B5EF4-FFF2-40B4-BE49-F238E27FC236}">
              <a16:creationId xmlns:a16="http://schemas.microsoft.com/office/drawing/2014/main" id="{00000000-0008-0000-0200-0000EA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7" name="直線コネクタ 746">
          <a:extLst>
            <a:ext uri="{FF2B5EF4-FFF2-40B4-BE49-F238E27FC236}">
              <a16:creationId xmlns:a16="http://schemas.microsoft.com/office/drawing/2014/main" id="{00000000-0008-0000-0200-0000EB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8" name="テキスト ボックス 747">
          <a:extLst>
            <a:ext uri="{FF2B5EF4-FFF2-40B4-BE49-F238E27FC236}">
              <a16:creationId xmlns:a16="http://schemas.microsoft.com/office/drawing/2014/main" id="{00000000-0008-0000-0200-0000EC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9" name="直線コネクタ 748">
          <a:extLst>
            <a:ext uri="{FF2B5EF4-FFF2-40B4-BE49-F238E27FC236}">
              <a16:creationId xmlns:a16="http://schemas.microsoft.com/office/drawing/2014/main" id="{00000000-0008-0000-0200-0000ED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50" name="テキスト ボックス 749">
          <a:extLst>
            <a:ext uri="{FF2B5EF4-FFF2-40B4-BE49-F238E27FC236}">
              <a16:creationId xmlns:a16="http://schemas.microsoft.com/office/drawing/2014/main" id="{00000000-0008-0000-0200-0000EE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51" name="直線コネクタ 750">
          <a:extLst>
            <a:ext uri="{FF2B5EF4-FFF2-40B4-BE49-F238E27FC236}">
              <a16:creationId xmlns:a16="http://schemas.microsoft.com/office/drawing/2014/main" id="{00000000-0008-0000-0200-0000EF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52" name="テキスト ボックス 751">
          <a:extLst>
            <a:ext uri="{FF2B5EF4-FFF2-40B4-BE49-F238E27FC236}">
              <a16:creationId xmlns:a16="http://schemas.microsoft.com/office/drawing/2014/main" id="{00000000-0008-0000-0200-0000F0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53" name="直線コネクタ 752">
          <a:extLst>
            <a:ext uri="{FF2B5EF4-FFF2-40B4-BE49-F238E27FC236}">
              <a16:creationId xmlns:a16="http://schemas.microsoft.com/office/drawing/2014/main" id="{00000000-0008-0000-0200-0000F1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54" name="テキスト ボックス 753">
          <a:extLst>
            <a:ext uri="{FF2B5EF4-FFF2-40B4-BE49-F238E27FC236}">
              <a16:creationId xmlns:a16="http://schemas.microsoft.com/office/drawing/2014/main" id="{00000000-0008-0000-0200-0000F2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5" name="直線コネクタ 754">
          <a:extLst>
            <a:ext uri="{FF2B5EF4-FFF2-40B4-BE49-F238E27FC236}">
              <a16:creationId xmlns:a16="http://schemas.microsoft.com/office/drawing/2014/main" id="{00000000-0008-0000-0200-0000F3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56" name="テキスト ボックス 755">
          <a:extLst>
            <a:ext uri="{FF2B5EF4-FFF2-40B4-BE49-F238E27FC236}">
              <a16:creationId xmlns:a16="http://schemas.microsoft.com/office/drawing/2014/main" id="{00000000-0008-0000-0200-0000F4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7" name="【消防施設】&#10;有形固定資産減価償却率グラフ枠">
          <a:extLst>
            <a:ext uri="{FF2B5EF4-FFF2-40B4-BE49-F238E27FC236}">
              <a16:creationId xmlns:a16="http://schemas.microsoft.com/office/drawing/2014/main" id="{00000000-0008-0000-0200-0000F5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127636</xdr:rowOff>
    </xdr:from>
    <xdr:to>
      <xdr:col>85</xdr:col>
      <xdr:colOff>126364</xdr:colOff>
      <xdr:row>85</xdr:row>
      <xdr:rowOff>118111</xdr:rowOff>
    </xdr:to>
    <xdr:cxnSp macro="">
      <xdr:nvCxnSpPr>
        <xdr:cNvPr id="758" name="直線コネクタ 757">
          <a:extLst>
            <a:ext uri="{FF2B5EF4-FFF2-40B4-BE49-F238E27FC236}">
              <a16:creationId xmlns:a16="http://schemas.microsoft.com/office/drawing/2014/main" id="{00000000-0008-0000-0200-0000F6020000}"/>
            </a:ext>
          </a:extLst>
        </xdr:cNvPr>
        <xdr:cNvCxnSpPr/>
      </xdr:nvCxnSpPr>
      <xdr:spPr>
        <a:xfrm flipV="1">
          <a:off x="16318864" y="13329286"/>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121938</xdr:rowOff>
    </xdr:from>
    <xdr:ext cx="405111" cy="259045"/>
    <xdr:sp macro="" textlink="">
      <xdr:nvSpPr>
        <xdr:cNvPr id="759" name="【消防施設】&#10;有形固定資産減価償却率最小値テキスト">
          <a:extLst>
            <a:ext uri="{FF2B5EF4-FFF2-40B4-BE49-F238E27FC236}">
              <a16:creationId xmlns:a16="http://schemas.microsoft.com/office/drawing/2014/main" id="{00000000-0008-0000-0200-0000F7020000}"/>
            </a:ext>
          </a:extLst>
        </xdr:cNvPr>
        <xdr:cNvSpPr txBox="1"/>
      </xdr:nvSpPr>
      <xdr:spPr>
        <a:xfrm>
          <a:off x="16357600"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118111</xdr:rowOff>
    </xdr:from>
    <xdr:to>
      <xdr:col>86</xdr:col>
      <xdr:colOff>25400</xdr:colOff>
      <xdr:row>85</xdr:row>
      <xdr:rowOff>118111</xdr:rowOff>
    </xdr:to>
    <xdr:cxnSp macro="">
      <xdr:nvCxnSpPr>
        <xdr:cNvPr id="760" name="直線コネクタ 759">
          <a:extLst>
            <a:ext uri="{FF2B5EF4-FFF2-40B4-BE49-F238E27FC236}">
              <a16:creationId xmlns:a16="http://schemas.microsoft.com/office/drawing/2014/main" id="{00000000-0008-0000-0200-0000F8020000}"/>
            </a:ext>
          </a:extLst>
        </xdr:cNvPr>
        <xdr:cNvCxnSpPr/>
      </xdr:nvCxnSpPr>
      <xdr:spPr>
        <a:xfrm>
          <a:off x="16230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74313</xdr:rowOff>
    </xdr:from>
    <xdr:ext cx="405111" cy="259045"/>
    <xdr:sp macro="" textlink="">
      <xdr:nvSpPr>
        <xdr:cNvPr id="761" name="【消防施設】&#10;有形固定資産減価償却率最大値テキスト">
          <a:extLst>
            <a:ext uri="{FF2B5EF4-FFF2-40B4-BE49-F238E27FC236}">
              <a16:creationId xmlns:a16="http://schemas.microsoft.com/office/drawing/2014/main" id="{00000000-0008-0000-0200-0000F9020000}"/>
            </a:ext>
          </a:extLst>
        </xdr:cNvPr>
        <xdr:cNvSpPr txBox="1"/>
      </xdr:nvSpPr>
      <xdr:spPr>
        <a:xfrm>
          <a:off x="16357600" y="1310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127636</xdr:rowOff>
    </xdr:from>
    <xdr:to>
      <xdr:col>86</xdr:col>
      <xdr:colOff>25400</xdr:colOff>
      <xdr:row>77</xdr:row>
      <xdr:rowOff>127636</xdr:rowOff>
    </xdr:to>
    <xdr:cxnSp macro="">
      <xdr:nvCxnSpPr>
        <xdr:cNvPr id="762" name="直線コネクタ 761">
          <a:extLst>
            <a:ext uri="{FF2B5EF4-FFF2-40B4-BE49-F238E27FC236}">
              <a16:creationId xmlns:a16="http://schemas.microsoft.com/office/drawing/2014/main" id="{00000000-0008-0000-0200-0000FA020000}"/>
            </a:ext>
          </a:extLst>
        </xdr:cNvPr>
        <xdr:cNvCxnSpPr/>
      </xdr:nvCxnSpPr>
      <xdr:spPr>
        <a:xfrm>
          <a:off x="16230600" y="1332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120666</xdr:rowOff>
    </xdr:from>
    <xdr:ext cx="405111" cy="259045"/>
    <xdr:sp macro="" textlink="">
      <xdr:nvSpPr>
        <xdr:cNvPr id="763" name="【消防施設】&#10;有形固定資産減価償却率平均値テキスト">
          <a:extLst>
            <a:ext uri="{FF2B5EF4-FFF2-40B4-BE49-F238E27FC236}">
              <a16:creationId xmlns:a16="http://schemas.microsoft.com/office/drawing/2014/main" id="{00000000-0008-0000-0200-0000FB020000}"/>
            </a:ext>
          </a:extLst>
        </xdr:cNvPr>
        <xdr:cNvSpPr txBox="1"/>
      </xdr:nvSpPr>
      <xdr:spPr>
        <a:xfrm>
          <a:off x="16357600" y="13836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97789</xdr:rowOff>
    </xdr:from>
    <xdr:to>
      <xdr:col>85</xdr:col>
      <xdr:colOff>177800</xdr:colOff>
      <xdr:row>82</xdr:row>
      <xdr:rowOff>27939</xdr:rowOff>
    </xdr:to>
    <xdr:sp macro="" textlink="">
      <xdr:nvSpPr>
        <xdr:cNvPr id="764" name="フローチャート: 判断 763">
          <a:extLst>
            <a:ext uri="{FF2B5EF4-FFF2-40B4-BE49-F238E27FC236}">
              <a16:creationId xmlns:a16="http://schemas.microsoft.com/office/drawing/2014/main" id="{00000000-0008-0000-0200-0000FC020000}"/>
            </a:ext>
          </a:extLst>
        </xdr:cNvPr>
        <xdr:cNvSpPr/>
      </xdr:nvSpPr>
      <xdr:spPr>
        <a:xfrm>
          <a:off x="16268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59689</xdr:rowOff>
    </xdr:from>
    <xdr:to>
      <xdr:col>81</xdr:col>
      <xdr:colOff>101600</xdr:colOff>
      <xdr:row>81</xdr:row>
      <xdr:rowOff>161289</xdr:rowOff>
    </xdr:to>
    <xdr:sp macro="" textlink="">
      <xdr:nvSpPr>
        <xdr:cNvPr id="765" name="フローチャート: 判断 764">
          <a:extLst>
            <a:ext uri="{FF2B5EF4-FFF2-40B4-BE49-F238E27FC236}">
              <a16:creationId xmlns:a16="http://schemas.microsoft.com/office/drawing/2014/main" id="{00000000-0008-0000-0200-0000FD020000}"/>
            </a:ext>
          </a:extLst>
        </xdr:cNvPr>
        <xdr:cNvSpPr/>
      </xdr:nvSpPr>
      <xdr:spPr>
        <a:xfrm>
          <a:off x="154305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63500</xdr:rowOff>
    </xdr:from>
    <xdr:to>
      <xdr:col>76</xdr:col>
      <xdr:colOff>165100</xdr:colOff>
      <xdr:row>81</xdr:row>
      <xdr:rowOff>165100</xdr:rowOff>
    </xdr:to>
    <xdr:sp macro="" textlink="">
      <xdr:nvSpPr>
        <xdr:cNvPr id="766" name="フローチャート: 判断 765">
          <a:extLst>
            <a:ext uri="{FF2B5EF4-FFF2-40B4-BE49-F238E27FC236}">
              <a16:creationId xmlns:a16="http://schemas.microsoft.com/office/drawing/2014/main" id="{00000000-0008-0000-0200-0000FE020000}"/>
            </a:ext>
          </a:extLst>
        </xdr:cNvPr>
        <xdr:cNvSpPr/>
      </xdr:nvSpPr>
      <xdr:spPr>
        <a:xfrm>
          <a:off x="14541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86361</xdr:rowOff>
    </xdr:from>
    <xdr:to>
      <xdr:col>72</xdr:col>
      <xdr:colOff>38100</xdr:colOff>
      <xdr:row>82</xdr:row>
      <xdr:rowOff>16511</xdr:rowOff>
    </xdr:to>
    <xdr:sp macro="" textlink="">
      <xdr:nvSpPr>
        <xdr:cNvPr id="767" name="フローチャート: 判断 766">
          <a:extLst>
            <a:ext uri="{FF2B5EF4-FFF2-40B4-BE49-F238E27FC236}">
              <a16:creationId xmlns:a16="http://schemas.microsoft.com/office/drawing/2014/main" id="{00000000-0008-0000-0200-0000FF020000}"/>
            </a:ext>
          </a:extLst>
        </xdr:cNvPr>
        <xdr:cNvSpPr/>
      </xdr:nvSpPr>
      <xdr:spPr>
        <a:xfrm>
          <a:off x="136525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59689</xdr:rowOff>
    </xdr:from>
    <xdr:to>
      <xdr:col>67</xdr:col>
      <xdr:colOff>101600</xdr:colOff>
      <xdr:row>81</xdr:row>
      <xdr:rowOff>161289</xdr:rowOff>
    </xdr:to>
    <xdr:sp macro="" textlink="">
      <xdr:nvSpPr>
        <xdr:cNvPr id="768" name="フローチャート: 判断 767">
          <a:extLst>
            <a:ext uri="{FF2B5EF4-FFF2-40B4-BE49-F238E27FC236}">
              <a16:creationId xmlns:a16="http://schemas.microsoft.com/office/drawing/2014/main" id="{00000000-0008-0000-0200-000000030000}"/>
            </a:ext>
          </a:extLst>
        </xdr:cNvPr>
        <xdr:cNvSpPr/>
      </xdr:nvSpPr>
      <xdr:spPr>
        <a:xfrm>
          <a:off x="127635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9" name="テキスト ボックス 768">
          <a:extLst>
            <a:ext uri="{FF2B5EF4-FFF2-40B4-BE49-F238E27FC236}">
              <a16:creationId xmlns:a16="http://schemas.microsoft.com/office/drawing/2014/main" id="{00000000-0008-0000-0200-00000103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70" name="テキスト ボックス 769">
          <a:extLst>
            <a:ext uri="{FF2B5EF4-FFF2-40B4-BE49-F238E27FC236}">
              <a16:creationId xmlns:a16="http://schemas.microsoft.com/office/drawing/2014/main" id="{00000000-0008-0000-0200-00000203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71" name="テキスト ボックス 770">
          <a:extLst>
            <a:ext uri="{FF2B5EF4-FFF2-40B4-BE49-F238E27FC236}">
              <a16:creationId xmlns:a16="http://schemas.microsoft.com/office/drawing/2014/main" id="{00000000-0008-0000-0200-00000303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72" name="テキスト ボックス 771">
          <a:extLst>
            <a:ext uri="{FF2B5EF4-FFF2-40B4-BE49-F238E27FC236}">
              <a16:creationId xmlns:a16="http://schemas.microsoft.com/office/drawing/2014/main" id="{00000000-0008-0000-0200-00000403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73" name="テキスト ボックス 772">
          <a:extLst>
            <a:ext uri="{FF2B5EF4-FFF2-40B4-BE49-F238E27FC236}">
              <a16:creationId xmlns:a16="http://schemas.microsoft.com/office/drawing/2014/main" id="{00000000-0008-0000-0200-00000503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82550</xdr:rowOff>
    </xdr:from>
    <xdr:to>
      <xdr:col>85</xdr:col>
      <xdr:colOff>177800</xdr:colOff>
      <xdr:row>84</xdr:row>
      <xdr:rowOff>12700</xdr:rowOff>
    </xdr:to>
    <xdr:sp macro="" textlink="">
      <xdr:nvSpPr>
        <xdr:cNvPr id="774" name="楕円 773">
          <a:extLst>
            <a:ext uri="{FF2B5EF4-FFF2-40B4-BE49-F238E27FC236}">
              <a16:creationId xmlns:a16="http://schemas.microsoft.com/office/drawing/2014/main" id="{00000000-0008-0000-0200-000006030000}"/>
            </a:ext>
          </a:extLst>
        </xdr:cNvPr>
        <xdr:cNvSpPr/>
      </xdr:nvSpPr>
      <xdr:spPr>
        <a:xfrm>
          <a:off x="162687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60977</xdr:rowOff>
    </xdr:from>
    <xdr:ext cx="405111" cy="259045"/>
    <xdr:sp macro="" textlink="">
      <xdr:nvSpPr>
        <xdr:cNvPr id="775" name="【消防施設】&#10;有形固定資産減価償却率該当値テキスト">
          <a:extLst>
            <a:ext uri="{FF2B5EF4-FFF2-40B4-BE49-F238E27FC236}">
              <a16:creationId xmlns:a16="http://schemas.microsoft.com/office/drawing/2014/main" id="{00000000-0008-0000-0200-000007030000}"/>
            </a:ext>
          </a:extLst>
        </xdr:cNvPr>
        <xdr:cNvSpPr txBox="1"/>
      </xdr:nvSpPr>
      <xdr:spPr>
        <a:xfrm>
          <a:off x="16357600" y="1429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44450</xdr:rowOff>
    </xdr:from>
    <xdr:to>
      <xdr:col>81</xdr:col>
      <xdr:colOff>101600</xdr:colOff>
      <xdr:row>83</xdr:row>
      <xdr:rowOff>146050</xdr:rowOff>
    </xdr:to>
    <xdr:sp macro="" textlink="">
      <xdr:nvSpPr>
        <xdr:cNvPr id="776" name="楕円 775">
          <a:extLst>
            <a:ext uri="{FF2B5EF4-FFF2-40B4-BE49-F238E27FC236}">
              <a16:creationId xmlns:a16="http://schemas.microsoft.com/office/drawing/2014/main" id="{00000000-0008-0000-0200-000008030000}"/>
            </a:ext>
          </a:extLst>
        </xdr:cNvPr>
        <xdr:cNvSpPr/>
      </xdr:nvSpPr>
      <xdr:spPr>
        <a:xfrm>
          <a:off x="15430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95250</xdr:rowOff>
    </xdr:from>
    <xdr:to>
      <xdr:col>85</xdr:col>
      <xdr:colOff>127000</xdr:colOff>
      <xdr:row>83</xdr:row>
      <xdr:rowOff>133350</xdr:rowOff>
    </xdr:to>
    <xdr:cxnSp macro="">
      <xdr:nvCxnSpPr>
        <xdr:cNvPr id="777" name="直線コネクタ 776">
          <a:extLst>
            <a:ext uri="{FF2B5EF4-FFF2-40B4-BE49-F238E27FC236}">
              <a16:creationId xmlns:a16="http://schemas.microsoft.com/office/drawing/2014/main" id="{00000000-0008-0000-0200-000009030000}"/>
            </a:ext>
          </a:extLst>
        </xdr:cNvPr>
        <xdr:cNvCxnSpPr/>
      </xdr:nvCxnSpPr>
      <xdr:spPr>
        <a:xfrm>
          <a:off x="15481300" y="14325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8255</xdr:rowOff>
    </xdr:from>
    <xdr:to>
      <xdr:col>76</xdr:col>
      <xdr:colOff>165100</xdr:colOff>
      <xdr:row>83</xdr:row>
      <xdr:rowOff>109855</xdr:rowOff>
    </xdr:to>
    <xdr:sp macro="" textlink="">
      <xdr:nvSpPr>
        <xdr:cNvPr id="778" name="楕円 777">
          <a:extLst>
            <a:ext uri="{FF2B5EF4-FFF2-40B4-BE49-F238E27FC236}">
              <a16:creationId xmlns:a16="http://schemas.microsoft.com/office/drawing/2014/main" id="{00000000-0008-0000-0200-00000A030000}"/>
            </a:ext>
          </a:extLst>
        </xdr:cNvPr>
        <xdr:cNvSpPr/>
      </xdr:nvSpPr>
      <xdr:spPr>
        <a:xfrm>
          <a:off x="14541500" y="1423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59055</xdr:rowOff>
    </xdr:from>
    <xdr:to>
      <xdr:col>81</xdr:col>
      <xdr:colOff>50800</xdr:colOff>
      <xdr:row>83</xdr:row>
      <xdr:rowOff>95250</xdr:rowOff>
    </xdr:to>
    <xdr:cxnSp macro="">
      <xdr:nvCxnSpPr>
        <xdr:cNvPr id="779" name="直線コネクタ 778">
          <a:extLst>
            <a:ext uri="{FF2B5EF4-FFF2-40B4-BE49-F238E27FC236}">
              <a16:creationId xmlns:a16="http://schemas.microsoft.com/office/drawing/2014/main" id="{00000000-0008-0000-0200-00000B030000}"/>
            </a:ext>
          </a:extLst>
        </xdr:cNvPr>
        <xdr:cNvCxnSpPr/>
      </xdr:nvCxnSpPr>
      <xdr:spPr>
        <a:xfrm>
          <a:off x="14592300" y="142894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158750</xdr:rowOff>
    </xdr:from>
    <xdr:to>
      <xdr:col>72</xdr:col>
      <xdr:colOff>38100</xdr:colOff>
      <xdr:row>83</xdr:row>
      <xdr:rowOff>88900</xdr:rowOff>
    </xdr:to>
    <xdr:sp macro="" textlink="">
      <xdr:nvSpPr>
        <xdr:cNvPr id="780" name="楕円 779">
          <a:extLst>
            <a:ext uri="{FF2B5EF4-FFF2-40B4-BE49-F238E27FC236}">
              <a16:creationId xmlns:a16="http://schemas.microsoft.com/office/drawing/2014/main" id="{00000000-0008-0000-0200-00000C030000}"/>
            </a:ext>
          </a:extLst>
        </xdr:cNvPr>
        <xdr:cNvSpPr/>
      </xdr:nvSpPr>
      <xdr:spPr>
        <a:xfrm>
          <a:off x="13652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38100</xdr:rowOff>
    </xdr:from>
    <xdr:to>
      <xdr:col>76</xdr:col>
      <xdr:colOff>114300</xdr:colOff>
      <xdr:row>83</xdr:row>
      <xdr:rowOff>59055</xdr:rowOff>
    </xdr:to>
    <xdr:cxnSp macro="">
      <xdr:nvCxnSpPr>
        <xdr:cNvPr id="781" name="直線コネクタ 780">
          <a:extLst>
            <a:ext uri="{FF2B5EF4-FFF2-40B4-BE49-F238E27FC236}">
              <a16:creationId xmlns:a16="http://schemas.microsoft.com/office/drawing/2014/main" id="{00000000-0008-0000-0200-00000D030000}"/>
            </a:ext>
          </a:extLst>
        </xdr:cNvPr>
        <xdr:cNvCxnSpPr/>
      </xdr:nvCxnSpPr>
      <xdr:spPr>
        <a:xfrm>
          <a:off x="13703300" y="1426845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118745</xdr:rowOff>
    </xdr:from>
    <xdr:to>
      <xdr:col>67</xdr:col>
      <xdr:colOff>101600</xdr:colOff>
      <xdr:row>83</xdr:row>
      <xdr:rowOff>48895</xdr:rowOff>
    </xdr:to>
    <xdr:sp macro="" textlink="">
      <xdr:nvSpPr>
        <xdr:cNvPr id="782" name="楕円 781">
          <a:extLst>
            <a:ext uri="{FF2B5EF4-FFF2-40B4-BE49-F238E27FC236}">
              <a16:creationId xmlns:a16="http://schemas.microsoft.com/office/drawing/2014/main" id="{00000000-0008-0000-0200-00000E030000}"/>
            </a:ext>
          </a:extLst>
        </xdr:cNvPr>
        <xdr:cNvSpPr/>
      </xdr:nvSpPr>
      <xdr:spPr>
        <a:xfrm>
          <a:off x="12763500" y="1417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169545</xdr:rowOff>
    </xdr:from>
    <xdr:to>
      <xdr:col>71</xdr:col>
      <xdr:colOff>177800</xdr:colOff>
      <xdr:row>83</xdr:row>
      <xdr:rowOff>38100</xdr:rowOff>
    </xdr:to>
    <xdr:cxnSp macro="">
      <xdr:nvCxnSpPr>
        <xdr:cNvPr id="783" name="直線コネクタ 782">
          <a:extLst>
            <a:ext uri="{FF2B5EF4-FFF2-40B4-BE49-F238E27FC236}">
              <a16:creationId xmlns:a16="http://schemas.microsoft.com/office/drawing/2014/main" id="{00000000-0008-0000-0200-00000F030000}"/>
            </a:ext>
          </a:extLst>
        </xdr:cNvPr>
        <xdr:cNvCxnSpPr/>
      </xdr:nvCxnSpPr>
      <xdr:spPr>
        <a:xfrm>
          <a:off x="12814300" y="1422844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6366</xdr:rowOff>
    </xdr:from>
    <xdr:ext cx="405111" cy="259045"/>
    <xdr:sp macro="" textlink="">
      <xdr:nvSpPr>
        <xdr:cNvPr id="784" name="n_1aveValue【消防施設】&#10;有形固定資産減価償却率">
          <a:extLst>
            <a:ext uri="{FF2B5EF4-FFF2-40B4-BE49-F238E27FC236}">
              <a16:creationId xmlns:a16="http://schemas.microsoft.com/office/drawing/2014/main" id="{00000000-0008-0000-0200-000010030000}"/>
            </a:ext>
          </a:extLst>
        </xdr:cNvPr>
        <xdr:cNvSpPr txBox="1"/>
      </xdr:nvSpPr>
      <xdr:spPr>
        <a:xfrm>
          <a:off x="15266044"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10177</xdr:rowOff>
    </xdr:from>
    <xdr:ext cx="405111" cy="259045"/>
    <xdr:sp macro="" textlink="">
      <xdr:nvSpPr>
        <xdr:cNvPr id="785" name="n_2aveValue【消防施設】&#10;有形固定資産減価償却率">
          <a:extLst>
            <a:ext uri="{FF2B5EF4-FFF2-40B4-BE49-F238E27FC236}">
              <a16:creationId xmlns:a16="http://schemas.microsoft.com/office/drawing/2014/main" id="{00000000-0008-0000-0200-000011030000}"/>
            </a:ext>
          </a:extLst>
        </xdr:cNvPr>
        <xdr:cNvSpPr txBox="1"/>
      </xdr:nvSpPr>
      <xdr:spPr>
        <a:xfrm>
          <a:off x="14389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33038</xdr:rowOff>
    </xdr:from>
    <xdr:ext cx="405111" cy="259045"/>
    <xdr:sp macro="" textlink="">
      <xdr:nvSpPr>
        <xdr:cNvPr id="786" name="n_3aveValue【消防施設】&#10;有形固定資産減価償却率">
          <a:extLst>
            <a:ext uri="{FF2B5EF4-FFF2-40B4-BE49-F238E27FC236}">
              <a16:creationId xmlns:a16="http://schemas.microsoft.com/office/drawing/2014/main" id="{00000000-0008-0000-0200-000012030000}"/>
            </a:ext>
          </a:extLst>
        </xdr:cNvPr>
        <xdr:cNvSpPr txBox="1"/>
      </xdr:nvSpPr>
      <xdr:spPr>
        <a:xfrm>
          <a:off x="13500744"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6366</xdr:rowOff>
    </xdr:from>
    <xdr:ext cx="405111" cy="259045"/>
    <xdr:sp macro="" textlink="">
      <xdr:nvSpPr>
        <xdr:cNvPr id="787" name="n_4aveValue【消防施設】&#10;有形固定資産減価償却率">
          <a:extLst>
            <a:ext uri="{FF2B5EF4-FFF2-40B4-BE49-F238E27FC236}">
              <a16:creationId xmlns:a16="http://schemas.microsoft.com/office/drawing/2014/main" id="{00000000-0008-0000-0200-000013030000}"/>
            </a:ext>
          </a:extLst>
        </xdr:cNvPr>
        <xdr:cNvSpPr txBox="1"/>
      </xdr:nvSpPr>
      <xdr:spPr>
        <a:xfrm>
          <a:off x="12611744"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137177</xdr:rowOff>
    </xdr:from>
    <xdr:ext cx="405111" cy="259045"/>
    <xdr:sp macro="" textlink="">
      <xdr:nvSpPr>
        <xdr:cNvPr id="788" name="n_1mainValue【消防施設】&#10;有形固定資産減価償却率">
          <a:extLst>
            <a:ext uri="{FF2B5EF4-FFF2-40B4-BE49-F238E27FC236}">
              <a16:creationId xmlns:a16="http://schemas.microsoft.com/office/drawing/2014/main" id="{00000000-0008-0000-0200-000014030000}"/>
            </a:ext>
          </a:extLst>
        </xdr:cNvPr>
        <xdr:cNvSpPr txBox="1"/>
      </xdr:nvSpPr>
      <xdr:spPr>
        <a:xfrm>
          <a:off x="152660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100982</xdr:rowOff>
    </xdr:from>
    <xdr:ext cx="405111" cy="259045"/>
    <xdr:sp macro="" textlink="">
      <xdr:nvSpPr>
        <xdr:cNvPr id="789" name="n_2mainValue【消防施設】&#10;有形固定資産減価償却率">
          <a:extLst>
            <a:ext uri="{FF2B5EF4-FFF2-40B4-BE49-F238E27FC236}">
              <a16:creationId xmlns:a16="http://schemas.microsoft.com/office/drawing/2014/main" id="{00000000-0008-0000-0200-000015030000}"/>
            </a:ext>
          </a:extLst>
        </xdr:cNvPr>
        <xdr:cNvSpPr txBox="1"/>
      </xdr:nvSpPr>
      <xdr:spPr>
        <a:xfrm>
          <a:off x="14389744" y="1433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80027</xdr:rowOff>
    </xdr:from>
    <xdr:ext cx="405111" cy="259045"/>
    <xdr:sp macro="" textlink="">
      <xdr:nvSpPr>
        <xdr:cNvPr id="790" name="n_3mainValue【消防施設】&#10;有形固定資産減価償却率">
          <a:extLst>
            <a:ext uri="{FF2B5EF4-FFF2-40B4-BE49-F238E27FC236}">
              <a16:creationId xmlns:a16="http://schemas.microsoft.com/office/drawing/2014/main" id="{00000000-0008-0000-0200-000016030000}"/>
            </a:ext>
          </a:extLst>
        </xdr:cNvPr>
        <xdr:cNvSpPr txBox="1"/>
      </xdr:nvSpPr>
      <xdr:spPr>
        <a:xfrm>
          <a:off x="135007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40022</xdr:rowOff>
    </xdr:from>
    <xdr:ext cx="405111" cy="259045"/>
    <xdr:sp macro="" textlink="">
      <xdr:nvSpPr>
        <xdr:cNvPr id="791" name="n_4mainValue【消防施設】&#10;有形固定資産減価償却率">
          <a:extLst>
            <a:ext uri="{FF2B5EF4-FFF2-40B4-BE49-F238E27FC236}">
              <a16:creationId xmlns:a16="http://schemas.microsoft.com/office/drawing/2014/main" id="{00000000-0008-0000-0200-000017030000}"/>
            </a:ext>
          </a:extLst>
        </xdr:cNvPr>
        <xdr:cNvSpPr txBox="1"/>
      </xdr:nvSpPr>
      <xdr:spPr>
        <a:xfrm>
          <a:off x="12611744" y="1427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92" name="正方形/長方形 791">
          <a:extLst>
            <a:ext uri="{FF2B5EF4-FFF2-40B4-BE49-F238E27FC236}">
              <a16:creationId xmlns:a16="http://schemas.microsoft.com/office/drawing/2014/main" id="{00000000-0008-0000-0200-000018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93" name="正方形/長方形 792">
          <a:extLst>
            <a:ext uri="{FF2B5EF4-FFF2-40B4-BE49-F238E27FC236}">
              <a16:creationId xmlns:a16="http://schemas.microsoft.com/office/drawing/2014/main" id="{00000000-0008-0000-0200-000019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94" name="正方形/長方形 793">
          <a:extLst>
            <a:ext uri="{FF2B5EF4-FFF2-40B4-BE49-F238E27FC236}">
              <a16:creationId xmlns:a16="http://schemas.microsoft.com/office/drawing/2014/main" id="{00000000-0008-0000-0200-00001A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5" name="正方形/長方形 794">
          <a:extLst>
            <a:ext uri="{FF2B5EF4-FFF2-40B4-BE49-F238E27FC236}">
              <a16:creationId xmlns:a16="http://schemas.microsoft.com/office/drawing/2014/main" id="{00000000-0008-0000-0200-00001B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6" name="正方形/長方形 795">
          <a:extLst>
            <a:ext uri="{FF2B5EF4-FFF2-40B4-BE49-F238E27FC236}">
              <a16:creationId xmlns:a16="http://schemas.microsoft.com/office/drawing/2014/main" id="{00000000-0008-0000-0200-00001C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7" name="正方形/長方形 796">
          <a:extLst>
            <a:ext uri="{FF2B5EF4-FFF2-40B4-BE49-F238E27FC236}">
              <a16:creationId xmlns:a16="http://schemas.microsoft.com/office/drawing/2014/main" id="{00000000-0008-0000-0200-00001D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8" name="正方形/長方形 797">
          <a:extLst>
            <a:ext uri="{FF2B5EF4-FFF2-40B4-BE49-F238E27FC236}">
              <a16:creationId xmlns:a16="http://schemas.microsoft.com/office/drawing/2014/main" id="{00000000-0008-0000-0200-00001E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9" name="正方形/長方形 798">
          <a:extLst>
            <a:ext uri="{FF2B5EF4-FFF2-40B4-BE49-F238E27FC236}">
              <a16:creationId xmlns:a16="http://schemas.microsoft.com/office/drawing/2014/main" id="{00000000-0008-0000-0200-00001F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800" name="テキスト ボックス 799">
          <a:extLst>
            <a:ext uri="{FF2B5EF4-FFF2-40B4-BE49-F238E27FC236}">
              <a16:creationId xmlns:a16="http://schemas.microsoft.com/office/drawing/2014/main" id="{00000000-0008-0000-0200-000020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801" name="直線コネクタ 800">
          <a:extLst>
            <a:ext uri="{FF2B5EF4-FFF2-40B4-BE49-F238E27FC236}">
              <a16:creationId xmlns:a16="http://schemas.microsoft.com/office/drawing/2014/main" id="{00000000-0008-0000-0200-000021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802" name="直線コネクタ 801">
          <a:extLst>
            <a:ext uri="{FF2B5EF4-FFF2-40B4-BE49-F238E27FC236}">
              <a16:creationId xmlns:a16="http://schemas.microsoft.com/office/drawing/2014/main" id="{00000000-0008-0000-0200-000022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803" name="テキスト ボックス 802">
          <a:extLst>
            <a:ext uri="{FF2B5EF4-FFF2-40B4-BE49-F238E27FC236}">
              <a16:creationId xmlns:a16="http://schemas.microsoft.com/office/drawing/2014/main" id="{00000000-0008-0000-0200-000023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804" name="直線コネクタ 803">
          <a:extLst>
            <a:ext uri="{FF2B5EF4-FFF2-40B4-BE49-F238E27FC236}">
              <a16:creationId xmlns:a16="http://schemas.microsoft.com/office/drawing/2014/main" id="{00000000-0008-0000-0200-000024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805" name="テキスト ボックス 804">
          <a:extLst>
            <a:ext uri="{FF2B5EF4-FFF2-40B4-BE49-F238E27FC236}">
              <a16:creationId xmlns:a16="http://schemas.microsoft.com/office/drawing/2014/main" id="{00000000-0008-0000-0200-00002503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806" name="直線コネクタ 805">
          <a:extLst>
            <a:ext uri="{FF2B5EF4-FFF2-40B4-BE49-F238E27FC236}">
              <a16:creationId xmlns:a16="http://schemas.microsoft.com/office/drawing/2014/main" id="{00000000-0008-0000-0200-000026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807" name="テキスト ボックス 806">
          <a:extLst>
            <a:ext uri="{FF2B5EF4-FFF2-40B4-BE49-F238E27FC236}">
              <a16:creationId xmlns:a16="http://schemas.microsoft.com/office/drawing/2014/main" id="{00000000-0008-0000-0200-00002703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8" name="直線コネクタ 807">
          <a:extLst>
            <a:ext uri="{FF2B5EF4-FFF2-40B4-BE49-F238E27FC236}">
              <a16:creationId xmlns:a16="http://schemas.microsoft.com/office/drawing/2014/main" id="{00000000-0008-0000-0200-000028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9" name="テキスト ボックス 808">
          <a:extLst>
            <a:ext uri="{FF2B5EF4-FFF2-40B4-BE49-F238E27FC236}">
              <a16:creationId xmlns:a16="http://schemas.microsoft.com/office/drawing/2014/main" id="{00000000-0008-0000-0200-00002903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10" name="直線コネクタ 809">
          <a:extLst>
            <a:ext uri="{FF2B5EF4-FFF2-40B4-BE49-F238E27FC236}">
              <a16:creationId xmlns:a16="http://schemas.microsoft.com/office/drawing/2014/main" id="{00000000-0008-0000-0200-00002A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11" name="テキスト ボックス 810">
          <a:extLst>
            <a:ext uri="{FF2B5EF4-FFF2-40B4-BE49-F238E27FC236}">
              <a16:creationId xmlns:a16="http://schemas.microsoft.com/office/drawing/2014/main" id="{00000000-0008-0000-0200-00002B03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12" name="直線コネクタ 811">
          <a:extLst>
            <a:ext uri="{FF2B5EF4-FFF2-40B4-BE49-F238E27FC236}">
              <a16:creationId xmlns:a16="http://schemas.microsoft.com/office/drawing/2014/main" id="{00000000-0008-0000-0200-00002C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13" name="テキスト ボックス 812">
          <a:extLst>
            <a:ext uri="{FF2B5EF4-FFF2-40B4-BE49-F238E27FC236}">
              <a16:creationId xmlns:a16="http://schemas.microsoft.com/office/drawing/2014/main" id="{00000000-0008-0000-0200-00002D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14" name="【消防施設】&#10;一人当たり面積グラフ枠">
          <a:extLst>
            <a:ext uri="{FF2B5EF4-FFF2-40B4-BE49-F238E27FC236}">
              <a16:creationId xmlns:a16="http://schemas.microsoft.com/office/drawing/2014/main" id="{00000000-0008-0000-0200-00002E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29211</xdr:rowOff>
    </xdr:from>
    <xdr:to>
      <xdr:col>116</xdr:col>
      <xdr:colOff>62864</xdr:colOff>
      <xdr:row>86</xdr:row>
      <xdr:rowOff>101600</xdr:rowOff>
    </xdr:to>
    <xdr:cxnSp macro="">
      <xdr:nvCxnSpPr>
        <xdr:cNvPr id="815" name="直線コネクタ 814">
          <a:extLst>
            <a:ext uri="{FF2B5EF4-FFF2-40B4-BE49-F238E27FC236}">
              <a16:creationId xmlns:a16="http://schemas.microsoft.com/office/drawing/2014/main" id="{00000000-0008-0000-0200-00002F030000}"/>
            </a:ext>
          </a:extLst>
        </xdr:cNvPr>
        <xdr:cNvCxnSpPr/>
      </xdr:nvCxnSpPr>
      <xdr:spPr>
        <a:xfrm flipV="1">
          <a:off x="22160864" y="13230861"/>
          <a:ext cx="0" cy="1615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816" name="【消防施設】&#10;一人当たり面積最小値テキスト">
          <a:extLst>
            <a:ext uri="{FF2B5EF4-FFF2-40B4-BE49-F238E27FC236}">
              <a16:creationId xmlns:a16="http://schemas.microsoft.com/office/drawing/2014/main" id="{00000000-0008-0000-0200-000030030000}"/>
            </a:ext>
          </a:extLst>
        </xdr:cNvPr>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817" name="直線コネクタ 816">
          <a:extLst>
            <a:ext uri="{FF2B5EF4-FFF2-40B4-BE49-F238E27FC236}">
              <a16:creationId xmlns:a16="http://schemas.microsoft.com/office/drawing/2014/main" id="{00000000-0008-0000-0200-000031030000}"/>
            </a:ext>
          </a:extLst>
        </xdr:cNvPr>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147338</xdr:rowOff>
    </xdr:from>
    <xdr:ext cx="469744" cy="259045"/>
    <xdr:sp macro="" textlink="">
      <xdr:nvSpPr>
        <xdr:cNvPr id="818" name="【消防施設】&#10;一人当たり面積最大値テキスト">
          <a:extLst>
            <a:ext uri="{FF2B5EF4-FFF2-40B4-BE49-F238E27FC236}">
              <a16:creationId xmlns:a16="http://schemas.microsoft.com/office/drawing/2014/main" id="{00000000-0008-0000-0200-000032030000}"/>
            </a:ext>
          </a:extLst>
        </xdr:cNvPr>
        <xdr:cNvSpPr txBox="1"/>
      </xdr:nvSpPr>
      <xdr:spPr>
        <a:xfrm>
          <a:off x="22199600" y="1300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29211</xdr:rowOff>
    </xdr:from>
    <xdr:to>
      <xdr:col>116</xdr:col>
      <xdr:colOff>152400</xdr:colOff>
      <xdr:row>77</xdr:row>
      <xdr:rowOff>29211</xdr:rowOff>
    </xdr:to>
    <xdr:cxnSp macro="">
      <xdr:nvCxnSpPr>
        <xdr:cNvPr id="819" name="直線コネクタ 818">
          <a:extLst>
            <a:ext uri="{FF2B5EF4-FFF2-40B4-BE49-F238E27FC236}">
              <a16:creationId xmlns:a16="http://schemas.microsoft.com/office/drawing/2014/main" id="{00000000-0008-0000-0200-000033030000}"/>
            </a:ext>
          </a:extLst>
        </xdr:cNvPr>
        <xdr:cNvCxnSpPr/>
      </xdr:nvCxnSpPr>
      <xdr:spPr>
        <a:xfrm>
          <a:off x="22072600" y="13230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104157</xdr:rowOff>
    </xdr:from>
    <xdr:ext cx="469744" cy="259045"/>
    <xdr:sp macro="" textlink="">
      <xdr:nvSpPr>
        <xdr:cNvPr id="820" name="【消防施設】&#10;一人当たり面積平均値テキスト">
          <a:extLst>
            <a:ext uri="{FF2B5EF4-FFF2-40B4-BE49-F238E27FC236}">
              <a16:creationId xmlns:a16="http://schemas.microsoft.com/office/drawing/2014/main" id="{00000000-0008-0000-0200-000034030000}"/>
            </a:ext>
          </a:extLst>
        </xdr:cNvPr>
        <xdr:cNvSpPr txBox="1"/>
      </xdr:nvSpPr>
      <xdr:spPr>
        <a:xfrm>
          <a:off x="22199600" y="14505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81280</xdr:rowOff>
    </xdr:from>
    <xdr:to>
      <xdr:col>116</xdr:col>
      <xdr:colOff>114300</xdr:colOff>
      <xdr:row>86</xdr:row>
      <xdr:rowOff>11430</xdr:rowOff>
    </xdr:to>
    <xdr:sp macro="" textlink="">
      <xdr:nvSpPr>
        <xdr:cNvPr id="821" name="フローチャート: 判断 820">
          <a:extLst>
            <a:ext uri="{FF2B5EF4-FFF2-40B4-BE49-F238E27FC236}">
              <a16:creationId xmlns:a16="http://schemas.microsoft.com/office/drawing/2014/main" id="{00000000-0008-0000-0200-000035030000}"/>
            </a:ext>
          </a:extLst>
        </xdr:cNvPr>
        <xdr:cNvSpPr/>
      </xdr:nvSpPr>
      <xdr:spPr>
        <a:xfrm>
          <a:off x="221107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87630</xdr:rowOff>
    </xdr:from>
    <xdr:to>
      <xdr:col>112</xdr:col>
      <xdr:colOff>38100</xdr:colOff>
      <xdr:row>86</xdr:row>
      <xdr:rowOff>17780</xdr:rowOff>
    </xdr:to>
    <xdr:sp macro="" textlink="">
      <xdr:nvSpPr>
        <xdr:cNvPr id="822" name="フローチャート: 判断 821">
          <a:extLst>
            <a:ext uri="{FF2B5EF4-FFF2-40B4-BE49-F238E27FC236}">
              <a16:creationId xmlns:a16="http://schemas.microsoft.com/office/drawing/2014/main" id="{00000000-0008-0000-0200-000036030000}"/>
            </a:ext>
          </a:extLst>
        </xdr:cNvPr>
        <xdr:cNvSpPr/>
      </xdr:nvSpPr>
      <xdr:spPr>
        <a:xfrm>
          <a:off x="21272500" y="1466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85089</xdr:rowOff>
    </xdr:from>
    <xdr:to>
      <xdr:col>107</xdr:col>
      <xdr:colOff>101600</xdr:colOff>
      <xdr:row>86</xdr:row>
      <xdr:rowOff>15239</xdr:rowOff>
    </xdr:to>
    <xdr:sp macro="" textlink="">
      <xdr:nvSpPr>
        <xdr:cNvPr id="823" name="フローチャート: 判断 822">
          <a:extLst>
            <a:ext uri="{FF2B5EF4-FFF2-40B4-BE49-F238E27FC236}">
              <a16:creationId xmlns:a16="http://schemas.microsoft.com/office/drawing/2014/main" id="{00000000-0008-0000-0200-000037030000}"/>
            </a:ext>
          </a:extLst>
        </xdr:cNvPr>
        <xdr:cNvSpPr/>
      </xdr:nvSpPr>
      <xdr:spPr>
        <a:xfrm>
          <a:off x="20383500" y="1465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824" name="フローチャート: 判断 823">
          <a:extLst>
            <a:ext uri="{FF2B5EF4-FFF2-40B4-BE49-F238E27FC236}">
              <a16:creationId xmlns:a16="http://schemas.microsoft.com/office/drawing/2014/main" id="{00000000-0008-0000-0200-000038030000}"/>
            </a:ext>
          </a:extLst>
        </xdr:cNvPr>
        <xdr:cNvSpPr/>
      </xdr:nvSpPr>
      <xdr:spPr>
        <a:xfrm>
          <a:off x="19494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138430</xdr:rowOff>
    </xdr:from>
    <xdr:to>
      <xdr:col>98</xdr:col>
      <xdr:colOff>38100</xdr:colOff>
      <xdr:row>86</xdr:row>
      <xdr:rowOff>68580</xdr:rowOff>
    </xdr:to>
    <xdr:sp macro="" textlink="">
      <xdr:nvSpPr>
        <xdr:cNvPr id="825" name="フローチャート: 判断 824">
          <a:extLst>
            <a:ext uri="{FF2B5EF4-FFF2-40B4-BE49-F238E27FC236}">
              <a16:creationId xmlns:a16="http://schemas.microsoft.com/office/drawing/2014/main" id="{00000000-0008-0000-0200-000039030000}"/>
            </a:ext>
          </a:extLst>
        </xdr:cNvPr>
        <xdr:cNvSpPr/>
      </xdr:nvSpPr>
      <xdr:spPr>
        <a:xfrm>
          <a:off x="18605500" y="147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6" name="テキスト ボックス 825">
          <a:extLst>
            <a:ext uri="{FF2B5EF4-FFF2-40B4-BE49-F238E27FC236}">
              <a16:creationId xmlns:a16="http://schemas.microsoft.com/office/drawing/2014/main" id="{00000000-0008-0000-0200-00003A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7" name="テキスト ボックス 826">
          <a:extLst>
            <a:ext uri="{FF2B5EF4-FFF2-40B4-BE49-F238E27FC236}">
              <a16:creationId xmlns:a16="http://schemas.microsoft.com/office/drawing/2014/main" id="{00000000-0008-0000-0200-00003B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8" name="テキスト ボックス 827">
          <a:extLst>
            <a:ext uri="{FF2B5EF4-FFF2-40B4-BE49-F238E27FC236}">
              <a16:creationId xmlns:a16="http://schemas.microsoft.com/office/drawing/2014/main" id="{00000000-0008-0000-0200-00003C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9" name="テキスト ボックス 828">
          <a:extLst>
            <a:ext uri="{FF2B5EF4-FFF2-40B4-BE49-F238E27FC236}">
              <a16:creationId xmlns:a16="http://schemas.microsoft.com/office/drawing/2014/main" id="{00000000-0008-0000-0200-00003D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30" name="テキスト ボックス 829">
          <a:extLst>
            <a:ext uri="{FF2B5EF4-FFF2-40B4-BE49-F238E27FC236}">
              <a16:creationId xmlns:a16="http://schemas.microsoft.com/office/drawing/2014/main" id="{00000000-0008-0000-0200-00003E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139700</xdr:rowOff>
    </xdr:from>
    <xdr:to>
      <xdr:col>116</xdr:col>
      <xdr:colOff>114300</xdr:colOff>
      <xdr:row>86</xdr:row>
      <xdr:rowOff>69850</xdr:rowOff>
    </xdr:to>
    <xdr:sp macro="" textlink="">
      <xdr:nvSpPr>
        <xdr:cNvPr id="831" name="楕円 830">
          <a:extLst>
            <a:ext uri="{FF2B5EF4-FFF2-40B4-BE49-F238E27FC236}">
              <a16:creationId xmlns:a16="http://schemas.microsoft.com/office/drawing/2014/main" id="{00000000-0008-0000-0200-00003F030000}"/>
            </a:ext>
          </a:extLst>
        </xdr:cNvPr>
        <xdr:cNvSpPr/>
      </xdr:nvSpPr>
      <xdr:spPr>
        <a:xfrm>
          <a:off x="221107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59707</xdr:rowOff>
    </xdr:from>
    <xdr:ext cx="469744" cy="259045"/>
    <xdr:sp macro="" textlink="">
      <xdr:nvSpPr>
        <xdr:cNvPr id="832" name="【消防施設】&#10;一人当たり面積該当値テキスト">
          <a:extLst>
            <a:ext uri="{FF2B5EF4-FFF2-40B4-BE49-F238E27FC236}">
              <a16:creationId xmlns:a16="http://schemas.microsoft.com/office/drawing/2014/main" id="{00000000-0008-0000-0200-000040030000}"/>
            </a:ext>
          </a:extLst>
        </xdr:cNvPr>
        <xdr:cNvSpPr txBox="1"/>
      </xdr:nvSpPr>
      <xdr:spPr>
        <a:xfrm>
          <a:off x="22199600" y="14632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139700</xdr:rowOff>
    </xdr:from>
    <xdr:to>
      <xdr:col>112</xdr:col>
      <xdr:colOff>38100</xdr:colOff>
      <xdr:row>86</xdr:row>
      <xdr:rowOff>69850</xdr:rowOff>
    </xdr:to>
    <xdr:sp macro="" textlink="">
      <xdr:nvSpPr>
        <xdr:cNvPr id="833" name="楕円 832">
          <a:extLst>
            <a:ext uri="{FF2B5EF4-FFF2-40B4-BE49-F238E27FC236}">
              <a16:creationId xmlns:a16="http://schemas.microsoft.com/office/drawing/2014/main" id="{00000000-0008-0000-0200-000041030000}"/>
            </a:ext>
          </a:extLst>
        </xdr:cNvPr>
        <xdr:cNvSpPr/>
      </xdr:nvSpPr>
      <xdr:spPr>
        <a:xfrm>
          <a:off x="212725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19050</xdr:rowOff>
    </xdr:from>
    <xdr:to>
      <xdr:col>116</xdr:col>
      <xdr:colOff>63500</xdr:colOff>
      <xdr:row>86</xdr:row>
      <xdr:rowOff>19050</xdr:rowOff>
    </xdr:to>
    <xdr:cxnSp macro="">
      <xdr:nvCxnSpPr>
        <xdr:cNvPr id="834" name="直線コネクタ 833">
          <a:extLst>
            <a:ext uri="{FF2B5EF4-FFF2-40B4-BE49-F238E27FC236}">
              <a16:creationId xmlns:a16="http://schemas.microsoft.com/office/drawing/2014/main" id="{00000000-0008-0000-0200-000042030000}"/>
            </a:ext>
          </a:extLst>
        </xdr:cNvPr>
        <xdr:cNvCxnSpPr/>
      </xdr:nvCxnSpPr>
      <xdr:spPr>
        <a:xfrm>
          <a:off x="21323300" y="14763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139700</xdr:rowOff>
    </xdr:from>
    <xdr:to>
      <xdr:col>107</xdr:col>
      <xdr:colOff>101600</xdr:colOff>
      <xdr:row>86</xdr:row>
      <xdr:rowOff>69850</xdr:rowOff>
    </xdr:to>
    <xdr:sp macro="" textlink="">
      <xdr:nvSpPr>
        <xdr:cNvPr id="835" name="楕円 834">
          <a:extLst>
            <a:ext uri="{FF2B5EF4-FFF2-40B4-BE49-F238E27FC236}">
              <a16:creationId xmlns:a16="http://schemas.microsoft.com/office/drawing/2014/main" id="{00000000-0008-0000-0200-000043030000}"/>
            </a:ext>
          </a:extLst>
        </xdr:cNvPr>
        <xdr:cNvSpPr/>
      </xdr:nvSpPr>
      <xdr:spPr>
        <a:xfrm>
          <a:off x="203835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19050</xdr:rowOff>
    </xdr:from>
    <xdr:to>
      <xdr:col>111</xdr:col>
      <xdr:colOff>177800</xdr:colOff>
      <xdr:row>86</xdr:row>
      <xdr:rowOff>19050</xdr:rowOff>
    </xdr:to>
    <xdr:cxnSp macro="">
      <xdr:nvCxnSpPr>
        <xdr:cNvPr id="836" name="直線コネクタ 835">
          <a:extLst>
            <a:ext uri="{FF2B5EF4-FFF2-40B4-BE49-F238E27FC236}">
              <a16:creationId xmlns:a16="http://schemas.microsoft.com/office/drawing/2014/main" id="{00000000-0008-0000-0200-000044030000}"/>
            </a:ext>
          </a:extLst>
        </xdr:cNvPr>
        <xdr:cNvCxnSpPr/>
      </xdr:nvCxnSpPr>
      <xdr:spPr>
        <a:xfrm>
          <a:off x="20434300" y="14763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140970</xdr:rowOff>
    </xdr:from>
    <xdr:to>
      <xdr:col>102</xdr:col>
      <xdr:colOff>165100</xdr:colOff>
      <xdr:row>86</xdr:row>
      <xdr:rowOff>71120</xdr:rowOff>
    </xdr:to>
    <xdr:sp macro="" textlink="">
      <xdr:nvSpPr>
        <xdr:cNvPr id="837" name="楕円 836">
          <a:extLst>
            <a:ext uri="{FF2B5EF4-FFF2-40B4-BE49-F238E27FC236}">
              <a16:creationId xmlns:a16="http://schemas.microsoft.com/office/drawing/2014/main" id="{00000000-0008-0000-0200-000045030000}"/>
            </a:ext>
          </a:extLst>
        </xdr:cNvPr>
        <xdr:cNvSpPr/>
      </xdr:nvSpPr>
      <xdr:spPr>
        <a:xfrm>
          <a:off x="19494500" y="1471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19050</xdr:rowOff>
    </xdr:from>
    <xdr:to>
      <xdr:col>107</xdr:col>
      <xdr:colOff>50800</xdr:colOff>
      <xdr:row>86</xdr:row>
      <xdr:rowOff>20320</xdr:rowOff>
    </xdr:to>
    <xdr:cxnSp macro="">
      <xdr:nvCxnSpPr>
        <xdr:cNvPr id="838" name="直線コネクタ 837">
          <a:extLst>
            <a:ext uri="{FF2B5EF4-FFF2-40B4-BE49-F238E27FC236}">
              <a16:creationId xmlns:a16="http://schemas.microsoft.com/office/drawing/2014/main" id="{00000000-0008-0000-0200-000046030000}"/>
            </a:ext>
          </a:extLst>
        </xdr:cNvPr>
        <xdr:cNvCxnSpPr/>
      </xdr:nvCxnSpPr>
      <xdr:spPr>
        <a:xfrm flipV="1">
          <a:off x="19545300" y="1476375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139700</xdr:rowOff>
    </xdr:from>
    <xdr:to>
      <xdr:col>98</xdr:col>
      <xdr:colOff>38100</xdr:colOff>
      <xdr:row>86</xdr:row>
      <xdr:rowOff>69850</xdr:rowOff>
    </xdr:to>
    <xdr:sp macro="" textlink="">
      <xdr:nvSpPr>
        <xdr:cNvPr id="839" name="楕円 838">
          <a:extLst>
            <a:ext uri="{FF2B5EF4-FFF2-40B4-BE49-F238E27FC236}">
              <a16:creationId xmlns:a16="http://schemas.microsoft.com/office/drawing/2014/main" id="{00000000-0008-0000-0200-000047030000}"/>
            </a:ext>
          </a:extLst>
        </xdr:cNvPr>
        <xdr:cNvSpPr/>
      </xdr:nvSpPr>
      <xdr:spPr>
        <a:xfrm>
          <a:off x="186055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19050</xdr:rowOff>
    </xdr:from>
    <xdr:to>
      <xdr:col>102</xdr:col>
      <xdr:colOff>114300</xdr:colOff>
      <xdr:row>86</xdr:row>
      <xdr:rowOff>20320</xdr:rowOff>
    </xdr:to>
    <xdr:cxnSp macro="">
      <xdr:nvCxnSpPr>
        <xdr:cNvPr id="840" name="直線コネクタ 839">
          <a:extLst>
            <a:ext uri="{FF2B5EF4-FFF2-40B4-BE49-F238E27FC236}">
              <a16:creationId xmlns:a16="http://schemas.microsoft.com/office/drawing/2014/main" id="{00000000-0008-0000-0200-000048030000}"/>
            </a:ext>
          </a:extLst>
        </xdr:cNvPr>
        <xdr:cNvCxnSpPr/>
      </xdr:nvCxnSpPr>
      <xdr:spPr>
        <a:xfrm>
          <a:off x="18656300" y="1476375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34307</xdr:rowOff>
    </xdr:from>
    <xdr:ext cx="469744" cy="259045"/>
    <xdr:sp macro="" textlink="">
      <xdr:nvSpPr>
        <xdr:cNvPr id="841" name="n_1aveValue【消防施設】&#10;一人当たり面積">
          <a:extLst>
            <a:ext uri="{FF2B5EF4-FFF2-40B4-BE49-F238E27FC236}">
              <a16:creationId xmlns:a16="http://schemas.microsoft.com/office/drawing/2014/main" id="{00000000-0008-0000-0200-000049030000}"/>
            </a:ext>
          </a:extLst>
        </xdr:cNvPr>
        <xdr:cNvSpPr txBox="1"/>
      </xdr:nvSpPr>
      <xdr:spPr>
        <a:xfrm>
          <a:off x="210757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31766</xdr:rowOff>
    </xdr:from>
    <xdr:ext cx="469744" cy="259045"/>
    <xdr:sp macro="" textlink="">
      <xdr:nvSpPr>
        <xdr:cNvPr id="842" name="n_2aveValue【消防施設】&#10;一人当たり面積">
          <a:extLst>
            <a:ext uri="{FF2B5EF4-FFF2-40B4-BE49-F238E27FC236}">
              <a16:creationId xmlns:a16="http://schemas.microsoft.com/office/drawing/2014/main" id="{00000000-0008-0000-0200-00004A030000}"/>
            </a:ext>
          </a:extLst>
        </xdr:cNvPr>
        <xdr:cNvSpPr txBox="1"/>
      </xdr:nvSpPr>
      <xdr:spPr>
        <a:xfrm>
          <a:off x="20199427" y="1443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48277</xdr:rowOff>
    </xdr:from>
    <xdr:ext cx="469744" cy="259045"/>
    <xdr:sp macro="" textlink="">
      <xdr:nvSpPr>
        <xdr:cNvPr id="843" name="n_3aveValue【消防施設】&#10;一人当たり面積">
          <a:extLst>
            <a:ext uri="{FF2B5EF4-FFF2-40B4-BE49-F238E27FC236}">
              <a16:creationId xmlns:a16="http://schemas.microsoft.com/office/drawing/2014/main" id="{00000000-0008-0000-0200-00004B030000}"/>
            </a:ext>
          </a:extLst>
        </xdr:cNvPr>
        <xdr:cNvSpPr txBox="1"/>
      </xdr:nvSpPr>
      <xdr:spPr>
        <a:xfrm>
          <a:off x="19310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85107</xdr:rowOff>
    </xdr:from>
    <xdr:ext cx="469744" cy="259045"/>
    <xdr:sp macro="" textlink="">
      <xdr:nvSpPr>
        <xdr:cNvPr id="844" name="n_4aveValue【消防施設】&#10;一人当たり面積">
          <a:extLst>
            <a:ext uri="{FF2B5EF4-FFF2-40B4-BE49-F238E27FC236}">
              <a16:creationId xmlns:a16="http://schemas.microsoft.com/office/drawing/2014/main" id="{00000000-0008-0000-0200-00004C030000}"/>
            </a:ext>
          </a:extLst>
        </xdr:cNvPr>
        <xdr:cNvSpPr txBox="1"/>
      </xdr:nvSpPr>
      <xdr:spPr>
        <a:xfrm>
          <a:off x="18421427" y="1448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60977</xdr:rowOff>
    </xdr:from>
    <xdr:ext cx="469744" cy="259045"/>
    <xdr:sp macro="" textlink="">
      <xdr:nvSpPr>
        <xdr:cNvPr id="845" name="n_1mainValue【消防施設】&#10;一人当たり面積">
          <a:extLst>
            <a:ext uri="{FF2B5EF4-FFF2-40B4-BE49-F238E27FC236}">
              <a16:creationId xmlns:a16="http://schemas.microsoft.com/office/drawing/2014/main" id="{00000000-0008-0000-0200-00004D030000}"/>
            </a:ext>
          </a:extLst>
        </xdr:cNvPr>
        <xdr:cNvSpPr txBox="1"/>
      </xdr:nvSpPr>
      <xdr:spPr>
        <a:xfrm>
          <a:off x="21075727"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60977</xdr:rowOff>
    </xdr:from>
    <xdr:ext cx="469744" cy="259045"/>
    <xdr:sp macro="" textlink="">
      <xdr:nvSpPr>
        <xdr:cNvPr id="846" name="n_2mainValue【消防施設】&#10;一人当たり面積">
          <a:extLst>
            <a:ext uri="{FF2B5EF4-FFF2-40B4-BE49-F238E27FC236}">
              <a16:creationId xmlns:a16="http://schemas.microsoft.com/office/drawing/2014/main" id="{00000000-0008-0000-0200-00004E030000}"/>
            </a:ext>
          </a:extLst>
        </xdr:cNvPr>
        <xdr:cNvSpPr txBox="1"/>
      </xdr:nvSpPr>
      <xdr:spPr>
        <a:xfrm>
          <a:off x="20199427"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62247</xdr:rowOff>
    </xdr:from>
    <xdr:ext cx="469744" cy="259045"/>
    <xdr:sp macro="" textlink="">
      <xdr:nvSpPr>
        <xdr:cNvPr id="847" name="n_3mainValue【消防施設】&#10;一人当たり面積">
          <a:extLst>
            <a:ext uri="{FF2B5EF4-FFF2-40B4-BE49-F238E27FC236}">
              <a16:creationId xmlns:a16="http://schemas.microsoft.com/office/drawing/2014/main" id="{00000000-0008-0000-0200-00004F030000}"/>
            </a:ext>
          </a:extLst>
        </xdr:cNvPr>
        <xdr:cNvSpPr txBox="1"/>
      </xdr:nvSpPr>
      <xdr:spPr>
        <a:xfrm>
          <a:off x="19310427" y="14806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60977</xdr:rowOff>
    </xdr:from>
    <xdr:ext cx="469744" cy="259045"/>
    <xdr:sp macro="" textlink="">
      <xdr:nvSpPr>
        <xdr:cNvPr id="848" name="n_4mainValue【消防施設】&#10;一人当たり面積">
          <a:extLst>
            <a:ext uri="{FF2B5EF4-FFF2-40B4-BE49-F238E27FC236}">
              <a16:creationId xmlns:a16="http://schemas.microsoft.com/office/drawing/2014/main" id="{00000000-0008-0000-0200-000050030000}"/>
            </a:ext>
          </a:extLst>
        </xdr:cNvPr>
        <xdr:cNvSpPr txBox="1"/>
      </xdr:nvSpPr>
      <xdr:spPr>
        <a:xfrm>
          <a:off x="18421427"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9" name="正方形/長方形 848">
          <a:extLst>
            <a:ext uri="{FF2B5EF4-FFF2-40B4-BE49-F238E27FC236}">
              <a16:creationId xmlns:a16="http://schemas.microsoft.com/office/drawing/2014/main" id="{00000000-0008-0000-0200-000051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50" name="正方形/長方形 849">
          <a:extLst>
            <a:ext uri="{FF2B5EF4-FFF2-40B4-BE49-F238E27FC236}">
              <a16:creationId xmlns:a16="http://schemas.microsoft.com/office/drawing/2014/main" id="{00000000-0008-0000-0200-000052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51" name="正方形/長方形 850">
          <a:extLst>
            <a:ext uri="{FF2B5EF4-FFF2-40B4-BE49-F238E27FC236}">
              <a16:creationId xmlns:a16="http://schemas.microsoft.com/office/drawing/2014/main" id="{00000000-0008-0000-0200-000053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52" name="正方形/長方形 851">
          <a:extLst>
            <a:ext uri="{FF2B5EF4-FFF2-40B4-BE49-F238E27FC236}">
              <a16:creationId xmlns:a16="http://schemas.microsoft.com/office/drawing/2014/main" id="{00000000-0008-0000-0200-000054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53" name="正方形/長方形 852">
          <a:extLst>
            <a:ext uri="{FF2B5EF4-FFF2-40B4-BE49-F238E27FC236}">
              <a16:creationId xmlns:a16="http://schemas.microsoft.com/office/drawing/2014/main" id="{00000000-0008-0000-0200-000055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54" name="正方形/長方形 853">
          <a:extLst>
            <a:ext uri="{FF2B5EF4-FFF2-40B4-BE49-F238E27FC236}">
              <a16:creationId xmlns:a16="http://schemas.microsoft.com/office/drawing/2014/main" id="{00000000-0008-0000-0200-000056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5" name="正方形/長方形 854">
          <a:extLst>
            <a:ext uri="{FF2B5EF4-FFF2-40B4-BE49-F238E27FC236}">
              <a16:creationId xmlns:a16="http://schemas.microsoft.com/office/drawing/2014/main" id="{00000000-0008-0000-0200-000057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6" name="正方形/長方形 855">
          <a:extLst>
            <a:ext uri="{FF2B5EF4-FFF2-40B4-BE49-F238E27FC236}">
              <a16:creationId xmlns:a16="http://schemas.microsoft.com/office/drawing/2014/main" id="{00000000-0008-0000-0200-000058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7" name="テキスト ボックス 856">
          <a:extLst>
            <a:ext uri="{FF2B5EF4-FFF2-40B4-BE49-F238E27FC236}">
              <a16:creationId xmlns:a16="http://schemas.microsoft.com/office/drawing/2014/main" id="{00000000-0008-0000-0200-000059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8" name="直線コネクタ 857">
          <a:extLst>
            <a:ext uri="{FF2B5EF4-FFF2-40B4-BE49-F238E27FC236}">
              <a16:creationId xmlns:a16="http://schemas.microsoft.com/office/drawing/2014/main" id="{00000000-0008-0000-0200-00005A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9" name="テキスト ボックス 858">
          <a:extLst>
            <a:ext uri="{FF2B5EF4-FFF2-40B4-BE49-F238E27FC236}">
              <a16:creationId xmlns:a16="http://schemas.microsoft.com/office/drawing/2014/main" id="{00000000-0008-0000-0200-00005B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60" name="直線コネクタ 859">
          <a:extLst>
            <a:ext uri="{FF2B5EF4-FFF2-40B4-BE49-F238E27FC236}">
              <a16:creationId xmlns:a16="http://schemas.microsoft.com/office/drawing/2014/main" id="{00000000-0008-0000-0200-00005C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61" name="テキスト ボックス 860">
          <a:extLst>
            <a:ext uri="{FF2B5EF4-FFF2-40B4-BE49-F238E27FC236}">
              <a16:creationId xmlns:a16="http://schemas.microsoft.com/office/drawing/2014/main" id="{00000000-0008-0000-0200-00005D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62" name="直線コネクタ 861">
          <a:extLst>
            <a:ext uri="{FF2B5EF4-FFF2-40B4-BE49-F238E27FC236}">
              <a16:creationId xmlns:a16="http://schemas.microsoft.com/office/drawing/2014/main" id="{00000000-0008-0000-0200-00005E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63" name="テキスト ボックス 862">
          <a:extLst>
            <a:ext uri="{FF2B5EF4-FFF2-40B4-BE49-F238E27FC236}">
              <a16:creationId xmlns:a16="http://schemas.microsoft.com/office/drawing/2014/main" id="{00000000-0008-0000-0200-00005F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64" name="直線コネクタ 863">
          <a:extLst>
            <a:ext uri="{FF2B5EF4-FFF2-40B4-BE49-F238E27FC236}">
              <a16:creationId xmlns:a16="http://schemas.microsoft.com/office/drawing/2014/main" id="{00000000-0008-0000-0200-000060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65" name="テキスト ボックス 864">
          <a:extLst>
            <a:ext uri="{FF2B5EF4-FFF2-40B4-BE49-F238E27FC236}">
              <a16:creationId xmlns:a16="http://schemas.microsoft.com/office/drawing/2014/main" id="{00000000-0008-0000-0200-000061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66" name="直線コネクタ 865">
          <a:extLst>
            <a:ext uri="{FF2B5EF4-FFF2-40B4-BE49-F238E27FC236}">
              <a16:creationId xmlns:a16="http://schemas.microsoft.com/office/drawing/2014/main" id="{00000000-0008-0000-0200-000062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7" name="テキスト ボックス 866">
          <a:extLst>
            <a:ext uri="{FF2B5EF4-FFF2-40B4-BE49-F238E27FC236}">
              <a16:creationId xmlns:a16="http://schemas.microsoft.com/office/drawing/2014/main" id="{00000000-0008-0000-0200-000063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8" name="直線コネクタ 867">
          <a:extLst>
            <a:ext uri="{FF2B5EF4-FFF2-40B4-BE49-F238E27FC236}">
              <a16:creationId xmlns:a16="http://schemas.microsoft.com/office/drawing/2014/main" id="{00000000-0008-0000-0200-000064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9" name="テキスト ボックス 868">
          <a:extLst>
            <a:ext uri="{FF2B5EF4-FFF2-40B4-BE49-F238E27FC236}">
              <a16:creationId xmlns:a16="http://schemas.microsoft.com/office/drawing/2014/main" id="{00000000-0008-0000-0200-000065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70" name="直線コネクタ 869">
          <a:extLst>
            <a:ext uri="{FF2B5EF4-FFF2-40B4-BE49-F238E27FC236}">
              <a16:creationId xmlns:a16="http://schemas.microsoft.com/office/drawing/2014/main" id="{00000000-0008-0000-0200-000066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71" name="テキスト ボックス 870">
          <a:extLst>
            <a:ext uri="{FF2B5EF4-FFF2-40B4-BE49-F238E27FC236}">
              <a16:creationId xmlns:a16="http://schemas.microsoft.com/office/drawing/2014/main" id="{00000000-0008-0000-0200-000067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72" name="直線コネクタ 871">
          <a:extLst>
            <a:ext uri="{FF2B5EF4-FFF2-40B4-BE49-F238E27FC236}">
              <a16:creationId xmlns:a16="http://schemas.microsoft.com/office/drawing/2014/main" id="{00000000-0008-0000-0200-000068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73" name="【庁舎】&#10;有形固定資産減価償却率グラフ枠">
          <a:extLst>
            <a:ext uri="{FF2B5EF4-FFF2-40B4-BE49-F238E27FC236}">
              <a16:creationId xmlns:a16="http://schemas.microsoft.com/office/drawing/2014/main" id="{00000000-0008-0000-0200-000069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28848</xdr:rowOff>
    </xdr:to>
    <xdr:cxnSp macro="">
      <xdr:nvCxnSpPr>
        <xdr:cNvPr id="874" name="直線コネクタ 873">
          <a:extLst>
            <a:ext uri="{FF2B5EF4-FFF2-40B4-BE49-F238E27FC236}">
              <a16:creationId xmlns:a16="http://schemas.microsoft.com/office/drawing/2014/main" id="{00000000-0008-0000-0200-00006A030000}"/>
            </a:ext>
          </a:extLst>
        </xdr:cNvPr>
        <xdr:cNvCxnSpPr/>
      </xdr:nvCxnSpPr>
      <xdr:spPr>
        <a:xfrm flipV="1">
          <a:off x="16318864" y="17155886"/>
          <a:ext cx="0" cy="1561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32675</xdr:rowOff>
    </xdr:from>
    <xdr:ext cx="405111" cy="259045"/>
    <xdr:sp macro="" textlink="">
      <xdr:nvSpPr>
        <xdr:cNvPr id="875" name="【庁舎】&#10;有形固定資産減価償却率最小値テキスト">
          <a:extLst>
            <a:ext uri="{FF2B5EF4-FFF2-40B4-BE49-F238E27FC236}">
              <a16:creationId xmlns:a16="http://schemas.microsoft.com/office/drawing/2014/main" id="{00000000-0008-0000-0200-00006B030000}"/>
            </a:ext>
          </a:extLst>
        </xdr:cNvPr>
        <xdr:cNvSpPr txBox="1"/>
      </xdr:nvSpPr>
      <xdr:spPr>
        <a:xfrm>
          <a:off x="16357600" y="18720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28848</xdr:rowOff>
    </xdr:from>
    <xdr:to>
      <xdr:col>86</xdr:col>
      <xdr:colOff>25400</xdr:colOff>
      <xdr:row>109</xdr:row>
      <xdr:rowOff>28848</xdr:rowOff>
    </xdr:to>
    <xdr:cxnSp macro="">
      <xdr:nvCxnSpPr>
        <xdr:cNvPr id="876" name="直線コネクタ 875">
          <a:extLst>
            <a:ext uri="{FF2B5EF4-FFF2-40B4-BE49-F238E27FC236}">
              <a16:creationId xmlns:a16="http://schemas.microsoft.com/office/drawing/2014/main" id="{00000000-0008-0000-0200-00006C030000}"/>
            </a:ext>
          </a:extLst>
        </xdr:cNvPr>
        <xdr:cNvCxnSpPr/>
      </xdr:nvCxnSpPr>
      <xdr:spPr>
        <a:xfrm>
          <a:off x="16230600" y="1871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877" name="【庁舎】&#10;有形固定資産減価償却率最大値テキスト">
          <a:extLst>
            <a:ext uri="{FF2B5EF4-FFF2-40B4-BE49-F238E27FC236}">
              <a16:creationId xmlns:a16="http://schemas.microsoft.com/office/drawing/2014/main" id="{00000000-0008-0000-0200-00006D030000}"/>
            </a:ext>
          </a:extLst>
        </xdr:cNvPr>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878" name="直線コネクタ 877">
          <a:extLst>
            <a:ext uri="{FF2B5EF4-FFF2-40B4-BE49-F238E27FC236}">
              <a16:creationId xmlns:a16="http://schemas.microsoft.com/office/drawing/2014/main" id="{00000000-0008-0000-0200-00006E030000}"/>
            </a:ext>
          </a:extLst>
        </xdr:cNvPr>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76035</xdr:rowOff>
    </xdr:from>
    <xdr:ext cx="405111" cy="259045"/>
    <xdr:sp macro="" textlink="">
      <xdr:nvSpPr>
        <xdr:cNvPr id="879" name="【庁舎】&#10;有形固定資産減価償却率平均値テキスト">
          <a:extLst>
            <a:ext uri="{FF2B5EF4-FFF2-40B4-BE49-F238E27FC236}">
              <a16:creationId xmlns:a16="http://schemas.microsoft.com/office/drawing/2014/main" id="{00000000-0008-0000-0200-00006F030000}"/>
            </a:ext>
          </a:extLst>
        </xdr:cNvPr>
        <xdr:cNvSpPr txBox="1"/>
      </xdr:nvSpPr>
      <xdr:spPr>
        <a:xfrm>
          <a:off x="16357600" y="17735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880" name="フローチャート: 判断 879">
          <a:extLst>
            <a:ext uri="{FF2B5EF4-FFF2-40B4-BE49-F238E27FC236}">
              <a16:creationId xmlns:a16="http://schemas.microsoft.com/office/drawing/2014/main" id="{00000000-0008-0000-0200-000070030000}"/>
            </a:ext>
          </a:extLst>
        </xdr:cNvPr>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27032</xdr:rowOff>
    </xdr:from>
    <xdr:to>
      <xdr:col>81</xdr:col>
      <xdr:colOff>101600</xdr:colOff>
      <xdr:row>105</xdr:row>
      <xdr:rowOff>128632</xdr:rowOff>
    </xdr:to>
    <xdr:sp macro="" textlink="">
      <xdr:nvSpPr>
        <xdr:cNvPr id="881" name="フローチャート: 判断 880">
          <a:extLst>
            <a:ext uri="{FF2B5EF4-FFF2-40B4-BE49-F238E27FC236}">
              <a16:creationId xmlns:a16="http://schemas.microsoft.com/office/drawing/2014/main" id="{00000000-0008-0000-0200-000071030000}"/>
            </a:ext>
          </a:extLst>
        </xdr:cNvPr>
        <xdr:cNvSpPr/>
      </xdr:nvSpPr>
      <xdr:spPr>
        <a:xfrm>
          <a:off x="15430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5806</xdr:rowOff>
    </xdr:from>
    <xdr:to>
      <xdr:col>76</xdr:col>
      <xdr:colOff>165100</xdr:colOff>
      <xdr:row>105</xdr:row>
      <xdr:rowOff>107406</xdr:rowOff>
    </xdr:to>
    <xdr:sp macro="" textlink="">
      <xdr:nvSpPr>
        <xdr:cNvPr id="882" name="フローチャート: 判断 881">
          <a:extLst>
            <a:ext uri="{FF2B5EF4-FFF2-40B4-BE49-F238E27FC236}">
              <a16:creationId xmlns:a16="http://schemas.microsoft.com/office/drawing/2014/main" id="{00000000-0008-0000-0200-000072030000}"/>
            </a:ext>
          </a:extLst>
        </xdr:cNvPr>
        <xdr:cNvSpPr/>
      </xdr:nvSpPr>
      <xdr:spPr>
        <a:xfrm>
          <a:off x="14541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40095</xdr:rowOff>
    </xdr:from>
    <xdr:to>
      <xdr:col>72</xdr:col>
      <xdr:colOff>38100</xdr:colOff>
      <xdr:row>105</xdr:row>
      <xdr:rowOff>141695</xdr:rowOff>
    </xdr:to>
    <xdr:sp macro="" textlink="">
      <xdr:nvSpPr>
        <xdr:cNvPr id="883" name="フローチャート: 判断 882">
          <a:extLst>
            <a:ext uri="{FF2B5EF4-FFF2-40B4-BE49-F238E27FC236}">
              <a16:creationId xmlns:a16="http://schemas.microsoft.com/office/drawing/2014/main" id="{00000000-0008-0000-0200-000073030000}"/>
            </a:ext>
          </a:extLst>
        </xdr:cNvPr>
        <xdr:cNvSpPr/>
      </xdr:nvSpPr>
      <xdr:spPr>
        <a:xfrm>
          <a:off x="13652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154395</xdr:rowOff>
    </xdr:from>
    <xdr:to>
      <xdr:col>67</xdr:col>
      <xdr:colOff>101600</xdr:colOff>
      <xdr:row>105</xdr:row>
      <xdr:rowOff>84545</xdr:rowOff>
    </xdr:to>
    <xdr:sp macro="" textlink="">
      <xdr:nvSpPr>
        <xdr:cNvPr id="884" name="フローチャート: 判断 883">
          <a:extLst>
            <a:ext uri="{FF2B5EF4-FFF2-40B4-BE49-F238E27FC236}">
              <a16:creationId xmlns:a16="http://schemas.microsoft.com/office/drawing/2014/main" id="{00000000-0008-0000-0200-000074030000}"/>
            </a:ext>
          </a:extLst>
        </xdr:cNvPr>
        <xdr:cNvSpPr/>
      </xdr:nvSpPr>
      <xdr:spPr>
        <a:xfrm>
          <a:off x="127635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85" name="テキスト ボックス 884">
          <a:extLst>
            <a:ext uri="{FF2B5EF4-FFF2-40B4-BE49-F238E27FC236}">
              <a16:creationId xmlns:a16="http://schemas.microsoft.com/office/drawing/2014/main" id="{00000000-0008-0000-0200-000075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6" name="テキスト ボックス 885">
          <a:extLst>
            <a:ext uri="{FF2B5EF4-FFF2-40B4-BE49-F238E27FC236}">
              <a16:creationId xmlns:a16="http://schemas.microsoft.com/office/drawing/2014/main" id="{00000000-0008-0000-0200-000076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7" name="テキスト ボックス 886">
          <a:extLst>
            <a:ext uri="{FF2B5EF4-FFF2-40B4-BE49-F238E27FC236}">
              <a16:creationId xmlns:a16="http://schemas.microsoft.com/office/drawing/2014/main" id="{00000000-0008-0000-0200-000077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8" name="テキスト ボックス 887">
          <a:extLst>
            <a:ext uri="{FF2B5EF4-FFF2-40B4-BE49-F238E27FC236}">
              <a16:creationId xmlns:a16="http://schemas.microsoft.com/office/drawing/2014/main" id="{00000000-0008-0000-0200-000078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9" name="テキスト ボックス 888">
          <a:extLst>
            <a:ext uri="{FF2B5EF4-FFF2-40B4-BE49-F238E27FC236}">
              <a16:creationId xmlns:a16="http://schemas.microsoft.com/office/drawing/2014/main" id="{00000000-0008-0000-0200-000079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126637</xdr:rowOff>
    </xdr:from>
    <xdr:to>
      <xdr:col>85</xdr:col>
      <xdr:colOff>177800</xdr:colOff>
      <xdr:row>107</xdr:row>
      <xdr:rowOff>56787</xdr:rowOff>
    </xdr:to>
    <xdr:sp macro="" textlink="">
      <xdr:nvSpPr>
        <xdr:cNvPr id="890" name="楕円 889">
          <a:extLst>
            <a:ext uri="{FF2B5EF4-FFF2-40B4-BE49-F238E27FC236}">
              <a16:creationId xmlns:a16="http://schemas.microsoft.com/office/drawing/2014/main" id="{00000000-0008-0000-0200-00007A030000}"/>
            </a:ext>
          </a:extLst>
        </xdr:cNvPr>
        <xdr:cNvSpPr/>
      </xdr:nvSpPr>
      <xdr:spPr>
        <a:xfrm>
          <a:off x="16268700" y="1830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105064</xdr:rowOff>
    </xdr:from>
    <xdr:ext cx="405111" cy="259045"/>
    <xdr:sp macro="" textlink="">
      <xdr:nvSpPr>
        <xdr:cNvPr id="891" name="【庁舎】&#10;有形固定資産減価償却率該当値テキスト">
          <a:extLst>
            <a:ext uri="{FF2B5EF4-FFF2-40B4-BE49-F238E27FC236}">
              <a16:creationId xmlns:a16="http://schemas.microsoft.com/office/drawing/2014/main" id="{00000000-0008-0000-0200-00007B030000}"/>
            </a:ext>
          </a:extLst>
        </xdr:cNvPr>
        <xdr:cNvSpPr txBox="1"/>
      </xdr:nvSpPr>
      <xdr:spPr>
        <a:xfrm>
          <a:off x="16357600" y="1827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115207</xdr:rowOff>
    </xdr:from>
    <xdr:to>
      <xdr:col>81</xdr:col>
      <xdr:colOff>101600</xdr:colOff>
      <xdr:row>107</xdr:row>
      <xdr:rowOff>45357</xdr:rowOff>
    </xdr:to>
    <xdr:sp macro="" textlink="">
      <xdr:nvSpPr>
        <xdr:cNvPr id="892" name="楕円 891">
          <a:extLst>
            <a:ext uri="{FF2B5EF4-FFF2-40B4-BE49-F238E27FC236}">
              <a16:creationId xmlns:a16="http://schemas.microsoft.com/office/drawing/2014/main" id="{00000000-0008-0000-0200-00007C030000}"/>
            </a:ext>
          </a:extLst>
        </xdr:cNvPr>
        <xdr:cNvSpPr/>
      </xdr:nvSpPr>
      <xdr:spPr>
        <a:xfrm>
          <a:off x="15430500" y="1828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166007</xdr:rowOff>
    </xdr:from>
    <xdr:to>
      <xdr:col>85</xdr:col>
      <xdr:colOff>127000</xdr:colOff>
      <xdr:row>107</xdr:row>
      <xdr:rowOff>5987</xdr:rowOff>
    </xdr:to>
    <xdr:cxnSp macro="">
      <xdr:nvCxnSpPr>
        <xdr:cNvPr id="893" name="直線コネクタ 892">
          <a:extLst>
            <a:ext uri="{FF2B5EF4-FFF2-40B4-BE49-F238E27FC236}">
              <a16:creationId xmlns:a16="http://schemas.microsoft.com/office/drawing/2014/main" id="{00000000-0008-0000-0200-00007D030000}"/>
            </a:ext>
          </a:extLst>
        </xdr:cNvPr>
        <xdr:cNvCxnSpPr/>
      </xdr:nvCxnSpPr>
      <xdr:spPr>
        <a:xfrm>
          <a:off x="15481300" y="18339707"/>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105411</xdr:rowOff>
    </xdr:from>
    <xdr:to>
      <xdr:col>76</xdr:col>
      <xdr:colOff>165100</xdr:colOff>
      <xdr:row>107</xdr:row>
      <xdr:rowOff>35561</xdr:rowOff>
    </xdr:to>
    <xdr:sp macro="" textlink="">
      <xdr:nvSpPr>
        <xdr:cNvPr id="894" name="楕円 893">
          <a:extLst>
            <a:ext uri="{FF2B5EF4-FFF2-40B4-BE49-F238E27FC236}">
              <a16:creationId xmlns:a16="http://schemas.microsoft.com/office/drawing/2014/main" id="{00000000-0008-0000-0200-00007E030000}"/>
            </a:ext>
          </a:extLst>
        </xdr:cNvPr>
        <xdr:cNvSpPr/>
      </xdr:nvSpPr>
      <xdr:spPr>
        <a:xfrm>
          <a:off x="145415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156211</xdr:rowOff>
    </xdr:from>
    <xdr:to>
      <xdr:col>81</xdr:col>
      <xdr:colOff>50800</xdr:colOff>
      <xdr:row>106</xdr:row>
      <xdr:rowOff>166007</xdr:rowOff>
    </xdr:to>
    <xdr:cxnSp macro="">
      <xdr:nvCxnSpPr>
        <xdr:cNvPr id="895" name="直線コネクタ 894">
          <a:extLst>
            <a:ext uri="{FF2B5EF4-FFF2-40B4-BE49-F238E27FC236}">
              <a16:creationId xmlns:a16="http://schemas.microsoft.com/office/drawing/2014/main" id="{00000000-0008-0000-0200-00007F030000}"/>
            </a:ext>
          </a:extLst>
        </xdr:cNvPr>
        <xdr:cNvCxnSpPr/>
      </xdr:nvCxnSpPr>
      <xdr:spPr>
        <a:xfrm>
          <a:off x="14592300" y="18329911"/>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100512</xdr:rowOff>
    </xdr:from>
    <xdr:to>
      <xdr:col>72</xdr:col>
      <xdr:colOff>38100</xdr:colOff>
      <xdr:row>107</xdr:row>
      <xdr:rowOff>30662</xdr:rowOff>
    </xdr:to>
    <xdr:sp macro="" textlink="">
      <xdr:nvSpPr>
        <xdr:cNvPr id="896" name="楕円 895">
          <a:extLst>
            <a:ext uri="{FF2B5EF4-FFF2-40B4-BE49-F238E27FC236}">
              <a16:creationId xmlns:a16="http://schemas.microsoft.com/office/drawing/2014/main" id="{00000000-0008-0000-0200-000080030000}"/>
            </a:ext>
          </a:extLst>
        </xdr:cNvPr>
        <xdr:cNvSpPr/>
      </xdr:nvSpPr>
      <xdr:spPr>
        <a:xfrm>
          <a:off x="13652500" y="1827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151312</xdr:rowOff>
    </xdr:from>
    <xdr:to>
      <xdr:col>76</xdr:col>
      <xdr:colOff>114300</xdr:colOff>
      <xdr:row>106</xdr:row>
      <xdr:rowOff>156211</xdr:rowOff>
    </xdr:to>
    <xdr:cxnSp macro="">
      <xdr:nvCxnSpPr>
        <xdr:cNvPr id="897" name="直線コネクタ 896">
          <a:extLst>
            <a:ext uri="{FF2B5EF4-FFF2-40B4-BE49-F238E27FC236}">
              <a16:creationId xmlns:a16="http://schemas.microsoft.com/office/drawing/2014/main" id="{00000000-0008-0000-0200-000081030000}"/>
            </a:ext>
          </a:extLst>
        </xdr:cNvPr>
        <xdr:cNvCxnSpPr/>
      </xdr:nvCxnSpPr>
      <xdr:spPr>
        <a:xfrm>
          <a:off x="13703300" y="18325012"/>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89081</xdr:rowOff>
    </xdr:from>
    <xdr:to>
      <xdr:col>67</xdr:col>
      <xdr:colOff>101600</xdr:colOff>
      <xdr:row>107</xdr:row>
      <xdr:rowOff>19231</xdr:rowOff>
    </xdr:to>
    <xdr:sp macro="" textlink="">
      <xdr:nvSpPr>
        <xdr:cNvPr id="898" name="楕円 897">
          <a:extLst>
            <a:ext uri="{FF2B5EF4-FFF2-40B4-BE49-F238E27FC236}">
              <a16:creationId xmlns:a16="http://schemas.microsoft.com/office/drawing/2014/main" id="{00000000-0008-0000-0200-000082030000}"/>
            </a:ext>
          </a:extLst>
        </xdr:cNvPr>
        <xdr:cNvSpPr/>
      </xdr:nvSpPr>
      <xdr:spPr>
        <a:xfrm>
          <a:off x="12763500" y="1826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139881</xdr:rowOff>
    </xdr:from>
    <xdr:to>
      <xdr:col>71</xdr:col>
      <xdr:colOff>177800</xdr:colOff>
      <xdr:row>106</xdr:row>
      <xdr:rowOff>151312</xdr:rowOff>
    </xdr:to>
    <xdr:cxnSp macro="">
      <xdr:nvCxnSpPr>
        <xdr:cNvPr id="899" name="直線コネクタ 898">
          <a:extLst>
            <a:ext uri="{FF2B5EF4-FFF2-40B4-BE49-F238E27FC236}">
              <a16:creationId xmlns:a16="http://schemas.microsoft.com/office/drawing/2014/main" id="{00000000-0008-0000-0200-000083030000}"/>
            </a:ext>
          </a:extLst>
        </xdr:cNvPr>
        <xdr:cNvCxnSpPr/>
      </xdr:nvCxnSpPr>
      <xdr:spPr>
        <a:xfrm>
          <a:off x="12814300" y="18313581"/>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145159</xdr:rowOff>
    </xdr:from>
    <xdr:ext cx="405111" cy="259045"/>
    <xdr:sp macro="" textlink="">
      <xdr:nvSpPr>
        <xdr:cNvPr id="900" name="n_1aveValue【庁舎】&#10;有形固定資産減価償却率">
          <a:extLst>
            <a:ext uri="{FF2B5EF4-FFF2-40B4-BE49-F238E27FC236}">
              <a16:creationId xmlns:a16="http://schemas.microsoft.com/office/drawing/2014/main" id="{00000000-0008-0000-0200-000084030000}"/>
            </a:ext>
          </a:extLst>
        </xdr:cNvPr>
        <xdr:cNvSpPr txBox="1"/>
      </xdr:nvSpPr>
      <xdr:spPr>
        <a:xfrm>
          <a:off x="152660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123933</xdr:rowOff>
    </xdr:from>
    <xdr:ext cx="405111" cy="259045"/>
    <xdr:sp macro="" textlink="">
      <xdr:nvSpPr>
        <xdr:cNvPr id="901" name="n_2aveValue【庁舎】&#10;有形固定資産減価償却率">
          <a:extLst>
            <a:ext uri="{FF2B5EF4-FFF2-40B4-BE49-F238E27FC236}">
              <a16:creationId xmlns:a16="http://schemas.microsoft.com/office/drawing/2014/main" id="{00000000-0008-0000-0200-000085030000}"/>
            </a:ext>
          </a:extLst>
        </xdr:cNvPr>
        <xdr:cNvSpPr txBox="1"/>
      </xdr:nvSpPr>
      <xdr:spPr>
        <a:xfrm>
          <a:off x="14389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158222</xdr:rowOff>
    </xdr:from>
    <xdr:ext cx="405111" cy="259045"/>
    <xdr:sp macro="" textlink="">
      <xdr:nvSpPr>
        <xdr:cNvPr id="902" name="n_3aveValue【庁舎】&#10;有形固定資産減価償却率">
          <a:extLst>
            <a:ext uri="{FF2B5EF4-FFF2-40B4-BE49-F238E27FC236}">
              <a16:creationId xmlns:a16="http://schemas.microsoft.com/office/drawing/2014/main" id="{00000000-0008-0000-0200-000086030000}"/>
            </a:ext>
          </a:extLst>
        </xdr:cNvPr>
        <xdr:cNvSpPr txBox="1"/>
      </xdr:nvSpPr>
      <xdr:spPr>
        <a:xfrm>
          <a:off x="135007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101072</xdr:rowOff>
    </xdr:from>
    <xdr:ext cx="405111" cy="259045"/>
    <xdr:sp macro="" textlink="">
      <xdr:nvSpPr>
        <xdr:cNvPr id="903" name="n_4aveValue【庁舎】&#10;有形固定資産減価償却率">
          <a:extLst>
            <a:ext uri="{FF2B5EF4-FFF2-40B4-BE49-F238E27FC236}">
              <a16:creationId xmlns:a16="http://schemas.microsoft.com/office/drawing/2014/main" id="{00000000-0008-0000-0200-000087030000}"/>
            </a:ext>
          </a:extLst>
        </xdr:cNvPr>
        <xdr:cNvSpPr txBox="1"/>
      </xdr:nvSpPr>
      <xdr:spPr>
        <a:xfrm>
          <a:off x="12611744" y="177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36484</xdr:rowOff>
    </xdr:from>
    <xdr:ext cx="405111" cy="259045"/>
    <xdr:sp macro="" textlink="">
      <xdr:nvSpPr>
        <xdr:cNvPr id="904" name="n_1mainValue【庁舎】&#10;有形固定資産減価償却率">
          <a:extLst>
            <a:ext uri="{FF2B5EF4-FFF2-40B4-BE49-F238E27FC236}">
              <a16:creationId xmlns:a16="http://schemas.microsoft.com/office/drawing/2014/main" id="{00000000-0008-0000-0200-000088030000}"/>
            </a:ext>
          </a:extLst>
        </xdr:cNvPr>
        <xdr:cNvSpPr txBox="1"/>
      </xdr:nvSpPr>
      <xdr:spPr>
        <a:xfrm>
          <a:off x="15266044" y="1838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26688</xdr:rowOff>
    </xdr:from>
    <xdr:ext cx="405111" cy="259045"/>
    <xdr:sp macro="" textlink="">
      <xdr:nvSpPr>
        <xdr:cNvPr id="905" name="n_2mainValue【庁舎】&#10;有形固定資産減価償却率">
          <a:extLst>
            <a:ext uri="{FF2B5EF4-FFF2-40B4-BE49-F238E27FC236}">
              <a16:creationId xmlns:a16="http://schemas.microsoft.com/office/drawing/2014/main" id="{00000000-0008-0000-0200-000089030000}"/>
            </a:ext>
          </a:extLst>
        </xdr:cNvPr>
        <xdr:cNvSpPr txBox="1"/>
      </xdr:nvSpPr>
      <xdr:spPr>
        <a:xfrm>
          <a:off x="14389744" y="18371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21789</xdr:rowOff>
    </xdr:from>
    <xdr:ext cx="405111" cy="259045"/>
    <xdr:sp macro="" textlink="">
      <xdr:nvSpPr>
        <xdr:cNvPr id="906" name="n_3mainValue【庁舎】&#10;有形固定資産減価償却率">
          <a:extLst>
            <a:ext uri="{FF2B5EF4-FFF2-40B4-BE49-F238E27FC236}">
              <a16:creationId xmlns:a16="http://schemas.microsoft.com/office/drawing/2014/main" id="{00000000-0008-0000-0200-00008A030000}"/>
            </a:ext>
          </a:extLst>
        </xdr:cNvPr>
        <xdr:cNvSpPr txBox="1"/>
      </xdr:nvSpPr>
      <xdr:spPr>
        <a:xfrm>
          <a:off x="13500744" y="1836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10358</xdr:rowOff>
    </xdr:from>
    <xdr:ext cx="405111" cy="259045"/>
    <xdr:sp macro="" textlink="">
      <xdr:nvSpPr>
        <xdr:cNvPr id="907" name="n_4mainValue【庁舎】&#10;有形固定資産減価償却率">
          <a:extLst>
            <a:ext uri="{FF2B5EF4-FFF2-40B4-BE49-F238E27FC236}">
              <a16:creationId xmlns:a16="http://schemas.microsoft.com/office/drawing/2014/main" id="{00000000-0008-0000-0200-00008B030000}"/>
            </a:ext>
          </a:extLst>
        </xdr:cNvPr>
        <xdr:cNvSpPr txBox="1"/>
      </xdr:nvSpPr>
      <xdr:spPr>
        <a:xfrm>
          <a:off x="12611744" y="18355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8" name="正方形/長方形 907">
          <a:extLst>
            <a:ext uri="{FF2B5EF4-FFF2-40B4-BE49-F238E27FC236}">
              <a16:creationId xmlns:a16="http://schemas.microsoft.com/office/drawing/2014/main" id="{00000000-0008-0000-0200-00008C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9" name="正方形/長方形 908">
          <a:extLst>
            <a:ext uri="{FF2B5EF4-FFF2-40B4-BE49-F238E27FC236}">
              <a16:creationId xmlns:a16="http://schemas.microsoft.com/office/drawing/2014/main" id="{00000000-0008-0000-0200-00008D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10" name="正方形/長方形 909">
          <a:extLst>
            <a:ext uri="{FF2B5EF4-FFF2-40B4-BE49-F238E27FC236}">
              <a16:creationId xmlns:a16="http://schemas.microsoft.com/office/drawing/2014/main" id="{00000000-0008-0000-0200-00008E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11" name="正方形/長方形 910">
          <a:extLst>
            <a:ext uri="{FF2B5EF4-FFF2-40B4-BE49-F238E27FC236}">
              <a16:creationId xmlns:a16="http://schemas.microsoft.com/office/drawing/2014/main" id="{00000000-0008-0000-0200-00008F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12" name="正方形/長方形 911">
          <a:extLst>
            <a:ext uri="{FF2B5EF4-FFF2-40B4-BE49-F238E27FC236}">
              <a16:creationId xmlns:a16="http://schemas.microsoft.com/office/drawing/2014/main" id="{00000000-0008-0000-0200-000090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13" name="正方形/長方形 912">
          <a:extLst>
            <a:ext uri="{FF2B5EF4-FFF2-40B4-BE49-F238E27FC236}">
              <a16:creationId xmlns:a16="http://schemas.microsoft.com/office/drawing/2014/main" id="{00000000-0008-0000-0200-000091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14" name="正方形/長方形 913">
          <a:extLst>
            <a:ext uri="{FF2B5EF4-FFF2-40B4-BE49-F238E27FC236}">
              <a16:creationId xmlns:a16="http://schemas.microsoft.com/office/drawing/2014/main" id="{00000000-0008-0000-0200-000092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5" name="正方形/長方形 914">
          <a:extLst>
            <a:ext uri="{FF2B5EF4-FFF2-40B4-BE49-F238E27FC236}">
              <a16:creationId xmlns:a16="http://schemas.microsoft.com/office/drawing/2014/main" id="{00000000-0008-0000-0200-000093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6" name="テキスト ボックス 915">
          <a:extLst>
            <a:ext uri="{FF2B5EF4-FFF2-40B4-BE49-F238E27FC236}">
              <a16:creationId xmlns:a16="http://schemas.microsoft.com/office/drawing/2014/main" id="{00000000-0008-0000-0200-000094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7" name="直線コネクタ 916">
          <a:extLst>
            <a:ext uri="{FF2B5EF4-FFF2-40B4-BE49-F238E27FC236}">
              <a16:creationId xmlns:a16="http://schemas.microsoft.com/office/drawing/2014/main" id="{00000000-0008-0000-0200-000095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18" name="直線コネクタ 917">
          <a:extLst>
            <a:ext uri="{FF2B5EF4-FFF2-40B4-BE49-F238E27FC236}">
              <a16:creationId xmlns:a16="http://schemas.microsoft.com/office/drawing/2014/main" id="{00000000-0008-0000-0200-000096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19" name="テキスト ボックス 918">
          <a:extLst>
            <a:ext uri="{FF2B5EF4-FFF2-40B4-BE49-F238E27FC236}">
              <a16:creationId xmlns:a16="http://schemas.microsoft.com/office/drawing/2014/main" id="{00000000-0008-0000-0200-000097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20" name="直線コネクタ 919">
          <a:extLst>
            <a:ext uri="{FF2B5EF4-FFF2-40B4-BE49-F238E27FC236}">
              <a16:creationId xmlns:a16="http://schemas.microsoft.com/office/drawing/2014/main" id="{00000000-0008-0000-0200-000098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21" name="テキスト ボックス 920">
          <a:extLst>
            <a:ext uri="{FF2B5EF4-FFF2-40B4-BE49-F238E27FC236}">
              <a16:creationId xmlns:a16="http://schemas.microsoft.com/office/drawing/2014/main" id="{00000000-0008-0000-0200-000099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22" name="直線コネクタ 921">
          <a:extLst>
            <a:ext uri="{FF2B5EF4-FFF2-40B4-BE49-F238E27FC236}">
              <a16:creationId xmlns:a16="http://schemas.microsoft.com/office/drawing/2014/main" id="{00000000-0008-0000-0200-00009A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23" name="テキスト ボックス 922">
          <a:extLst>
            <a:ext uri="{FF2B5EF4-FFF2-40B4-BE49-F238E27FC236}">
              <a16:creationId xmlns:a16="http://schemas.microsoft.com/office/drawing/2014/main" id="{00000000-0008-0000-0200-00009B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24" name="直線コネクタ 923">
          <a:extLst>
            <a:ext uri="{FF2B5EF4-FFF2-40B4-BE49-F238E27FC236}">
              <a16:creationId xmlns:a16="http://schemas.microsoft.com/office/drawing/2014/main" id="{00000000-0008-0000-0200-00009C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25" name="テキスト ボックス 924">
          <a:extLst>
            <a:ext uri="{FF2B5EF4-FFF2-40B4-BE49-F238E27FC236}">
              <a16:creationId xmlns:a16="http://schemas.microsoft.com/office/drawing/2014/main" id="{00000000-0008-0000-0200-00009D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6" name="直線コネクタ 925">
          <a:extLst>
            <a:ext uri="{FF2B5EF4-FFF2-40B4-BE49-F238E27FC236}">
              <a16:creationId xmlns:a16="http://schemas.microsoft.com/office/drawing/2014/main" id="{00000000-0008-0000-0200-00009E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7" name="テキスト ボックス 926">
          <a:extLst>
            <a:ext uri="{FF2B5EF4-FFF2-40B4-BE49-F238E27FC236}">
              <a16:creationId xmlns:a16="http://schemas.microsoft.com/office/drawing/2014/main" id="{00000000-0008-0000-0200-00009F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8" name="【庁舎】&#10;一人当たり面積グラフ枠">
          <a:extLst>
            <a:ext uri="{FF2B5EF4-FFF2-40B4-BE49-F238E27FC236}">
              <a16:creationId xmlns:a16="http://schemas.microsoft.com/office/drawing/2014/main" id="{00000000-0008-0000-0200-0000A0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167639</xdr:rowOff>
    </xdr:from>
    <xdr:to>
      <xdr:col>116</xdr:col>
      <xdr:colOff>62864</xdr:colOff>
      <xdr:row>108</xdr:row>
      <xdr:rowOff>21337</xdr:rowOff>
    </xdr:to>
    <xdr:cxnSp macro="">
      <xdr:nvCxnSpPr>
        <xdr:cNvPr id="929" name="直線コネクタ 928">
          <a:extLst>
            <a:ext uri="{FF2B5EF4-FFF2-40B4-BE49-F238E27FC236}">
              <a16:creationId xmlns:a16="http://schemas.microsoft.com/office/drawing/2014/main" id="{00000000-0008-0000-0200-0000A1030000}"/>
            </a:ext>
          </a:extLst>
        </xdr:cNvPr>
        <xdr:cNvCxnSpPr/>
      </xdr:nvCxnSpPr>
      <xdr:spPr>
        <a:xfrm flipV="1">
          <a:off x="22160864" y="17141189"/>
          <a:ext cx="0" cy="1396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25164</xdr:rowOff>
    </xdr:from>
    <xdr:ext cx="469744" cy="259045"/>
    <xdr:sp macro="" textlink="">
      <xdr:nvSpPr>
        <xdr:cNvPr id="930" name="【庁舎】&#10;一人当たり面積最小値テキスト">
          <a:extLst>
            <a:ext uri="{FF2B5EF4-FFF2-40B4-BE49-F238E27FC236}">
              <a16:creationId xmlns:a16="http://schemas.microsoft.com/office/drawing/2014/main" id="{00000000-0008-0000-0200-0000A2030000}"/>
            </a:ext>
          </a:extLst>
        </xdr:cNvPr>
        <xdr:cNvSpPr txBox="1"/>
      </xdr:nvSpPr>
      <xdr:spPr>
        <a:xfrm>
          <a:off x="22199600" y="185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21337</xdr:rowOff>
    </xdr:from>
    <xdr:to>
      <xdr:col>116</xdr:col>
      <xdr:colOff>152400</xdr:colOff>
      <xdr:row>108</xdr:row>
      <xdr:rowOff>21337</xdr:rowOff>
    </xdr:to>
    <xdr:cxnSp macro="">
      <xdr:nvCxnSpPr>
        <xdr:cNvPr id="931" name="直線コネクタ 930">
          <a:extLst>
            <a:ext uri="{FF2B5EF4-FFF2-40B4-BE49-F238E27FC236}">
              <a16:creationId xmlns:a16="http://schemas.microsoft.com/office/drawing/2014/main" id="{00000000-0008-0000-0200-0000A3030000}"/>
            </a:ext>
          </a:extLst>
        </xdr:cNvPr>
        <xdr:cNvCxnSpPr/>
      </xdr:nvCxnSpPr>
      <xdr:spPr>
        <a:xfrm>
          <a:off x="22072600" y="18537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114316</xdr:rowOff>
    </xdr:from>
    <xdr:ext cx="469744" cy="259045"/>
    <xdr:sp macro="" textlink="">
      <xdr:nvSpPr>
        <xdr:cNvPr id="932" name="【庁舎】&#10;一人当たり面積最大値テキスト">
          <a:extLst>
            <a:ext uri="{FF2B5EF4-FFF2-40B4-BE49-F238E27FC236}">
              <a16:creationId xmlns:a16="http://schemas.microsoft.com/office/drawing/2014/main" id="{00000000-0008-0000-0200-0000A4030000}"/>
            </a:ext>
          </a:extLst>
        </xdr:cNvPr>
        <xdr:cNvSpPr txBox="1"/>
      </xdr:nvSpPr>
      <xdr:spPr>
        <a:xfrm>
          <a:off x="22199600" y="1691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167639</xdr:rowOff>
    </xdr:from>
    <xdr:to>
      <xdr:col>116</xdr:col>
      <xdr:colOff>152400</xdr:colOff>
      <xdr:row>99</xdr:row>
      <xdr:rowOff>167639</xdr:rowOff>
    </xdr:to>
    <xdr:cxnSp macro="">
      <xdr:nvCxnSpPr>
        <xdr:cNvPr id="933" name="直線コネクタ 932">
          <a:extLst>
            <a:ext uri="{FF2B5EF4-FFF2-40B4-BE49-F238E27FC236}">
              <a16:creationId xmlns:a16="http://schemas.microsoft.com/office/drawing/2014/main" id="{00000000-0008-0000-0200-0000A5030000}"/>
            </a:ext>
          </a:extLst>
        </xdr:cNvPr>
        <xdr:cNvCxnSpPr/>
      </xdr:nvCxnSpPr>
      <xdr:spPr>
        <a:xfrm>
          <a:off x="22072600" y="1714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119142</xdr:rowOff>
    </xdr:from>
    <xdr:ext cx="469744" cy="259045"/>
    <xdr:sp macro="" textlink="">
      <xdr:nvSpPr>
        <xdr:cNvPr id="934" name="【庁舎】&#10;一人当たり面積平均値テキスト">
          <a:extLst>
            <a:ext uri="{FF2B5EF4-FFF2-40B4-BE49-F238E27FC236}">
              <a16:creationId xmlns:a16="http://schemas.microsoft.com/office/drawing/2014/main" id="{00000000-0008-0000-0200-0000A6030000}"/>
            </a:ext>
          </a:extLst>
        </xdr:cNvPr>
        <xdr:cNvSpPr txBox="1"/>
      </xdr:nvSpPr>
      <xdr:spPr>
        <a:xfrm>
          <a:off x="22199600" y="17778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96265</xdr:rowOff>
    </xdr:from>
    <xdr:to>
      <xdr:col>116</xdr:col>
      <xdr:colOff>114300</xdr:colOff>
      <xdr:row>105</xdr:row>
      <xdr:rowOff>26415</xdr:rowOff>
    </xdr:to>
    <xdr:sp macro="" textlink="">
      <xdr:nvSpPr>
        <xdr:cNvPr id="935" name="フローチャート: 判断 934">
          <a:extLst>
            <a:ext uri="{FF2B5EF4-FFF2-40B4-BE49-F238E27FC236}">
              <a16:creationId xmlns:a16="http://schemas.microsoft.com/office/drawing/2014/main" id="{00000000-0008-0000-0200-0000A7030000}"/>
            </a:ext>
          </a:extLst>
        </xdr:cNvPr>
        <xdr:cNvSpPr/>
      </xdr:nvSpPr>
      <xdr:spPr>
        <a:xfrm>
          <a:off x="22110700" y="1792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146558</xdr:rowOff>
    </xdr:from>
    <xdr:to>
      <xdr:col>112</xdr:col>
      <xdr:colOff>38100</xdr:colOff>
      <xdr:row>105</xdr:row>
      <xdr:rowOff>76708</xdr:rowOff>
    </xdr:to>
    <xdr:sp macro="" textlink="">
      <xdr:nvSpPr>
        <xdr:cNvPr id="936" name="フローチャート: 判断 935">
          <a:extLst>
            <a:ext uri="{FF2B5EF4-FFF2-40B4-BE49-F238E27FC236}">
              <a16:creationId xmlns:a16="http://schemas.microsoft.com/office/drawing/2014/main" id="{00000000-0008-0000-0200-0000A8030000}"/>
            </a:ext>
          </a:extLst>
        </xdr:cNvPr>
        <xdr:cNvSpPr/>
      </xdr:nvSpPr>
      <xdr:spPr>
        <a:xfrm>
          <a:off x="21272500" y="1797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153415</xdr:rowOff>
    </xdr:from>
    <xdr:to>
      <xdr:col>107</xdr:col>
      <xdr:colOff>101600</xdr:colOff>
      <xdr:row>105</xdr:row>
      <xdr:rowOff>83565</xdr:rowOff>
    </xdr:to>
    <xdr:sp macro="" textlink="">
      <xdr:nvSpPr>
        <xdr:cNvPr id="937" name="フローチャート: 判断 936">
          <a:extLst>
            <a:ext uri="{FF2B5EF4-FFF2-40B4-BE49-F238E27FC236}">
              <a16:creationId xmlns:a16="http://schemas.microsoft.com/office/drawing/2014/main" id="{00000000-0008-0000-0200-0000A9030000}"/>
            </a:ext>
          </a:extLst>
        </xdr:cNvPr>
        <xdr:cNvSpPr/>
      </xdr:nvSpPr>
      <xdr:spPr>
        <a:xfrm>
          <a:off x="20383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41402</xdr:rowOff>
    </xdr:from>
    <xdr:to>
      <xdr:col>102</xdr:col>
      <xdr:colOff>165100</xdr:colOff>
      <xdr:row>104</xdr:row>
      <xdr:rowOff>143002</xdr:rowOff>
    </xdr:to>
    <xdr:sp macro="" textlink="">
      <xdr:nvSpPr>
        <xdr:cNvPr id="938" name="フローチャート: 判断 937">
          <a:extLst>
            <a:ext uri="{FF2B5EF4-FFF2-40B4-BE49-F238E27FC236}">
              <a16:creationId xmlns:a16="http://schemas.microsoft.com/office/drawing/2014/main" id="{00000000-0008-0000-0200-0000AA030000}"/>
            </a:ext>
          </a:extLst>
        </xdr:cNvPr>
        <xdr:cNvSpPr/>
      </xdr:nvSpPr>
      <xdr:spPr>
        <a:xfrm>
          <a:off x="19494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87122</xdr:rowOff>
    </xdr:from>
    <xdr:to>
      <xdr:col>98</xdr:col>
      <xdr:colOff>38100</xdr:colOff>
      <xdr:row>105</xdr:row>
      <xdr:rowOff>17272</xdr:rowOff>
    </xdr:to>
    <xdr:sp macro="" textlink="">
      <xdr:nvSpPr>
        <xdr:cNvPr id="939" name="フローチャート: 判断 938">
          <a:extLst>
            <a:ext uri="{FF2B5EF4-FFF2-40B4-BE49-F238E27FC236}">
              <a16:creationId xmlns:a16="http://schemas.microsoft.com/office/drawing/2014/main" id="{00000000-0008-0000-0200-0000AB030000}"/>
            </a:ext>
          </a:extLst>
        </xdr:cNvPr>
        <xdr:cNvSpPr/>
      </xdr:nvSpPr>
      <xdr:spPr>
        <a:xfrm>
          <a:off x="18605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40" name="テキスト ボックス 939">
          <a:extLst>
            <a:ext uri="{FF2B5EF4-FFF2-40B4-BE49-F238E27FC236}">
              <a16:creationId xmlns:a16="http://schemas.microsoft.com/office/drawing/2014/main" id="{00000000-0008-0000-0200-0000AC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41" name="テキスト ボックス 940">
          <a:extLst>
            <a:ext uri="{FF2B5EF4-FFF2-40B4-BE49-F238E27FC236}">
              <a16:creationId xmlns:a16="http://schemas.microsoft.com/office/drawing/2014/main" id="{00000000-0008-0000-0200-0000AD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42" name="テキスト ボックス 941">
          <a:extLst>
            <a:ext uri="{FF2B5EF4-FFF2-40B4-BE49-F238E27FC236}">
              <a16:creationId xmlns:a16="http://schemas.microsoft.com/office/drawing/2014/main" id="{00000000-0008-0000-0200-0000AE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43" name="テキスト ボックス 942">
          <a:extLst>
            <a:ext uri="{FF2B5EF4-FFF2-40B4-BE49-F238E27FC236}">
              <a16:creationId xmlns:a16="http://schemas.microsoft.com/office/drawing/2014/main" id="{00000000-0008-0000-0200-0000AF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4" name="テキスト ボックス 943">
          <a:extLst>
            <a:ext uri="{FF2B5EF4-FFF2-40B4-BE49-F238E27FC236}">
              <a16:creationId xmlns:a16="http://schemas.microsoft.com/office/drawing/2014/main" id="{00000000-0008-0000-0200-0000B0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103124</xdr:rowOff>
    </xdr:from>
    <xdr:to>
      <xdr:col>116</xdr:col>
      <xdr:colOff>114300</xdr:colOff>
      <xdr:row>106</xdr:row>
      <xdr:rowOff>33274</xdr:rowOff>
    </xdr:to>
    <xdr:sp macro="" textlink="">
      <xdr:nvSpPr>
        <xdr:cNvPr id="945" name="楕円 944">
          <a:extLst>
            <a:ext uri="{FF2B5EF4-FFF2-40B4-BE49-F238E27FC236}">
              <a16:creationId xmlns:a16="http://schemas.microsoft.com/office/drawing/2014/main" id="{00000000-0008-0000-0200-0000B1030000}"/>
            </a:ext>
          </a:extLst>
        </xdr:cNvPr>
        <xdr:cNvSpPr/>
      </xdr:nvSpPr>
      <xdr:spPr>
        <a:xfrm>
          <a:off x="22110700" y="1810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81551</xdr:rowOff>
    </xdr:from>
    <xdr:ext cx="469744" cy="259045"/>
    <xdr:sp macro="" textlink="">
      <xdr:nvSpPr>
        <xdr:cNvPr id="946" name="【庁舎】&#10;一人当たり面積該当値テキスト">
          <a:extLst>
            <a:ext uri="{FF2B5EF4-FFF2-40B4-BE49-F238E27FC236}">
              <a16:creationId xmlns:a16="http://schemas.microsoft.com/office/drawing/2014/main" id="{00000000-0008-0000-0200-0000B2030000}"/>
            </a:ext>
          </a:extLst>
        </xdr:cNvPr>
        <xdr:cNvSpPr txBox="1"/>
      </xdr:nvSpPr>
      <xdr:spPr>
        <a:xfrm>
          <a:off x="22199600" y="1808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103124</xdr:rowOff>
    </xdr:from>
    <xdr:to>
      <xdr:col>112</xdr:col>
      <xdr:colOff>38100</xdr:colOff>
      <xdr:row>106</xdr:row>
      <xdr:rowOff>33274</xdr:rowOff>
    </xdr:to>
    <xdr:sp macro="" textlink="">
      <xdr:nvSpPr>
        <xdr:cNvPr id="947" name="楕円 946">
          <a:extLst>
            <a:ext uri="{FF2B5EF4-FFF2-40B4-BE49-F238E27FC236}">
              <a16:creationId xmlns:a16="http://schemas.microsoft.com/office/drawing/2014/main" id="{00000000-0008-0000-0200-0000B3030000}"/>
            </a:ext>
          </a:extLst>
        </xdr:cNvPr>
        <xdr:cNvSpPr/>
      </xdr:nvSpPr>
      <xdr:spPr>
        <a:xfrm>
          <a:off x="21272500" y="1810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153924</xdr:rowOff>
    </xdr:from>
    <xdr:to>
      <xdr:col>116</xdr:col>
      <xdr:colOff>63500</xdr:colOff>
      <xdr:row>105</xdr:row>
      <xdr:rowOff>153924</xdr:rowOff>
    </xdr:to>
    <xdr:cxnSp macro="">
      <xdr:nvCxnSpPr>
        <xdr:cNvPr id="948" name="直線コネクタ 947">
          <a:extLst>
            <a:ext uri="{FF2B5EF4-FFF2-40B4-BE49-F238E27FC236}">
              <a16:creationId xmlns:a16="http://schemas.microsoft.com/office/drawing/2014/main" id="{00000000-0008-0000-0200-0000B4030000}"/>
            </a:ext>
          </a:extLst>
        </xdr:cNvPr>
        <xdr:cNvCxnSpPr/>
      </xdr:nvCxnSpPr>
      <xdr:spPr>
        <a:xfrm>
          <a:off x="21323300" y="1815617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103124</xdr:rowOff>
    </xdr:from>
    <xdr:to>
      <xdr:col>107</xdr:col>
      <xdr:colOff>101600</xdr:colOff>
      <xdr:row>106</xdr:row>
      <xdr:rowOff>33274</xdr:rowOff>
    </xdr:to>
    <xdr:sp macro="" textlink="">
      <xdr:nvSpPr>
        <xdr:cNvPr id="949" name="楕円 948">
          <a:extLst>
            <a:ext uri="{FF2B5EF4-FFF2-40B4-BE49-F238E27FC236}">
              <a16:creationId xmlns:a16="http://schemas.microsoft.com/office/drawing/2014/main" id="{00000000-0008-0000-0200-0000B5030000}"/>
            </a:ext>
          </a:extLst>
        </xdr:cNvPr>
        <xdr:cNvSpPr/>
      </xdr:nvSpPr>
      <xdr:spPr>
        <a:xfrm>
          <a:off x="20383500" y="1810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153924</xdr:rowOff>
    </xdr:from>
    <xdr:to>
      <xdr:col>111</xdr:col>
      <xdr:colOff>177800</xdr:colOff>
      <xdr:row>105</xdr:row>
      <xdr:rowOff>153924</xdr:rowOff>
    </xdr:to>
    <xdr:cxnSp macro="">
      <xdr:nvCxnSpPr>
        <xdr:cNvPr id="950" name="直線コネクタ 949">
          <a:extLst>
            <a:ext uri="{FF2B5EF4-FFF2-40B4-BE49-F238E27FC236}">
              <a16:creationId xmlns:a16="http://schemas.microsoft.com/office/drawing/2014/main" id="{00000000-0008-0000-0200-0000B6030000}"/>
            </a:ext>
          </a:extLst>
        </xdr:cNvPr>
        <xdr:cNvCxnSpPr/>
      </xdr:nvCxnSpPr>
      <xdr:spPr>
        <a:xfrm>
          <a:off x="20434300" y="181561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105411</xdr:rowOff>
    </xdr:from>
    <xdr:to>
      <xdr:col>102</xdr:col>
      <xdr:colOff>165100</xdr:colOff>
      <xdr:row>106</xdr:row>
      <xdr:rowOff>35561</xdr:rowOff>
    </xdr:to>
    <xdr:sp macro="" textlink="">
      <xdr:nvSpPr>
        <xdr:cNvPr id="951" name="楕円 950">
          <a:extLst>
            <a:ext uri="{FF2B5EF4-FFF2-40B4-BE49-F238E27FC236}">
              <a16:creationId xmlns:a16="http://schemas.microsoft.com/office/drawing/2014/main" id="{00000000-0008-0000-0200-0000B7030000}"/>
            </a:ext>
          </a:extLst>
        </xdr:cNvPr>
        <xdr:cNvSpPr/>
      </xdr:nvSpPr>
      <xdr:spPr>
        <a:xfrm>
          <a:off x="19494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153924</xdr:rowOff>
    </xdr:from>
    <xdr:to>
      <xdr:col>107</xdr:col>
      <xdr:colOff>50800</xdr:colOff>
      <xdr:row>105</xdr:row>
      <xdr:rowOff>156211</xdr:rowOff>
    </xdr:to>
    <xdr:cxnSp macro="">
      <xdr:nvCxnSpPr>
        <xdr:cNvPr id="952" name="直線コネクタ 951">
          <a:extLst>
            <a:ext uri="{FF2B5EF4-FFF2-40B4-BE49-F238E27FC236}">
              <a16:creationId xmlns:a16="http://schemas.microsoft.com/office/drawing/2014/main" id="{00000000-0008-0000-0200-0000B8030000}"/>
            </a:ext>
          </a:extLst>
        </xdr:cNvPr>
        <xdr:cNvCxnSpPr/>
      </xdr:nvCxnSpPr>
      <xdr:spPr>
        <a:xfrm flipV="1">
          <a:off x="19545300" y="18156174"/>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105411</xdr:rowOff>
    </xdr:from>
    <xdr:to>
      <xdr:col>98</xdr:col>
      <xdr:colOff>38100</xdr:colOff>
      <xdr:row>106</xdr:row>
      <xdr:rowOff>35561</xdr:rowOff>
    </xdr:to>
    <xdr:sp macro="" textlink="">
      <xdr:nvSpPr>
        <xdr:cNvPr id="953" name="楕円 952">
          <a:extLst>
            <a:ext uri="{FF2B5EF4-FFF2-40B4-BE49-F238E27FC236}">
              <a16:creationId xmlns:a16="http://schemas.microsoft.com/office/drawing/2014/main" id="{00000000-0008-0000-0200-0000B9030000}"/>
            </a:ext>
          </a:extLst>
        </xdr:cNvPr>
        <xdr:cNvSpPr/>
      </xdr:nvSpPr>
      <xdr:spPr>
        <a:xfrm>
          <a:off x="18605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156211</xdr:rowOff>
    </xdr:from>
    <xdr:to>
      <xdr:col>102</xdr:col>
      <xdr:colOff>114300</xdr:colOff>
      <xdr:row>105</xdr:row>
      <xdr:rowOff>156211</xdr:rowOff>
    </xdr:to>
    <xdr:cxnSp macro="">
      <xdr:nvCxnSpPr>
        <xdr:cNvPr id="954" name="直線コネクタ 953">
          <a:extLst>
            <a:ext uri="{FF2B5EF4-FFF2-40B4-BE49-F238E27FC236}">
              <a16:creationId xmlns:a16="http://schemas.microsoft.com/office/drawing/2014/main" id="{00000000-0008-0000-0200-0000BA030000}"/>
            </a:ext>
          </a:extLst>
        </xdr:cNvPr>
        <xdr:cNvCxnSpPr/>
      </xdr:nvCxnSpPr>
      <xdr:spPr>
        <a:xfrm>
          <a:off x="18656300" y="181584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93235</xdr:rowOff>
    </xdr:from>
    <xdr:ext cx="469744" cy="259045"/>
    <xdr:sp macro="" textlink="">
      <xdr:nvSpPr>
        <xdr:cNvPr id="955" name="n_1aveValue【庁舎】&#10;一人当たり面積">
          <a:extLst>
            <a:ext uri="{FF2B5EF4-FFF2-40B4-BE49-F238E27FC236}">
              <a16:creationId xmlns:a16="http://schemas.microsoft.com/office/drawing/2014/main" id="{00000000-0008-0000-0200-0000BB030000}"/>
            </a:ext>
          </a:extLst>
        </xdr:cNvPr>
        <xdr:cNvSpPr txBox="1"/>
      </xdr:nvSpPr>
      <xdr:spPr>
        <a:xfrm>
          <a:off x="21075727" y="1775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100092</xdr:rowOff>
    </xdr:from>
    <xdr:ext cx="469744" cy="259045"/>
    <xdr:sp macro="" textlink="">
      <xdr:nvSpPr>
        <xdr:cNvPr id="956" name="n_2aveValue【庁舎】&#10;一人当たり面積">
          <a:extLst>
            <a:ext uri="{FF2B5EF4-FFF2-40B4-BE49-F238E27FC236}">
              <a16:creationId xmlns:a16="http://schemas.microsoft.com/office/drawing/2014/main" id="{00000000-0008-0000-0200-0000BC030000}"/>
            </a:ext>
          </a:extLst>
        </xdr:cNvPr>
        <xdr:cNvSpPr txBox="1"/>
      </xdr:nvSpPr>
      <xdr:spPr>
        <a:xfrm>
          <a:off x="20199427" y="1775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159529</xdr:rowOff>
    </xdr:from>
    <xdr:ext cx="469744" cy="259045"/>
    <xdr:sp macro="" textlink="">
      <xdr:nvSpPr>
        <xdr:cNvPr id="957" name="n_3aveValue【庁舎】&#10;一人当たり面積">
          <a:extLst>
            <a:ext uri="{FF2B5EF4-FFF2-40B4-BE49-F238E27FC236}">
              <a16:creationId xmlns:a16="http://schemas.microsoft.com/office/drawing/2014/main" id="{00000000-0008-0000-0200-0000BD030000}"/>
            </a:ext>
          </a:extLst>
        </xdr:cNvPr>
        <xdr:cNvSpPr txBox="1"/>
      </xdr:nvSpPr>
      <xdr:spPr>
        <a:xfrm>
          <a:off x="19310427" y="1764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33799</xdr:rowOff>
    </xdr:from>
    <xdr:ext cx="469744" cy="259045"/>
    <xdr:sp macro="" textlink="">
      <xdr:nvSpPr>
        <xdr:cNvPr id="958" name="n_4aveValue【庁舎】&#10;一人当たり面積">
          <a:extLst>
            <a:ext uri="{FF2B5EF4-FFF2-40B4-BE49-F238E27FC236}">
              <a16:creationId xmlns:a16="http://schemas.microsoft.com/office/drawing/2014/main" id="{00000000-0008-0000-0200-0000BE030000}"/>
            </a:ext>
          </a:extLst>
        </xdr:cNvPr>
        <xdr:cNvSpPr txBox="1"/>
      </xdr:nvSpPr>
      <xdr:spPr>
        <a:xfrm>
          <a:off x="18421427" y="1769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24401</xdr:rowOff>
    </xdr:from>
    <xdr:ext cx="469744" cy="259045"/>
    <xdr:sp macro="" textlink="">
      <xdr:nvSpPr>
        <xdr:cNvPr id="959" name="n_1mainValue【庁舎】&#10;一人当たり面積">
          <a:extLst>
            <a:ext uri="{FF2B5EF4-FFF2-40B4-BE49-F238E27FC236}">
              <a16:creationId xmlns:a16="http://schemas.microsoft.com/office/drawing/2014/main" id="{00000000-0008-0000-0200-0000BF030000}"/>
            </a:ext>
          </a:extLst>
        </xdr:cNvPr>
        <xdr:cNvSpPr txBox="1"/>
      </xdr:nvSpPr>
      <xdr:spPr>
        <a:xfrm>
          <a:off x="21075727" y="1819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24401</xdr:rowOff>
    </xdr:from>
    <xdr:ext cx="469744" cy="259045"/>
    <xdr:sp macro="" textlink="">
      <xdr:nvSpPr>
        <xdr:cNvPr id="960" name="n_2mainValue【庁舎】&#10;一人当たり面積">
          <a:extLst>
            <a:ext uri="{FF2B5EF4-FFF2-40B4-BE49-F238E27FC236}">
              <a16:creationId xmlns:a16="http://schemas.microsoft.com/office/drawing/2014/main" id="{00000000-0008-0000-0200-0000C0030000}"/>
            </a:ext>
          </a:extLst>
        </xdr:cNvPr>
        <xdr:cNvSpPr txBox="1"/>
      </xdr:nvSpPr>
      <xdr:spPr>
        <a:xfrm>
          <a:off x="20199427" y="1819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26688</xdr:rowOff>
    </xdr:from>
    <xdr:ext cx="469744" cy="259045"/>
    <xdr:sp macro="" textlink="">
      <xdr:nvSpPr>
        <xdr:cNvPr id="961" name="n_3mainValue【庁舎】&#10;一人当たり面積">
          <a:extLst>
            <a:ext uri="{FF2B5EF4-FFF2-40B4-BE49-F238E27FC236}">
              <a16:creationId xmlns:a16="http://schemas.microsoft.com/office/drawing/2014/main" id="{00000000-0008-0000-0200-0000C1030000}"/>
            </a:ext>
          </a:extLst>
        </xdr:cNvPr>
        <xdr:cNvSpPr txBox="1"/>
      </xdr:nvSpPr>
      <xdr:spPr>
        <a:xfrm>
          <a:off x="193104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26688</xdr:rowOff>
    </xdr:from>
    <xdr:ext cx="469744" cy="259045"/>
    <xdr:sp macro="" textlink="">
      <xdr:nvSpPr>
        <xdr:cNvPr id="962" name="n_4mainValue【庁舎】&#10;一人当たり面積">
          <a:extLst>
            <a:ext uri="{FF2B5EF4-FFF2-40B4-BE49-F238E27FC236}">
              <a16:creationId xmlns:a16="http://schemas.microsoft.com/office/drawing/2014/main" id="{00000000-0008-0000-0200-0000C2030000}"/>
            </a:ext>
          </a:extLst>
        </xdr:cNvPr>
        <xdr:cNvSpPr txBox="1"/>
      </xdr:nvSpPr>
      <xdr:spPr>
        <a:xfrm>
          <a:off x="184214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63" name="正方形/長方形 962">
          <a:extLst>
            <a:ext uri="{FF2B5EF4-FFF2-40B4-BE49-F238E27FC236}">
              <a16:creationId xmlns:a16="http://schemas.microsoft.com/office/drawing/2014/main" id="{00000000-0008-0000-0200-0000C3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4" name="正方形/長方形 963">
          <a:extLst>
            <a:ext uri="{FF2B5EF4-FFF2-40B4-BE49-F238E27FC236}">
              <a16:creationId xmlns:a16="http://schemas.microsoft.com/office/drawing/2014/main" id="{00000000-0008-0000-0200-0000C4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5" name="テキスト ボックス 964">
          <a:extLst>
            <a:ext uri="{FF2B5EF4-FFF2-40B4-BE49-F238E27FC236}">
              <a16:creationId xmlns:a16="http://schemas.microsoft.com/office/drawing/2014/main" id="{00000000-0008-0000-0200-0000C5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320"/>
            </a:lnSpc>
          </a:pP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図書館</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昭和</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54</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年度に建設した本館部分と子ども図書に特化した子ども図書館を有しているため、人口一人あたりの面積が広くなっている。</a:t>
          </a:r>
          <a:endParaRPr lang="ja-JP" altLang="ja-JP" sz="1100">
            <a:effectLst/>
            <a:latin typeface="ＭＳ Ｐゴシック" panose="020B0600070205080204" pitchFamily="50" charset="-128"/>
            <a:ea typeface="ＭＳ Ｐゴシック" panose="020B0600070205080204" pitchFamily="50" charset="-128"/>
          </a:endParaRPr>
        </a:p>
        <a:p>
          <a:pPr>
            <a:lnSpc>
              <a:spcPts val="1320"/>
            </a:lnSpc>
          </a:pP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体育館</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大きなアリーナを備える総合体育センターには、弓道場を含めた武道館や相撲場なども備えており、また、平成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年度には屋内運動場が完成したことから、人口一人あたりの面積は広くなっている。</a:t>
          </a:r>
          <a:endParaRPr lang="ja-JP" altLang="ja-JP" sz="1100">
            <a:effectLst/>
            <a:latin typeface="ＭＳ Ｐゴシック" panose="020B0600070205080204" pitchFamily="50" charset="-128"/>
            <a:ea typeface="ＭＳ Ｐゴシック" panose="020B0600070205080204" pitchFamily="50" charset="-128"/>
          </a:endParaRPr>
        </a:p>
        <a:p>
          <a:pPr>
            <a:lnSpc>
              <a:spcPts val="1320"/>
            </a:lnSpc>
          </a:pP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福祉施設</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主に平成７年に取得した室内ゲートボール場の維持管理を行っており、屋根や外壁などは経年劣化による損傷も見受けられることから、今後適切な修繕を行い施設の延命に努めていく必要がある。</a:t>
          </a:r>
          <a:endParaRPr lang="ja-JP" altLang="ja-JP" sz="1100">
            <a:effectLst/>
            <a:latin typeface="ＭＳ Ｐゴシック" panose="020B0600070205080204" pitchFamily="50" charset="-128"/>
            <a:ea typeface="ＭＳ Ｐゴシック" panose="020B0600070205080204" pitchFamily="50" charset="-128"/>
          </a:endParaRPr>
        </a:p>
        <a:p>
          <a:pPr>
            <a:lnSpc>
              <a:spcPts val="1320"/>
            </a:lnSpc>
          </a:pP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市民会館</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主に昭和</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42</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年度に建設した大ホールと、平成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年度に建設した市民交流プラザを有している。いずれの施設も適時適切な時期に改修や設備の更新を行っており、引き続き予防保全の考え方に従い、施設の維持管理を行っていきたい。</a:t>
          </a:r>
          <a:endParaRPr lang="ja-JP" altLang="ja-JP" sz="1100">
            <a:effectLst/>
            <a:latin typeface="ＭＳ Ｐゴシック" panose="020B0600070205080204" pitchFamily="50" charset="-128"/>
            <a:ea typeface="ＭＳ Ｐゴシック" panose="020B0600070205080204" pitchFamily="50" charset="-128"/>
          </a:endParaRPr>
        </a:p>
        <a:p>
          <a:pPr>
            <a:lnSpc>
              <a:spcPts val="1320"/>
            </a:lnSpc>
          </a:pP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ごみ処理・し尿処理については、富山地区広域圏で実施していることから、大規模な施設は有していないところである。</a:t>
          </a:r>
          <a:endParaRPr lang="ja-JP" altLang="ja-JP" sz="1100">
            <a:effectLst/>
            <a:latin typeface="ＭＳ Ｐゴシック" panose="020B0600070205080204" pitchFamily="50" charset="-128"/>
            <a:ea typeface="ＭＳ Ｐゴシック" panose="020B0600070205080204" pitchFamily="50" charset="-128"/>
          </a:endParaRPr>
        </a:p>
        <a:p>
          <a:pPr>
            <a:lnSpc>
              <a:spcPts val="1320"/>
            </a:lnSpc>
          </a:pP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保健センター</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昭和</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54</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年に取得した健康センターのみであり、予防保全の考え方に従い適切な維持管理を行うことで施設の長寿命化を図ることとしている。</a:t>
          </a:r>
          <a:endParaRPr lang="ja-JP" altLang="ja-JP" sz="1100">
            <a:effectLst/>
            <a:latin typeface="ＭＳ Ｐゴシック" panose="020B0600070205080204" pitchFamily="50" charset="-128"/>
            <a:ea typeface="ＭＳ Ｐゴシック" panose="020B0600070205080204" pitchFamily="50" charset="-128"/>
          </a:endParaRPr>
        </a:p>
        <a:p>
          <a:pPr>
            <a:lnSpc>
              <a:spcPts val="1320"/>
            </a:lnSpc>
          </a:pP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消防施設</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消防署庁舎、各分団施設の維持管理を行っているが、いずれの施設も建設から年月が経過しており、減価償却率は</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74.0</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％となっている。各施設については、予防保全の考え方に従い適切な維持管理を行うことで施設の長寿命化を図ることとしている。</a:t>
          </a:r>
          <a:endParaRPr lang="ja-JP" altLang="ja-JP" sz="1100">
            <a:effectLst/>
            <a:latin typeface="ＭＳ Ｐゴシック" panose="020B0600070205080204" pitchFamily="50" charset="-128"/>
            <a:ea typeface="ＭＳ Ｐゴシック" panose="020B0600070205080204" pitchFamily="50" charset="-128"/>
          </a:endParaRPr>
        </a:p>
        <a:p>
          <a:pPr>
            <a:lnSpc>
              <a:spcPts val="1320"/>
            </a:lnSpc>
          </a:pP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昭和</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38</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年に建設した本庁舎をはじめ、西館、東別館で構成されている。平成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年度に耐震改修とあわせ大規模改修を行ったことから長寿命化が図られており、しばらくは適切な維持管理を継続していくこととしている。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富山県滑川市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33,284
32,831
54.62
13,754,125
12,806,109
781,910
7,744,379
9,853,416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地方消費税交付金の減少や低工法等による控除額</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の増加があった</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ものの</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法人市民税や</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家屋及び償却資産の固定資産税が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たことから</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、基準財政収入額は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した。</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一方</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基準財政需要額は、</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包括算定経費（人口）や各地方債償還の終了による減少があ</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った一方</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臨時財政対策債などの償還額や社会福祉費の増加などがあったため、財政力指数は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0.77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社会保障経費の増加など厳しい状況が続くと予想されるため、引き続き市税等の徴収強化に努め、堅固な財政基盤を構築していく。</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45</xdr:row>
      <xdr:rowOff>13758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080125"/>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128058</xdr:rowOff>
    </xdr:from>
    <xdr:to>
      <xdr:col>23</xdr:col>
      <xdr:colOff>133350</xdr:colOff>
      <xdr:row>38</xdr:row>
      <xdr:rowOff>148167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664315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108602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6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148167</xdr:rowOff>
    </xdr:from>
    <xdr:to>
      <xdr:col>19</xdr:col>
      <xdr:colOff>133350</xdr:colOff>
      <xdr:row>39</xdr:row>
      <xdr:rowOff>16933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66632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31344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16933</xdr:rowOff>
    </xdr:from>
    <xdr:to>
      <xdr:col>15</xdr:col>
      <xdr:colOff>82550</xdr:colOff>
      <xdr:row>39</xdr:row>
      <xdr:rowOff>57150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67034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116417</xdr:rowOff>
    </xdr:from>
    <xdr:to>
      <xdr:col>15</xdr:col>
      <xdr:colOff>133350</xdr:colOff>
      <xdr:row>41</xdr:row>
      <xdr:rowOff>46567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31344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57150</xdr:rowOff>
    </xdr:from>
    <xdr:to>
      <xdr:col>11</xdr:col>
      <xdr:colOff>31750</xdr:colOff>
      <xdr:row>39</xdr:row>
      <xdr:rowOff>97367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67437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136525</xdr:rowOff>
    </xdr:from>
    <xdr:to>
      <xdr:col>11</xdr:col>
      <xdr:colOff>82550</xdr:colOff>
      <xdr:row>41</xdr:row>
      <xdr:rowOff>66675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51452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5292</xdr:rowOff>
    </xdr:from>
    <xdr:to>
      <xdr:col>7</xdr:col>
      <xdr:colOff>31750</xdr:colOff>
      <xdr:row>41</xdr:row>
      <xdr:rowOff>106892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91669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77258</xdr:rowOff>
    </xdr:from>
    <xdr:to>
      <xdr:col>23</xdr:col>
      <xdr:colOff>184150</xdr:colOff>
      <xdr:row>39</xdr:row>
      <xdr:rowOff>7408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59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93785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437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97367</xdr:rowOff>
    </xdr:from>
    <xdr:to>
      <xdr:col>19</xdr:col>
      <xdr:colOff>184150</xdr:colOff>
      <xdr:row>39</xdr:row>
      <xdr:rowOff>27517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37694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38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137583</xdr:rowOff>
    </xdr:from>
    <xdr:to>
      <xdr:col>15</xdr:col>
      <xdr:colOff>133350</xdr:colOff>
      <xdr:row>39</xdr:row>
      <xdr:rowOff>67733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77910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6350</xdr:rowOff>
    </xdr:from>
    <xdr:to>
      <xdr:col>11</xdr:col>
      <xdr:colOff>82550</xdr:colOff>
      <xdr:row>39</xdr:row>
      <xdr:rowOff>107950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118127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46567</xdr:rowOff>
    </xdr:from>
    <xdr:to>
      <xdr:col>7</xdr:col>
      <xdr:colOff>31750</xdr:colOff>
      <xdr:row>39</xdr:row>
      <xdr:rowOff>148167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158344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前年度に比べ</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上昇したものの</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、経常収支比率は類似団体内平均</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や</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全国平均よりも</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低く、財政構造には</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弾力性がみられる。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しかしながら、社会保障に係る経費が年々増加傾向にあることなどから、事務事業評価に基づき計画的に事業の廃止・縮減を図ることで経常経費の削減に努めていく。</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65</xdr:row>
      <xdr:rowOff>143002</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109708"/>
          <a:ext cx="0" cy="11775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115079</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25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143002</xdr:rowOff>
    </xdr:from>
    <xdr:to>
      <xdr:col>24</xdr:col>
      <xdr:colOff>12700</xdr:colOff>
      <xdr:row>65</xdr:row>
      <xdr:rowOff>143002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8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30226</xdr:rowOff>
    </xdr:from>
    <xdr:to>
      <xdr:col>23</xdr:col>
      <xdr:colOff>133350</xdr:colOff>
      <xdr:row>60</xdr:row>
      <xdr:rowOff>59182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317226"/>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132351</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590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160274</xdr:rowOff>
    </xdr:from>
    <xdr:to>
      <xdr:col>23</xdr:col>
      <xdr:colOff>184150</xdr:colOff>
      <xdr:row>62</xdr:row>
      <xdr:rowOff>90424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30226</xdr:rowOff>
    </xdr:from>
    <xdr:to>
      <xdr:col>19</xdr:col>
      <xdr:colOff>133350</xdr:colOff>
      <xdr:row>61</xdr:row>
      <xdr:rowOff>37338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317226"/>
          <a:ext cx="8890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126492</xdr:rowOff>
    </xdr:from>
    <xdr:to>
      <xdr:col>19</xdr:col>
      <xdr:colOff>184150</xdr:colOff>
      <xdr:row>62</xdr:row>
      <xdr:rowOff>56642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41419</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671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150876</xdr:rowOff>
    </xdr:from>
    <xdr:to>
      <xdr:col>15</xdr:col>
      <xdr:colOff>82550</xdr:colOff>
      <xdr:row>61</xdr:row>
      <xdr:rowOff>37338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43787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131318</xdr:rowOff>
    </xdr:from>
    <xdr:to>
      <xdr:col>15</xdr:col>
      <xdr:colOff>133350</xdr:colOff>
      <xdr:row>62</xdr:row>
      <xdr:rowOff>61468</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46245</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6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163068</xdr:rowOff>
    </xdr:from>
    <xdr:to>
      <xdr:col>11</xdr:col>
      <xdr:colOff>31750</xdr:colOff>
      <xdr:row>60</xdr:row>
      <xdr:rowOff>150876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278618"/>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87884</xdr:rowOff>
    </xdr:from>
    <xdr:to>
      <xdr:col>11</xdr:col>
      <xdr:colOff>82550</xdr:colOff>
      <xdr:row>62</xdr:row>
      <xdr:rowOff>18034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2811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133858</xdr:rowOff>
    </xdr:from>
    <xdr:to>
      <xdr:col>7</xdr:col>
      <xdr:colOff>31750</xdr:colOff>
      <xdr:row>61</xdr:row>
      <xdr:rowOff>64008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48785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50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8382</xdr:rowOff>
    </xdr:from>
    <xdr:to>
      <xdr:col>23</xdr:col>
      <xdr:colOff>184150</xdr:colOff>
      <xdr:row>60</xdr:row>
      <xdr:rowOff>109982</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29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24909</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140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150876</xdr:rowOff>
    </xdr:from>
    <xdr:to>
      <xdr:col>19</xdr:col>
      <xdr:colOff>184150</xdr:colOff>
      <xdr:row>60</xdr:row>
      <xdr:rowOff>81026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26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91203</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0353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157988</xdr:rowOff>
    </xdr:from>
    <xdr:to>
      <xdr:col>15</xdr:col>
      <xdr:colOff>133350</xdr:colOff>
      <xdr:row>61</xdr:row>
      <xdr:rowOff>88138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44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98315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213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100076</xdr:rowOff>
    </xdr:from>
    <xdr:to>
      <xdr:col>11</xdr:col>
      <xdr:colOff>82550</xdr:colOff>
      <xdr:row>61</xdr:row>
      <xdr:rowOff>30226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3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40403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15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112268</xdr:rowOff>
    </xdr:from>
    <xdr:to>
      <xdr:col>7</xdr:col>
      <xdr:colOff>31750</xdr:colOff>
      <xdr:row>60</xdr:row>
      <xdr:rowOff>42418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22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52595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9996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人口１人当たり人件費・物件費等決算額は昨年度より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1,260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している</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ものの、</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定員適正化計画に基づき職員数の抑制に努めたことで人件費が抑えられており、</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富山県平均</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や</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全国平均よりも</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低く</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、類似団体内では最も低い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98,730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円となっている。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152842</xdr:rowOff>
    </xdr:from>
    <xdr:to>
      <xdr:col>23</xdr:col>
      <xdr:colOff>133350</xdr:colOff>
      <xdr:row>89</xdr:row>
      <xdr:rowOff>158127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68842"/>
          <a:ext cx="0" cy="1548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130204</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89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158127</xdr:rowOff>
    </xdr:from>
    <xdr:to>
      <xdr:col>24</xdr:col>
      <xdr:colOff>12700</xdr:colOff>
      <xdr:row>89</xdr:row>
      <xdr:rowOff>158127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1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67769</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61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152842</xdr:rowOff>
    </xdr:from>
    <xdr:to>
      <xdr:col>24</xdr:col>
      <xdr:colOff>12700</xdr:colOff>
      <xdr:row>80</xdr:row>
      <xdr:rowOff>152842</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6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140680</xdr:rowOff>
    </xdr:from>
    <xdr:to>
      <xdr:col>23</xdr:col>
      <xdr:colOff>133350</xdr:colOff>
      <xdr:row>80</xdr:row>
      <xdr:rowOff>152842</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3856680"/>
          <a:ext cx="838200" cy="12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1812</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232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29735</xdr:rowOff>
    </xdr:from>
    <xdr:to>
      <xdr:col>23</xdr:col>
      <xdr:colOff>184150</xdr:colOff>
      <xdr:row>83</xdr:row>
      <xdr:rowOff>131335</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6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140680</xdr:rowOff>
    </xdr:from>
    <xdr:to>
      <xdr:col>19</xdr:col>
      <xdr:colOff>133350</xdr:colOff>
      <xdr:row>81</xdr:row>
      <xdr:rowOff>25685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3225800" y="13856680"/>
          <a:ext cx="889000" cy="56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150357</xdr:rowOff>
    </xdr:from>
    <xdr:to>
      <xdr:col>19</xdr:col>
      <xdr:colOff>184150</xdr:colOff>
      <xdr:row>83</xdr:row>
      <xdr:rowOff>80507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20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65284</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29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25685</xdr:rowOff>
    </xdr:from>
    <xdr:to>
      <xdr:col>15</xdr:col>
      <xdr:colOff>82550</xdr:colOff>
      <xdr:row>81</xdr:row>
      <xdr:rowOff>49989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2336800" y="13913135"/>
          <a:ext cx="889000" cy="24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4166</xdr:rowOff>
    </xdr:from>
    <xdr:to>
      <xdr:col>15</xdr:col>
      <xdr:colOff>133350</xdr:colOff>
      <xdr:row>83</xdr:row>
      <xdr:rowOff>105766</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23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90543</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32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166007</xdr:rowOff>
    </xdr:from>
    <xdr:to>
      <xdr:col>11</xdr:col>
      <xdr:colOff>31750</xdr:colOff>
      <xdr:row>81</xdr:row>
      <xdr:rowOff>49989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3882007"/>
          <a:ext cx="889000" cy="55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140675</xdr:rowOff>
    </xdr:from>
    <xdr:to>
      <xdr:col>11</xdr:col>
      <xdr:colOff>82550</xdr:colOff>
      <xdr:row>83</xdr:row>
      <xdr:rowOff>70825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19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55602</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285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3635</xdr:rowOff>
    </xdr:from>
    <xdr:to>
      <xdr:col>7</xdr:col>
      <xdr:colOff>31750</xdr:colOff>
      <xdr:row>83</xdr:row>
      <xdr:rowOff>105235</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2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90012</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3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102042</xdr:rowOff>
    </xdr:from>
    <xdr:to>
      <xdr:col>23</xdr:col>
      <xdr:colOff>184150</xdr:colOff>
      <xdr:row>81</xdr:row>
      <xdr:rowOff>32192</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381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23319</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73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89880</xdr:rowOff>
    </xdr:from>
    <xdr:to>
      <xdr:col>19</xdr:col>
      <xdr:colOff>184150</xdr:colOff>
      <xdr:row>81</xdr:row>
      <xdr:rowOff>20030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380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30207</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574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146335</xdr:rowOff>
    </xdr:from>
    <xdr:to>
      <xdr:col>15</xdr:col>
      <xdr:colOff>133350</xdr:colOff>
      <xdr:row>81</xdr:row>
      <xdr:rowOff>76485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86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86662</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631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170639</xdr:rowOff>
    </xdr:from>
    <xdr:to>
      <xdr:col>11</xdr:col>
      <xdr:colOff>82550</xdr:colOff>
      <xdr:row>81</xdr:row>
      <xdr:rowOff>100789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88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110966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655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115207</xdr:rowOff>
    </xdr:from>
    <xdr:to>
      <xdr:col>7</xdr:col>
      <xdr:colOff>31750</xdr:colOff>
      <xdr:row>81</xdr:row>
      <xdr:rowOff>45357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83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55534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600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ラスパイレス指数は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99.0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と昨年度より</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増加となったが</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、当市は特殊な手当がなく、各種手当も必要最低限のものとなっている。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引き続き、事務の簡素合理化、ノー残業デーや振替休日の徹底などにより、時間外勤務手当の削減を図り、給与の適正化に努めていく。</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45357</xdr:rowOff>
    </xdr:from>
    <xdr:to>
      <xdr:col>81</xdr:col>
      <xdr:colOff>44450</xdr:colOff>
      <xdr:row>90</xdr:row>
      <xdr:rowOff>122464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32807"/>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131734</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45357</xdr:rowOff>
    </xdr:from>
    <xdr:to>
      <xdr:col>81</xdr:col>
      <xdr:colOff>133350</xdr:colOff>
      <xdr:row>81</xdr:row>
      <xdr:rowOff>45357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3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118836</xdr:rowOff>
    </xdr:from>
    <xdr:to>
      <xdr:col>81</xdr:col>
      <xdr:colOff>44450</xdr:colOff>
      <xdr:row>87</xdr:row>
      <xdr:rowOff>33564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863536"/>
          <a:ext cx="8382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118836</xdr:rowOff>
    </xdr:from>
    <xdr:to>
      <xdr:col>77</xdr:col>
      <xdr:colOff>44450</xdr:colOff>
      <xdr:row>87</xdr:row>
      <xdr:rowOff>85271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863536"/>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50800</xdr:rowOff>
    </xdr:from>
    <xdr:to>
      <xdr:col>72</xdr:col>
      <xdr:colOff>203200</xdr:colOff>
      <xdr:row>87</xdr:row>
      <xdr:rowOff>85271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96695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170543</xdr:rowOff>
    </xdr:from>
    <xdr:to>
      <xdr:col>68</xdr:col>
      <xdr:colOff>152400</xdr:colOff>
      <xdr:row>87</xdr:row>
      <xdr:rowOff>50800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91524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154214</xdr:rowOff>
    </xdr:from>
    <xdr:to>
      <xdr:col>81</xdr:col>
      <xdr:colOff>95250</xdr:colOff>
      <xdr:row>87</xdr:row>
      <xdr:rowOff>84364</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126291</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8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68036</xdr:rowOff>
    </xdr:from>
    <xdr:to>
      <xdr:col>77</xdr:col>
      <xdr:colOff>95250</xdr:colOff>
      <xdr:row>86</xdr:row>
      <xdr:rowOff>169636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154413</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899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34471</xdr:rowOff>
    </xdr:from>
    <xdr:to>
      <xdr:col>73</xdr:col>
      <xdr:colOff>44450</xdr:colOff>
      <xdr:row>87</xdr:row>
      <xdr:rowOff>136071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120848</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119743</xdr:rowOff>
    </xdr:from>
    <xdr:to>
      <xdr:col>64</xdr:col>
      <xdr:colOff>152400</xdr:colOff>
      <xdr:row>87</xdr:row>
      <xdr:rowOff>49893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34670</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定員適正化計画に基づいて職員数の抑制に努めており、人口千人当たり職員数は類似団体内で２番目に少ない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5.29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人と全国平均を大きく下回っている。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引き続き職員研修制度の充実などにより、職員の資質向上を図り、少数精鋭を維持していく。</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133894</xdr:rowOff>
    </xdr:from>
    <xdr:to>
      <xdr:col>81</xdr:col>
      <xdr:colOff>44450</xdr:colOff>
      <xdr:row>68</xdr:row>
      <xdr:rowOff>53340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077994"/>
          <a:ext cx="0" cy="16339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25417</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68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53340</xdr:rowOff>
    </xdr:from>
    <xdr:to>
      <xdr:col>81</xdr:col>
      <xdr:colOff>133350</xdr:colOff>
      <xdr:row>68</xdr:row>
      <xdr:rowOff>53340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71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48821</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133894</xdr:rowOff>
    </xdr:from>
    <xdr:to>
      <xdr:col>81</xdr:col>
      <xdr:colOff>133350</xdr:colOff>
      <xdr:row>58</xdr:row>
      <xdr:rowOff>133894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40005</xdr:rowOff>
    </xdr:from>
    <xdr:to>
      <xdr:col>81</xdr:col>
      <xdr:colOff>44450</xdr:colOff>
      <xdr:row>59</xdr:row>
      <xdr:rowOff>55517</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6179800" y="10155555"/>
          <a:ext cx="8382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137177</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59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165100</xdr:rowOff>
    </xdr:from>
    <xdr:to>
      <xdr:col>81</xdr:col>
      <xdr:colOff>95250</xdr:colOff>
      <xdr:row>62</xdr:row>
      <xdr:rowOff>95250</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168366</xdr:rowOff>
    </xdr:from>
    <xdr:to>
      <xdr:col>77</xdr:col>
      <xdr:colOff>44450</xdr:colOff>
      <xdr:row>59</xdr:row>
      <xdr:rowOff>55517</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112466"/>
          <a:ext cx="889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42108</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672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168366</xdr:rowOff>
    </xdr:from>
    <xdr:to>
      <xdr:col>72</xdr:col>
      <xdr:colOff>203200</xdr:colOff>
      <xdr:row>59</xdr:row>
      <xdr:rowOff>26216</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112466"/>
          <a:ext cx="889000" cy="2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118563</xdr:rowOff>
    </xdr:from>
    <xdr:to>
      <xdr:col>73</xdr:col>
      <xdr:colOff>44450</xdr:colOff>
      <xdr:row>62</xdr:row>
      <xdr:rowOff>48713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33490</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8981</xdr:rowOff>
    </xdr:from>
    <xdr:to>
      <xdr:col>68</xdr:col>
      <xdr:colOff>152400</xdr:colOff>
      <xdr:row>59</xdr:row>
      <xdr:rowOff>26216</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124531"/>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118563</xdr:rowOff>
    </xdr:from>
    <xdr:to>
      <xdr:col>68</xdr:col>
      <xdr:colOff>203200</xdr:colOff>
      <xdr:row>62</xdr:row>
      <xdr:rowOff>48713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33490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149588</xdr:rowOff>
    </xdr:from>
    <xdr:to>
      <xdr:col>64</xdr:col>
      <xdr:colOff>152400</xdr:colOff>
      <xdr:row>62</xdr:row>
      <xdr:rowOff>79738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64515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6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160655</xdr:rowOff>
    </xdr:from>
    <xdr:to>
      <xdr:col>81</xdr:col>
      <xdr:colOff>95250</xdr:colOff>
      <xdr:row>59</xdr:row>
      <xdr:rowOff>90805</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81932</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026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4717</xdr:rowOff>
    </xdr:from>
    <xdr:to>
      <xdr:col>77</xdr:col>
      <xdr:colOff>95250</xdr:colOff>
      <xdr:row>59</xdr:row>
      <xdr:rowOff>106317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12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116494</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9889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117566</xdr:rowOff>
    </xdr:from>
    <xdr:to>
      <xdr:col>73</xdr:col>
      <xdr:colOff>44450</xdr:colOff>
      <xdr:row>59</xdr:row>
      <xdr:rowOff>47716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06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57893</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983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146866</xdr:rowOff>
    </xdr:from>
    <xdr:to>
      <xdr:col>68</xdr:col>
      <xdr:colOff>203200</xdr:colOff>
      <xdr:row>59</xdr:row>
      <xdr:rowOff>77016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09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87193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9859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129631</xdr:rowOff>
    </xdr:from>
    <xdr:to>
      <xdr:col>64</xdr:col>
      <xdr:colOff>152400</xdr:colOff>
      <xdr:row>59</xdr:row>
      <xdr:rowOff>59781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07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69958</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9842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実質公債費比率は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7.6</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％と昨年度に比べ</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ポイント改善し、類似団体内平均を下回っている</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ものの</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、全国平均を</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ポイント上回っている。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新規地方債の発行の抑制や繰上償還の実施により、実質公債費比率を改善している</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、公共施設の耐震化のためにやむを得ず発行した地方債の元金償還が平成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年度から始まっていることや、今後、公共施設の整備などの新たな事業</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予定</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されて</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いることから、新規地方債の発行についてはこれまで以上に慎重な見極めが必要である。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147743</xdr:rowOff>
    </xdr:from>
    <xdr:to>
      <xdr:col>81</xdr:col>
      <xdr:colOff>44450</xdr:colOff>
      <xdr:row>43</xdr:row>
      <xdr:rowOff>151554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148493"/>
          <a:ext cx="0" cy="13754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123631</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49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151554</xdr:rowOff>
    </xdr:from>
    <xdr:to>
      <xdr:col>81</xdr:col>
      <xdr:colOff>133350</xdr:colOff>
      <xdr:row>43</xdr:row>
      <xdr:rowOff>151554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52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62670</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147743</xdr:rowOff>
    </xdr:from>
    <xdr:to>
      <xdr:col>81</xdr:col>
      <xdr:colOff>133350</xdr:colOff>
      <xdr:row>35</xdr:row>
      <xdr:rowOff>147743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105410</xdr:rowOff>
    </xdr:from>
    <xdr:to>
      <xdr:col>81</xdr:col>
      <xdr:colOff>44450</xdr:colOff>
      <xdr:row>40</xdr:row>
      <xdr:rowOff>14394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6179800" y="6791960"/>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155381</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84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14394</xdr:rowOff>
    </xdr:from>
    <xdr:to>
      <xdr:col>77</xdr:col>
      <xdr:colOff>44450</xdr:colOff>
      <xdr:row>40</xdr:row>
      <xdr:rowOff>70696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5290800" y="687239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35983</xdr:rowOff>
    </xdr:from>
    <xdr:to>
      <xdr:col>77</xdr:col>
      <xdr:colOff>95250</xdr:colOff>
      <xdr:row>40</xdr:row>
      <xdr:rowOff>137583</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122360</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698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70696</xdr:rowOff>
    </xdr:from>
    <xdr:to>
      <xdr:col>72</xdr:col>
      <xdr:colOff>203200</xdr:colOff>
      <xdr:row>40</xdr:row>
      <xdr:rowOff>118956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4401800" y="692869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52070</xdr:rowOff>
    </xdr:from>
    <xdr:to>
      <xdr:col>73</xdr:col>
      <xdr:colOff>44450</xdr:colOff>
      <xdr:row>40</xdr:row>
      <xdr:rowOff>153670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138447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118956</xdr:rowOff>
    </xdr:from>
    <xdr:to>
      <xdr:col>68</xdr:col>
      <xdr:colOff>152400</xdr:colOff>
      <xdr:row>40</xdr:row>
      <xdr:rowOff>167217</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3512800" y="6976956"/>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162577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92287</xdr:rowOff>
    </xdr:from>
    <xdr:to>
      <xdr:col>64</xdr:col>
      <xdr:colOff>152400</xdr:colOff>
      <xdr:row>41</xdr:row>
      <xdr:rowOff>22437</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32614</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54610</xdr:rowOff>
    </xdr:from>
    <xdr:to>
      <xdr:col>81</xdr:col>
      <xdr:colOff>95250</xdr:colOff>
      <xdr:row>39</xdr:row>
      <xdr:rowOff>156210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71137</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135044</xdr:rowOff>
    </xdr:from>
    <xdr:to>
      <xdr:col>77</xdr:col>
      <xdr:colOff>95250</xdr:colOff>
      <xdr:row>40</xdr:row>
      <xdr:rowOff>65194</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68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75371</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659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19896</xdr:rowOff>
    </xdr:from>
    <xdr:to>
      <xdr:col>73</xdr:col>
      <xdr:colOff>44450</xdr:colOff>
      <xdr:row>40</xdr:row>
      <xdr:rowOff>121496</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131673</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664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68156</xdr:rowOff>
    </xdr:from>
    <xdr:to>
      <xdr:col>68</xdr:col>
      <xdr:colOff>203200</xdr:colOff>
      <xdr:row>40</xdr:row>
      <xdr:rowOff>169756</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8483</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669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116417</xdr:rowOff>
    </xdr:from>
    <xdr:to>
      <xdr:col>64</xdr:col>
      <xdr:colOff>152400</xdr:colOff>
      <xdr:row>41</xdr:row>
      <xdr:rowOff>46567</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31344</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必要最低限の地方債の発行に努め</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ていることから、将来負担比率は昨年度と同水準の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となり、</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全国平均を</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19.5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ポイント下回っている。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今後は、社会保障に係る経費が年々増加傾向にあることや、公共施設の整備</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の事業</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が予定されていることから、</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将来に向け過度の負担とならないように、地方債の発行については、引き続き慎重に検討する必要がある。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147913</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70667"/>
          <a:ext cx="0" cy="1549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119990</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89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147913</xdr:rowOff>
    </xdr:from>
    <xdr:to>
      <xdr:col>81</xdr:col>
      <xdr:colOff>133350</xdr:colOff>
      <xdr:row>22</xdr:row>
      <xdr:rowOff>147913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919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33909</xdr:rowOff>
    </xdr:from>
    <xdr:to>
      <xdr:col>81</xdr:col>
      <xdr:colOff>44450</xdr:colOff>
      <xdr:row>14</xdr:row>
      <xdr:rowOff>33909</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179800" y="24342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119947</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691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147870</xdr:rowOff>
    </xdr:from>
    <xdr:to>
      <xdr:col>81</xdr:col>
      <xdr:colOff>95250</xdr:colOff>
      <xdr:row>16</xdr:row>
      <xdr:rowOff>78020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71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33909</xdr:rowOff>
    </xdr:from>
    <xdr:to>
      <xdr:col>77</xdr:col>
      <xdr:colOff>44450</xdr:colOff>
      <xdr:row>15</xdr:row>
      <xdr:rowOff>14478</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5290800" y="2434209"/>
          <a:ext cx="889000" cy="15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550</xdr:rowOff>
    </xdr:from>
    <xdr:to>
      <xdr:col>77</xdr:col>
      <xdr:colOff>95250</xdr:colOff>
      <xdr:row>16</xdr:row>
      <xdr:rowOff>102150</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7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86927</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830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14478</xdr:rowOff>
    </xdr:from>
    <xdr:to>
      <xdr:col>72</xdr:col>
      <xdr:colOff>203200</xdr:colOff>
      <xdr:row>15</xdr:row>
      <xdr:rowOff>73194</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4401800" y="2586228"/>
          <a:ext cx="889000" cy="58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22267</xdr:rowOff>
    </xdr:from>
    <xdr:to>
      <xdr:col>73</xdr:col>
      <xdr:colOff>44450</xdr:colOff>
      <xdr:row>16</xdr:row>
      <xdr:rowOff>123867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108644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85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73194</xdr:rowOff>
    </xdr:from>
    <xdr:to>
      <xdr:col>68</xdr:col>
      <xdr:colOff>152400</xdr:colOff>
      <xdr:row>15</xdr:row>
      <xdr:rowOff>137541</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3512800" y="2644944"/>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168783</xdr:rowOff>
    </xdr:from>
    <xdr:to>
      <xdr:col>68</xdr:col>
      <xdr:colOff>203200</xdr:colOff>
      <xdr:row>16</xdr:row>
      <xdr:rowOff>98933</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83710</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826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33528</xdr:rowOff>
    </xdr:from>
    <xdr:to>
      <xdr:col>64</xdr:col>
      <xdr:colOff>152400</xdr:colOff>
      <xdr:row>16</xdr:row>
      <xdr:rowOff>135128</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119905</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86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154559</xdr:rowOff>
    </xdr:from>
    <xdr:to>
      <xdr:col>81</xdr:col>
      <xdr:colOff>95250</xdr:colOff>
      <xdr:row>14</xdr:row>
      <xdr:rowOff>84709</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967200" y="238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75836</xdr:rowOff>
    </xdr:from>
    <xdr:ext cx="762000" cy="259045"/>
    <xdr:sp macro="" textlink="">
      <xdr:nvSpPr>
        <xdr:cNvPr id="464" name="将来負担の状況該当値テキスト">
          <a:extLst>
            <a:ext uri="{FF2B5EF4-FFF2-40B4-BE49-F238E27FC236}">
              <a16:creationId xmlns:a16="http://schemas.microsoft.com/office/drawing/2014/main" id="{00000000-0008-0000-0300-0000D0010000}"/>
            </a:ext>
          </a:extLst>
        </xdr:cNvPr>
        <xdr:cNvSpPr txBox="1"/>
      </xdr:nvSpPr>
      <xdr:spPr>
        <a:xfrm>
          <a:off x="17106900" y="2304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154559</xdr:rowOff>
    </xdr:from>
    <xdr:to>
      <xdr:col>77</xdr:col>
      <xdr:colOff>95250</xdr:colOff>
      <xdr:row>14</xdr:row>
      <xdr:rowOff>84709</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129000" y="238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94886</xdr:rowOff>
    </xdr:from>
    <xdr:ext cx="7366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798800" y="2152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135128</xdr:rowOff>
    </xdr:from>
    <xdr:to>
      <xdr:col>73</xdr:col>
      <xdr:colOff>44450</xdr:colOff>
      <xdr:row>15</xdr:row>
      <xdr:rowOff>65278</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5240000" y="253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75455</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909800" y="230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22394</xdr:rowOff>
    </xdr:from>
    <xdr:to>
      <xdr:col>68</xdr:col>
      <xdr:colOff>203200</xdr:colOff>
      <xdr:row>15</xdr:row>
      <xdr:rowOff>123994</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4351000" y="259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134171</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020800" y="2363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86741</xdr:rowOff>
    </xdr:from>
    <xdr:to>
      <xdr:col>64</xdr:col>
      <xdr:colOff>152400</xdr:colOff>
      <xdr:row>16</xdr:row>
      <xdr:rowOff>16891</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3462000" y="265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27068</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131800" y="2427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富山県滑川市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33,284
32,831
54.62
13,754,125
12,806,109
781,910
7,744,379
9,853,416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人件費に係る経常収支比率は全国平均</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、富山県平均</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を下回る</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16.0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％となって</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おり、</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類似団体内</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では最も低い値となっている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。これは、人口千人当たり職員数が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5.29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と類似団体内で２番目に少なく、また手当等についても必要最小限のものしか設けていないためである。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58420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77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39370</xdr:rowOff>
    </xdr:from>
    <xdr:to>
      <xdr:col>24</xdr:col>
      <xdr:colOff>25400</xdr:colOff>
      <xdr:row>33</xdr:row>
      <xdr:rowOff>69850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6972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128287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29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39370</xdr:rowOff>
    </xdr:from>
    <xdr:to>
      <xdr:col>19</xdr:col>
      <xdr:colOff>187325</xdr:colOff>
      <xdr:row>33</xdr:row>
      <xdr:rowOff>123190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6972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156210</xdr:rowOff>
    </xdr:from>
    <xdr:to>
      <xdr:col>20</xdr:col>
      <xdr:colOff>38100</xdr:colOff>
      <xdr:row>36</xdr:row>
      <xdr:rowOff>86360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71137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4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85090</xdr:rowOff>
    </xdr:from>
    <xdr:to>
      <xdr:col>15</xdr:col>
      <xdr:colOff>98425</xdr:colOff>
      <xdr:row>33</xdr:row>
      <xdr:rowOff>123190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7429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156210</xdr:rowOff>
    </xdr:from>
    <xdr:to>
      <xdr:col>15</xdr:col>
      <xdr:colOff>149225</xdr:colOff>
      <xdr:row>36</xdr:row>
      <xdr:rowOff>86360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71137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85090</xdr:rowOff>
    </xdr:from>
    <xdr:to>
      <xdr:col>11</xdr:col>
      <xdr:colOff>9525</xdr:colOff>
      <xdr:row>33</xdr:row>
      <xdr:rowOff>100330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7429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40657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48277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19050</xdr:rowOff>
    </xdr:from>
    <xdr:to>
      <xdr:col>24</xdr:col>
      <xdr:colOff>76200</xdr:colOff>
      <xdr:row>33</xdr:row>
      <xdr:rowOff>120650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99077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32</xdr:row>
      <xdr:rowOff>160020</xdr:rowOff>
    </xdr:from>
    <xdr:to>
      <xdr:col>20</xdr:col>
      <xdr:colOff>38100</xdr:colOff>
      <xdr:row>33</xdr:row>
      <xdr:rowOff>90170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64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100347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41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72390</xdr:rowOff>
    </xdr:from>
    <xdr:to>
      <xdr:col>15</xdr:col>
      <xdr:colOff>149225</xdr:colOff>
      <xdr:row>34</xdr:row>
      <xdr:rowOff>2540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73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12717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49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34290</xdr:rowOff>
    </xdr:from>
    <xdr:to>
      <xdr:col>11</xdr:col>
      <xdr:colOff>60325</xdr:colOff>
      <xdr:row>33</xdr:row>
      <xdr:rowOff>135890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69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146067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46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49530</xdr:rowOff>
    </xdr:from>
    <xdr:to>
      <xdr:col>6</xdr:col>
      <xdr:colOff>171450</xdr:colOff>
      <xdr:row>33</xdr:row>
      <xdr:rowOff>151130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70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161307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47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物件費に係る経常収支比率は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17.0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％と前年度と比べ</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ポイント上昇しており、類似団体内平均、全国平均を上回っている状況である。これは、各公共施設の管理やごみ収集などの業務を外部委託していることによるものである。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78014</xdr:rowOff>
    </xdr:from>
    <xdr:to>
      <xdr:col>82</xdr:col>
      <xdr:colOff>107950</xdr:colOff>
      <xdr:row>21</xdr:row>
      <xdr:rowOff>146050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35414"/>
          <a:ext cx="0" cy="1611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164391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78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78014</xdr:rowOff>
    </xdr:from>
    <xdr:to>
      <xdr:col>82</xdr:col>
      <xdr:colOff>196850</xdr:colOff>
      <xdr:row>12</xdr:row>
      <xdr:rowOff>78014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3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102507</xdr:rowOff>
    </xdr:from>
    <xdr:to>
      <xdr:col>82</xdr:col>
      <xdr:colOff>107950</xdr:colOff>
      <xdr:row>17</xdr:row>
      <xdr:rowOff>124279</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3017157"/>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76398</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48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59871</xdr:rowOff>
    </xdr:from>
    <xdr:to>
      <xdr:col>82</xdr:col>
      <xdr:colOff>158750</xdr:colOff>
      <xdr:row>16</xdr:row>
      <xdr:rowOff>161471</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102507</xdr:rowOff>
    </xdr:from>
    <xdr:to>
      <xdr:col>78</xdr:col>
      <xdr:colOff>69850</xdr:colOff>
      <xdr:row>17</xdr:row>
      <xdr:rowOff>124279</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30171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16329</xdr:rowOff>
    </xdr:from>
    <xdr:to>
      <xdr:col>78</xdr:col>
      <xdr:colOff>120650</xdr:colOff>
      <xdr:row>16</xdr:row>
      <xdr:rowOff>117929</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128106</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28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91621</xdr:rowOff>
    </xdr:from>
    <xdr:to>
      <xdr:col>73</xdr:col>
      <xdr:colOff>180975</xdr:colOff>
      <xdr:row>17</xdr:row>
      <xdr:rowOff>124279</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0062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155121</xdr:rowOff>
    </xdr:from>
    <xdr:to>
      <xdr:col>74</xdr:col>
      <xdr:colOff>31750</xdr:colOff>
      <xdr:row>16</xdr:row>
      <xdr:rowOff>85271</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95448</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48079</xdr:rowOff>
    </xdr:from>
    <xdr:to>
      <xdr:col>69</xdr:col>
      <xdr:colOff>92075</xdr:colOff>
      <xdr:row>17</xdr:row>
      <xdr:rowOff>91621</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962729"/>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111579</xdr:rowOff>
    </xdr:from>
    <xdr:to>
      <xdr:col>69</xdr:col>
      <xdr:colOff>142875</xdr:colOff>
      <xdr:row>16</xdr:row>
      <xdr:rowOff>41729</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51906</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8363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73479</xdr:rowOff>
    </xdr:from>
    <xdr:to>
      <xdr:col>82</xdr:col>
      <xdr:colOff>158750</xdr:colOff>
      <xdr:row>18</xdr:row>
      <xdr:rowOff>3629</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45556</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96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51707</xdr:rowOff>
    </xdr:from>
    <xdr:to>
      <xdr:col>78</xdr:col>
      <xdr:colOff>120650</xdr:colOff>
      <xdr:row>17</xdr:row>
      <xdr:rowOff>153307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138084</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052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73479</xdr:rowOff>
    </xdr:from>
    <xdr:to>
      <xdr:col>74</xdr:col>
      <xdr:colOff>31750</xdr:colOff>
      <xdr:row>18</xdr:row>
      <xdr:rowOff>3629</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159856</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07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40821</xdr:rowOff>
    </xdr:from>
    <xdr:to>
      <xdr:col>69</xdr:col>
      <xdr:colOff>142875</xdr:colOff>
      <xdr:row>17</xdr:row>
      <xdr:rowOff>142421</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127198</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0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168729</xdr:rowOff>
    </xdr:from>
    <xdr:to>
      <xdr:col>65</xdr:col>
      <xdr:colOff>53975</xdr:colOff>
      <xdr:row>17</xdr:row>
      <xdr:rowOff>98879</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83656</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998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扶助費に係る経常収支比率は昨年と比べ</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し</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11.0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っているものの</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、類似団体内平均を上回っている。これは、中学校修了までの子どもに対する医療費自己負担分の助成、平成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年度から実施している第２子以降の保育料等の完全無料化、保育所における特別保育事業などの子育て支援施策を実施、障がい者自立支援給付費などの社会福祉費が増加傾向にあるためである。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xdr:rowOff>
    </xdr:from>
    <xdr:to>
      <xdr:col>24</xdr:col>
      <xdr:colOff>25400</xdr:colOff>
      <xdr:row>61</xdr:row>
      <xdr:rowOff>20865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89281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99077</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6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xdr:rowOff>
    </xdr:from>
    <xdr:to>
      <xdr:col>24</xdr:col>
      <xdr:colOff>114300</xdr:colOff>
      <xdr:row>52</xdr:row>
      <xdr:rowOff>12700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892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69850</xdr:rowOff>
    </xdr:from>
    <xdr:to>
      <xdr:col>24</xdr:col>
      <xdr:colOff>25400</xdr:colOff>
      <xdr:row>57</xdr:row>
      <xdr:rowOff>102507</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8425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100892</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359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84365</xdr:rowOff>
    </xdr:from>
    <xdr:to>
      <xdr:col>24</xdr:col>
      <xdr:colOff>76200</xdr:colOff>
      <xdr:row>56</xdr:row>
      <xdr:rowOff>14515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69850</xdr:rowOff>
    </xdr:from>
    <xdr:to>
      <xdr:col>19</xdr:col>
      <xdr:colOff>187325</xdr:colOff>
      <xdr:row>57</xdr:row>
      <xdr:rowOff>102507</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8425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35378</xdr:rowOff>
    </xdr:from>
    <xdr:to>
      <xdr:col>20</xdr:col>
      <xdr:colOff>38100</xdr:colOff>
      <xdr:row>55</xdr:row>
      <xdr:rowOff>136978</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147155</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20865</xdr:rowOff>
    </xdr:from>
    <xdr:to>
      <xdr:col>15</xdr:col>
      <xdr:colOff>98425</xdr:colOff>
      <xdr:row>57</xdr:row>
      <xdr:rowOff>69850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7935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147155</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57</xdr:row>
      <xdr:rowOff>20865</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613900"/>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141515</xdr:rowOff>
    </xdr:from>
    <xdr:to>
      <xdr:col>11</xdr:col>
      <xdr:colOff>60325</xdr:colOff>
      <xdr:row>55</xdr:row>
      <xdr:rowOff>71665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81842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59872</xdr:rowOff>
    </xdr:from>
    <xdr:to>
      <xdr:col>6</xdr:col>
      <xdr:colOff>171450</xdr:colOff>
      <xdr:row>54</xdr:row>
      <xdr:rowOff>161472</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31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199</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162577</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51707</xdr:rowOff>
    </xdr:from>
    <xdr:to>
      <xdr:col>20</xdr:col>
      <xdr:colOff>38100</xdr:colOff>
      <xdr:row>57</xdr:row>
      <xdr:rowOff>153307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138084</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91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19050</xdr:rowOff>
    </xdr:from>
    <xdr:to>
      <xdr:col>15</xdr:col>
      <xdr:colOff>149225</xdr:colOff>
      <xdr:row>57</xdr:row>
      <xdr:rowOff>120650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141515</xdr:rowOff>
    </xdr:from>
    <xdr:to>
      <xdr:col>11</xdr:col>
      <xdr:colOff>60325</xdr:colOff>
      <xdr:row>57</xdr:row>
      <xdr:rowOff>71665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56442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維持補修費と繰出金がこの項目に該当し、前年に比べて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たものの、</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類似団体内平均を下回っ</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ている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。これは、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年度より</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下水道事業が法適用の公営企業会計に移行したことによるものである。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国民健康保険事業や介護保険事業などの特別会計への繰出金が増加傾向にあり、引き続き健康寿命延伸を図るための諸施策を積極的に実施し、医療や介護に係る特別会計への繰出金の抑制に努めていく。</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169454</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202420"/>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151493</xdr:rowOff>
    </xdr:from>
    <xdr:to>
      <xdr:col>82</xdr:col>
      <xdr:colOff>107950</xdr:colOff>
      <xdr:row>55</xdr:row>
      <xdr:rowOff>164556</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9581243"/>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144615</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574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1088</xdr:rowOff>
    </xdr:from>
    <xdr:to>
      <xdr:col>82</xdr:col>
      <xdr:colOff>158750</xdr:colOff>
      <xdr:row>56</xdr:row>
      <xdr:rowOff>102688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60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151493</xdr:rowOff>
    </xdr:from>
    <xdr:to>
      <xdr:col>78</xdr:col>
      <xdr:colOff>69850</xdr:colOff>
      <xdr:row>58</xdr:row>
      <xdr:rowOff>153126</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9581243"/>
          <a:ext cx="889000" cy="51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53340</xdr:rowOff>
    </xdr:from>
    <xdr:to>
      <xdr:col>78</xdr:col>
      <xdr:colOff>120650</xdr:colOff>
      <xdr:row>56</xdr:row>
      <xdr:rowOff>154940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139717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107406</xdr:rowOff>
    </xdr:from>
    <xdr:to>
      <xdr:col>73</xdr:col>
      <xdr:colOff>180975</xdr:colOff>
      <xdr:row>58</xdr:row>
      <xdr:rowOff>153126</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1005150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72934</xdr:rowOff>
    </xdr:from>
    <xdr:to>
      <xdr:col>74</xdr:col>
      <xdr:colOff>31750</xdr:colOff>
      <xdr:row>57</xdr:row>
      <xdr:rowOff>3084</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67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13261</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443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2903</xdr:rowOff>
    </xdr:from>
    <xdr:to>
      <xdr:col>69</xdr:col>
      <xdr:colOff>92075</xdr:colOff>
      <xdr:row>58</xdr:row>
      <xdr:rowOff>107406</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947003"/>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40277</xdr:rowOff>
    </xdr:from>
    <xdr:to>
      <xdr:col>65</xdr:col>
      <xdr:colOff>53975</xdr:colOff>
      <xdr:row>56</xdr:row>
      <xdr:rowOff>141877</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152054</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41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113756</xdr:rowOff>
    </xdr:from>
    <xdr:to>
      <xdr:col>82</xdr:col>
      <xdr:colOff>158750</xdr:colOff>
      <xdr:row>56</xdr:row>
      <xdr:rowOff>43906</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54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130283</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388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100693</xdr:rowOff>
    </xdr:from>
    <xdr:to>
      <xdr:col>78</xdr:col>
      <xdr:colOff>120650</xdr:colOff>
      <xdr:row>56</xdr:row>
      <xdr:rowOff>30843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41020</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102326</xdr:rowOff>
    </xdr:from>
    <xdr:to>
      <xdr:col>74</xdr:col>
      <xdr:colOff>31750</xdr:colOff>
      <xdr:row>59</xdr:row>
      <xdr:rowOff>32476</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1004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17253</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1013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56606</xdr:rowOff>
    </xdr:from>
    <xdr:to>
      <xdr:col>69</xdr:col>
      <xdr:colOff>142875</xdr:colOff>
      <xdr:row>58</xdr:row>
      <xdr:rowOff>158206</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1000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142983</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10087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123553</xdr:rowOff>
    </xdr:from>
    <xdr:to>
      <xdr:col>65</xdr:col>
      <xdr:colOff>53975</xdr:colOff>
      <xdr:row>58</xdr:row>
      <xdr:rowOff>53703</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89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38480</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982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補助事業等に係る経常収支比率は、前年度と比べ</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ポイント増加し</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、類似団体内平均及び全国平均を上回る</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16.1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となっている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。これは、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下水道事業が法適用の公営企業会計に移行したことにより、</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繰</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出金から補助費等に性質が変わったことによるものである。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115570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869432"/>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87647</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115570</xdr:rowOff>
    </xdr:from>
    <xdr:to>
      <xdr:col>82</xdr:col>
      <xdr:colOff>196850</xdr:colOff>
      <xdr:row>41</xdr:row>
      <xdr:rowOff>115570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714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106426</xdr:rowOff>
    </xdr:from>
    <xdr:to>
      <xdr:col>82</xdr:col>
      <xdr:colOff>107950</xdr:colOff>
      <xdr:row>37</xdr:row>
      <xdr:rowOff>120142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5671800" y="645007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147591</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3556</xdr:rowOff>
    </xdr:from>
    <xdr:to>
      <xdr:col>78</xdr:col>
      <xdr:colOff>69850</xdr:colOff>
      <xdr:row>37</xdr:row>
      <xdr:rowOff>106426</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4782800" y="6175756"/>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43959</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3556</xdr:rowOff>
    </xdr:from>
    <xdr:to>
      <xdr:col>73</xdr:col>
      <xdr:colOff>180975</xdr:colOff>
      <xdr:row>36</xdr:row>
      <xdr:rowOff>49276</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893800" y="61757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94488</xdr:rowOff>
    </xdr:from>
    <xdr:to>
      <xdr:col>74</xdr:col>
      <xdr:colOff>31750</xdr:colOff>
      <xdr:row>37</xdr:row>
      <xdr:rowOff>24638</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9415</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49276</xdr:rowOff>
    </xdr:from>
    <xdr:to>
      <xdr:col>69</xdr:col>
      <xdr:colOff>92075</xdr:colOff>
      <xdr:row>36</xdr:row>
      <xdr:rowOff>76708</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004800" y="62214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48768</xdr:rowOff>
    </xdr:from>
    <xdr:to>
      <xdr:col>65</xdr:col>
      <xdr:colOff>53975</xdr:colOff>
      <xdr:row>36</xdr:row>
      <xdr:rowOff>150368</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135145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69342</xdr:rowOff>
    </xdr:from>
    <xdr:to>
      <xdr:col>82</xdr:col>
      <xdr:colOff>158750</xdr:colOff>
      <xdr:row>37</xdr:row>
      <xdr:rowOff>170942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41419</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55626</xdr:rowOff>
    </xdr:from>
    <xdr:to>
      <xdr:col>78</xdr:col>
      <xdr:colOff>120650</xdr:colOff>
      <xdr:row>37</xdr:row>
      <xdr:rowOff>157226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142003</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6485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124206</xdr:rowOff>
    </xdr:from>
    <xdr:to>
      <xdr:col>74</xdr:col>
      <xdr:colOff>31750</xdr:colOff>
      <xdr:row>36</xdr:row>
      <xdr:rowOff>54356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64533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169926</xdr:rowOff>
    </xdr:from>
    <xdr:to>
      <xdr:col>69</xdr:col>
      <xdr:colOff>142875</xdr:colOff>
      <xdr:row>36</xdr:row>
      <xdr:rowOff>100076</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110253</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25908</xdr:rowOff>
    </xdr:from>
    <xdr:to>
      <xdr:col>65</xdr:col>
      <xdr:colOff>53975</xdr:colOff>
      <xdr:row>36</xdr:row>
      <xdr:rowOff>127508</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137685</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公債費に係る経常収支比率は昨年に比べ</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ポイント減少し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％となっている。これは、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臨時地方道整備事業</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など平成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年度までに償還を終了した地方債があることや、新たな地方債を必要最低限とするよう運用してきたためである。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今後、公共施設の整備など新たな事業</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予定</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されて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いることから、新規地方債の発行については、これまで以上に慎重に行うよう努めていく。</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a:extLst>
            <a:ext uri="{FF2B5EF4-FFF2-40B4-BE49-F238E27FC236}">
              <a16:creationId xmlns:a16="http://schemas.microsoft.com/office/drawing/2014/main" id="{00000000-0008-0000-0400-00007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109038</xdr:rowOff>
    </xdr:from>
    <xdr:to>
      <xdr:col>24</xdr:col>
      <xdr:colOff>25400</xdr:colOff>
      <xdr:row>80</xdr:row>
      <xdr:rowOff>143329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4826000" y="12624888"/>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115406</xdr:rowOff>
    </xdr:from>
    <xdr:ext cx="762000" cy="259045"/>
    <xdr:sp macro="" textlink="">
      <xdr:nvSpPr>
        <xdr:cNvPr id="372" name="公債費最小値テキスト">
          <a:extLst>
            <a:ext uri="{FF2B5EF4-FFF2-40B4-BE49-F238E27FC236}">
              <a16:creationId xmlns:a16="http://schemas.microsoft.com/office/drawing/2014/main" id="{00000000-0008-0000-0400-000074010000}"/>
            </a:ext>
          </a:extLst>
        </xdr:cNvPr>
        <xdr:cNvSpPr txBox="1"/>
      </xdr:nvSpPr>
      <xdr:spPr>
        <a:xfrm>
          <a:off x="4914900" y="138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143329</xdr:rowOff>
    </xdr:from>
    <xdr:to>
      <xdr:col>24</xdr:col>
      <xdr:colOff>114300</xdr:colOff>
      <xdr:row>80</xdr:row>
      <xdr:rowOff>143329</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3859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23965</xdr:rowOff>
    </xdr:from>
    <xdr:ext cx="762000" cy="259045"/>
    <xdr:sp macro="" textlink="">
      <xdr:nvSpPr>
        <xdr:cNvPr id="374" name="公債費最大値テキスト">
          <a:extLst>
            <a:ext uri="{FF2B5EF4-FFF2-40B4-BE49-F238E27FC236}">
              <a16:creationId xmlns:a16="http://schemas.microsoft.com/office/drawing/2014/main" id="{00000000-0008-0000-0400-000076010000}"/>
            </a:ext>
          </a:extLst>
        </xdr:cNvPr>
        <xdr:cNvSpPr txBox="1"/>
      </xdr:nvSpPr>
      <xdr:spPr>
        <a:xfrm>
          <a:off x="4914900" y="1236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109038</xdr:rowOff>
    </xdr:from>
    <xdr:to>
      <xdr:col>24</xdr:col>
      <xdr:colOff>114300</xdr:colOff>
      <xdr:row>73</xdr:row>
      <xdr:rowOff>109038</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4737100" y="1262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46990</xdr:rowOff>
    </xdr:from>
    <xdr:to>
      <xdr:col>24</xdr:col>
      <xdr:colOff>25400</xdr:colOff>
      <xdr:row>75</xdr:row>
      <xdr:rowOff>66584</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3987800" y="12905740"/>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142983</xdr:rowOff>
    </xdr:from>
    <xdr:ext cx="762000" cy="259045"/>
    <xdr:sp macro="" textlink="">
      <xdr:nvSpPr>
        <xdr:cNvPr id="377" name="公債費平均値テキスト">
          <a:extLst>
            <a:ext uri="{FF2B5EF4-FFF2-40B4-BE49-F238E27FC236}">
              <a16:creationId xmlns:a16="http://schemas.microsoft.com/office/drawing/2014/main" id="{00000000-0008-0000-0400-000079010000}"/>
            </a:ext>
          </a:extLst>
        </xdr:cNvPr>
        <xdr:cNvSpPr txBox="1"/>
      </xdr:nvSpPr>
      <xdr:spPr>
        <a:xfrm>
          <a:off x="4914900" y="13173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170906</xdr:rowOff>
    </xdr:from>
    <xdr:to>
      <xdr:col>24</xdr:col>
      <xdr:colOff>76200</xdr:colOff>
      <xdr:row>77</xdr:row>
      <xdr:rowOff>101056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4775200" y="1320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66584</xdr:rowOff>
    </xdr:from>
    <xdr:to>
      <xdr:col>19</xdr:col>
      <xdr:colOff>187325</xdr:colOff>
      <xdr:row>75</xdr:row>
      <xdr:rowOff>112304</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3098800" y="1292533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157843</xdr:rowOff>
    </xdr:from>
    <xdr:to>
      <xdr:col>20</xdr:col>
      <xdr:colOff>38100</xdr:colOff>
      <xdr:row>77</xdr:row>
      <xdr:rowOff>87993</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937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72770</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3274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86178</xdr:rowOff>
    </xdr:from>
    <xdr:to>
      <xdr:col>15</xdr:col>
      <xdr:colOff>98425</xdr:colOff>
      <xdr:row>75</xdr:row>
      <xdr:rowOff>112304</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a:off x="2209800" y="1294492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5987</xdr:rowOff>
    </xdr:from>
    <xdr:to>
      <xdr:col>15</xdr:col>
      <xdr:colOff>149225</xdr:colOff>
      <xdr:row>77</xdr:row>
      <xdr:rowOff>107587</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3048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92364</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329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20865</xdr:rowOff>
    </xdr:from>
    <xdr:to>
      <xdr:col>11</xdr:col>
      <xdr:colOff>9525</xdr:colOff>
      <xdr:row>75</xdr:row>
      <xdr:rowOff>86178</xdr:rowOff>
    </xdr:to>
    <xdr:cxnSp macro="">
      <xdr:nvCxnSpPr>
        <xdr:cNvPr id="385" name="直線コネクタ 384">
          <a:extLst>
            <a:ext uri="{FF2B5EF4-FFF2-40B4-BE49-F238E27FC236}">
              <a16:creationId xmlns:a16="http://schemas.microsoft.com/office/drawing/2014/main" id="{00000000-0008-0000-0400-000081010000}"/>
            </a:ext>
          </a:extLst>
        </xdr:cNvPr>
        <xdr:cNvCxnSpPr/>
      </xdr:nvCxnSpPr>
      <xdr:spPr>
        <a:xfrm>
          <a:off x="1320800" y="128796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12519</xdr:rowOff>
    </xdr:from>
    <xdr:to>
      <xdr:col>11</xdr:col>
      <xdr:colOff>60325</xdr:colOff>
      <xdr:row>77</xdr:row>
      <xdr:rowOff>114119</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2159000" y="13214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98896</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330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5987</xdr:rowOff>
    </xdr:from>
    <xdr:to>
      <xdr:col>6</xdr:col>
      <xdr:colOff>171450</xdr:colOff>
      <xdr:row>77</xdr:row>
      <xdr:rowOff>107587</xdr:rowOff>
    </xdr:to>
    <xdr:sp macro="" textlink="">
      <xdr:nvSpPr>
        <xdr:cNvPr id="388" name="フローチャート: 判断 387">
          <a:extLst>
            <a:ext uri="{FF2B5EF4-FFF2-40B4-BE49-F238E27FC236}">
              <a16:creationId xmlns:a16="http://schemas.microsoft.com/office/drawing/2014/main" id="{00000000-0008-0000-0400-000084010000}"/>
            </a:ext>
          </a:extLst>
        </xdr:cNvPr>
        <xdr:cNvSpPr/>
      </xdr:nvSpPr>
      <xdr:spPr>
        <a:xfrm>
          <a:off x="1270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92364</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329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167640</xdr:rowOff>
    </xdr:from>
    <xdr:to>
      <xdr:col>24</xdr:col>
      <xdr:colOff>76200</xdr:colOff>
      <xdr:row>75</xdr:row>
      <xdr:rowOff>97790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47752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12717</xdr:rowOff>
    </xdr:from>
    <xdr:ext cx="762000" cy="259045"/>
    <xdr:sp macro="" textlink="">
      <xdr:nvSpPr>
        <xdr:cNvPr id="396" name="公債費該当値テキスト">
          <a:extLst>
            <a:ext uri="{FF2B5EF4-FFF2-40B4-BE49-F238E27FC236}">
              <a16:creationId xmlns:a16="http://schemas.microsoft.com/office/drawing/2014/main" id="{00000000-0008-0000-0400-00008C010000}"/>
            </a:ext>
          </a:extLst>
        </xdr:cNvPr>
        <xdr:cNvSpPr txBox="1"/>
      </xdr:nvSpPr>
      <xdr:spPr>
        <a:xfrm>
          <a:off x="49149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15784</xdr:rowOff>
    </xdr:from>
    <xdr:to>
      <xdr:col>20</xdr:col>
      <xdr:colOff>38100</xdr:colOff>
      <xdr:row>75</xdr:row>
      <xdr:rowOff>117384</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937000" y="1287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127561</xdr:rowOff>
    </xdr:from>
    <xdr:ext cx="7366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3606800" y="126434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61504</xdr:rowOff>
    </xdr:from>
    <xdr:to>
      <xdr:col>15</xdr:col>
      <xdr:colOff>149225</xdr:colOff>
      <xdr:row>75</xdr:row>
      <xdr:rowOff>163103</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3048000" y="1292025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1831</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2717800" y="12689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35378</xdr:rowOff>
    </xdr:from>
    <xdr:to>
      <xdr:col>11</xdr:col>
      <xdr:colOff>60325</xdr:colOff>
      <xdr:row>75</xdr:row>
      <xdr:rowOff>136978</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2159000" y="1289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147155</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828800" y="1266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141515</xdr:rowOff>
    </xdr:from>
    <xdr:to>
      <xdr:col>6</xdr:col>
      <xdr:colOff>171450</xdr:colOff>
      <xdr:row>75</xdr:row>
      <xdr:rowOff>71665</xdr:rowOff>
    </xdr:to>
    <xdr:sp macro="" textlink="">
      <xdr:nvSpPr>
        <xdr:cNvPr id="403" name="楕円 402">
          <a:extLst>
            <a:ext uri="{FF2B5EF4-FFF2-40B4-BE49-F238E27FC236}">
              <a16:creationId xmlns:a16="http://schemas.microsoft.com/office/drawing/2014/main" id="{00000000-0008-0000-0400-000093010000}"/>
            </a:ext>
          </a:extLst>
        </xdr:cNvPr>
        <xdr:cNvSpPr/>
      </xdr:nvSpPr>
      <xdr:spPr>
        <a:xfrm>
          <a:off x="1270000" y="1282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81842</xdr:rowOff>
    </xdr:from>
    <xdr:ext cx="762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939800" y="1259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公債費を除く経常収支比率は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73.8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％と前年度より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しており、類似団体内平均</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下回るものの、県平均を上回っている。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扶助費については年々増加傾向にあることから、引き続き事務事業の効率化を図り、歳出全体の抑制に努める。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a:extLst>
            <a:ext uri="{FF2B5EF4-FFF2-40B4-BE49-F238E27FC236}">
              <a16:creationId xmlns:a16="http://schemas.microsoft.com/office/drawing/2014/main" id="{00000000-0008-0000-0400-0000A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122428</xdr:rowOff>
    </xdr:from>
    <xdr:to>
      <xdr:col>82</xdr:col>
      <xdr:colOff>107950</xdr:colOff>
      <xdr:row>81</xdr:row>
      <xdr:rowOff>88137</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6510000" y="12809728"/>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60214</xdr:rowOff>
    </xdr:from>
    <xdr:ext cx="762000" cy="259045"/>
    <xdr:sp macro="" textlink="">
      <xdr:nvSpPr>
        <xdr:cNvPr id="431" name="公債費以外最小値テキスト">
          <a:extLst>
            <a:ext uri="{FF2B5EF4-FFF2-40B4-BE49-F238E27FC236}">
              <a16:creationId xmlns:a16="http://schemas.microsoft.com/office/drawing/2014/main" id="{00000000-0008-0000-0400-0000AF010000}"/>
            </a:ext>
          </a:extLst>
        </xdr:cNvPr>
        <xdr:cNvSpPr txBox="1"/>
      </xdr:nvSpPr>
      <xdr:spPr>
        <a:xfrm>
          <a:off x="16598900" y="1394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88137</xdr:rowOff>
    </xdr:from>
    <xdr:to>
      <xdr:col>82</xdr:col>
      <xdr:colOff>196850</xdr:colOff>
      <xdr:row>81</xdr:row>
      <xdr:rowOff>88137</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3975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37355</xdr:rowOff>
    </xdr:from>
    <xdr:ext cx="762000" cy="259045"/>
    <xdr:sp macro="" textlink="">
      <xdr:nvSpPr>
        <xdr:cNvPr id="433" name="公債費以外最大値テキスト">
          <a:extLst>
            <a:ext uri="{FF2B5EF4-FFF2-40B4-BE49-F238E27FC236}">
              <a16:creationId xmlns:a16="http://schemas.microsoft.com/office/drawing/2014/main" id="{00000000-0008-0000-0400-0000B1010000}"/>
            </a:ext>
          </a:extLst>
        </xdr:cNvPr>
        <xdr:cNvSpPr txBox="1"/>
      </xdr:nvSpPr>
      <xdr:spPr>
        <a:xfrm>
          <a:off x="16598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122428</xdr:rowOff>
    </xdr:from>
    <xdr:to>
      <xdr:col>82</xdr:col>
      <xdr:colOff>196850</xdr:colOff>
      <xdr:row>74</xdr:row>
      <xdr:rowOff>122428</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6421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145287</xdr:rowOff>
    </xdr:from>
    <xdr:to>
      <xdr:col>82</xdr:col>
      <xdr:colOff>107950</xdr:colOff>
      <xdr:row>77</xdr:row>
      <xdr:rowOff>14987</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5671800" y="13175487"/>
          <a:ext cx="8382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271</xdr:rowOff>
    </xdr:from>
    <xdr:ext cx="762000" cy="259045"/>
    <xdr:sp macro="" textlink="">
      <xdr:nvSpPr>
        <xdr:cNvPr id="436" name="公債費以外平均値テキスト">
          <a:extLst>
            <a:ext uri="{FF2B5EF4-FFF2-40B4-BE49-F238E27FC236}">
              <a16:creationId xmlns:a16="http://schemas.microsoft.com/office/drawing/2014/main" id="{00000000-0008-0000-0400-0000B4010000}"/>
            </a:ext>
          </a:extLst>
        </xdr:cNvPr>
        <xdr:cNvSpPr txBox="1"/>
      </xdr:nvSpPr>
      <xdr:spPr>
        <a:xfrm>
          <a:off x="16598900" y="13201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6459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145287</xdr:rowOff>
    </xdr:from>
    <xdr:to>
      <xdr:col>78</xdr:col>
      <xdr:colOff>69850</xdr:colOff>
      <xdr:row>77</xdr:row>
      <xdr:rowOff>110998</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4782800" y="13175487"/>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5335</xdr:rowOff>
    </xdr:from>
    <xdr:to>
      <xdr:col>78</xdr:col>
      <xdr:colOff>120650</xdr:colOff>
      <xdr:row>77</xdr:row>
      <xdr:rowOff>106935</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5621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91712</xdr:rowOff>
    </xdr:from>
    <xdr:ext cx="7366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290800" y="1329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74422</xdr:rowOff>
    </xdr:from>
    <xdr:to>
      <xdr:col>73</xdr:col>
      <xdr:colOff>180975</xdr:colOff>
      <xdr:row>77</xdr:row>
      <xdr:rowOff>110998</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893800" y="132760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140715</xdr:rowOff>
    </xdr:from>
    <xdr:to>
      <xdr:col>69</xdr:col>
      <xdr:colOff>92075</xdr:colOff>
      <xdr:row>77</xdr:row>
      <xdr:rowOff>74422</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3004800" y="13170915"/>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62247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119397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135637</xdr:rowOff>
    </xdr:from>
    <xdr:to>
      <xdr:col>82</xdr:col>
      <xdr:colOff>158750</xdr:colOff>
      <xdr:row>77</xdr:row>
      <xdr:rowOff>65787</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64592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152164</xdr:rowOff>
    </xdr:from>
    <xdr:ext cx="762000" cy="259045"/>
    <xdr:sp macro="" textlink="">
      <xdr:nvSpPr>
        <xdr:cNvPr id="455" name="公債費以外該当値テキスト">
          <a:extLst>
            <a:ext uri="{FF2B5EF4-FFF2-40B4-BE49-F238E27FC236}">
              <a16:creationId xmlns:a16="http://schemas.microsoft.com/office/drawing/2014/main" id="{00000000-0008-0000-0400-0000C7010000}"/>
            </a:ext>
          </a:extLst>
        </xdr:cNvPr>
        <xdr:cNvSpPr txBox="1"/>
      </xdr:nvSpPr>
      <xdr:spPr>
        <a:xfrm>
          <a:off x="16598900" y="13010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94487</xdr:rowOff>
    </xdr:from>
    <xdr:to>
      <xdr:col>78</xdr:col>
      <xdr:colOff>120650</xdr:colOff>
      <xdr:row>77</xdr:row>
      <xdr:rowOff>24637</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5621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34815</xdr:rowOff>
    </xdr:from>
    <xdr:ext cx="7366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5290800" y="1289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60198</xdr:rowOff>
    </xdr:from>
    <xdr:to>
      <xdr:col>74</xdr:col>
      <xdr:colOff>31750</xdr:colOff>
      <xdr:row>77</xdr:row>
      <xdr:rowOff>161798</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4732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146575</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4401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23622</xdr:rowOff>
    </xdr:from>
    <xdr:to>
      <xdr:col>69</xdr:col>
      <xdr:colOff>142875</xdr:colOff>
      <xdr:row>77</xdr:row>
      <xdr:rowOff>125222</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3843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109999</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3512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89915</xdr:rowOff>
    </xdr:from>
    <xdr:to>
      <xdr:col>65</xdr:col>
      <xdr:colOff>53975</xdr:colOff>
      <xdr:row>77</xdr:row>
      <xdr:rowOff>20065</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2954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4842</xdr:rowOff>
    </xdr:from>
    <xdr:ext cx="762000" cy="259045"/>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2623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富山県滑川市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170820</xdr:rowOff>
    </xdr:from>
    <xdr:to>
      <xdr:col>29</xdr:col>
      <xdr:colOff>127000</xdr:colOff>
      <xdr:row>19</xdr:row>
      <xdr:rowOff>121410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04395"/>
          <a:ext cx="0" cy="13221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93487</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9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121410</xdr:rowOff>
    </xdr:from>
    <xdr:to>
      <xdr:col>30</xdr:col>
      <xdr:colOff>25400</xdr:colOff>
      <xdr:row>19</xdr:row>
      <xdr:rowOff>121410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265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85747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4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170820</xdr:rowOff>
    </xdr:from>
    <xdr:to>
      <xdr:col>30</xdr:col>
      <xdr:colOff>25400</xdr:colOff>
      <xdr:row>11</xdr:row>
      <xdr:rowOff>170820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04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31929</xdr:rowOff>
    </xdr:from>
    <xdr:to>
      <xdr:col>29</xdr:col>
      <xdr:colOff>127000</xdr:colOff>
      <xdr:row>19</xdr:row>
      <xdr:rowOff>42854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337104"/>
          <a:ext cx="647700" cy="109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17382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63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855</xdr:rowOff>
    </xdr:from>
    <xdr:to>
      <xdr:col>29</xdr:col>
      <xdr:colOff>177800</xdr:colOff>
      <xdr:row>16</xdr:row>
      <xdr:rowOff>102455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9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3191</xdr:rowOff>
    </xdr:from>
    <xdr:to>
      <xdr:col>26</xdr:col>
      <xdr:colOff>50800</xdr:colOff>
      <xdr:row>19</xdr:row>
      <xdr:rowOff>42854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308366"/>
          <a:ext cx="698500" cy="396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25413</xdr:rowOff>
    </xdr:from>
    <xdr:to>
      <xdr:col>26</xdr:col>
      <xdr:colOff>101600</xdr:colOff>
      <xdr:row>16</xdr:row>
      <xdr:rowOff>127013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137190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585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3191</xdr:rowOff>
    </xdr:from>
    <xdr:to>
      <xdr:col>22</xdr:col>
      <xdr:colOff>114300</xdr:colOff>
      <xdr:row>19</xdr:row>
      <xdr:rowOff>7388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308366"/>
          <a:ext cx="698500" cy="41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40206</xdr:rowOff>
    </xdr:from>
    <xdr:to>
      <xdr:col>22</xdr:col>
      <xdr:colOff>165100</xdr:colOff>
      <xdr:row>16</xdr:row>
      <xdr:rowOff>141806</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151983</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599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165122</xdr:rowOff>
    </xdr:from>
    <xdr:to>
      <xdr:col>18</xdr:col>
      <xdr:colOff>177800</xdr:colOff>
      <xdr:row>19</xdr:row>
      <xdr:rowOff>7388</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298847"/>
          <a:ext cx="698500" cy="137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57727</xdr:rowOff>
    </xdr:from>
    <xdr:to>
      <xdr:col>19</xdr:col>
      <xdr:colOff>38100</xdr:colOff>
      <xdr:row>16</xdr:row>
      <xdr:rowOff>159327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169504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61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21298</xdr:rowOff>
    </xdr:from>
    <xdr:to>
      <xdr:col>15</xdr:col>
      <xdr:colOff>101600</xdr:colOff>
      <xdr:row>16</xdr:row>
      <xdr:rowOff>122898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812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133075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58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152579</xdr:rowOff>
    </xdr:from>
    <xdr:to>
      <xdr:col>29</xdr:col>
      <xdr:colOff>177800</xdr:colOff>
      <xdr:row>19</xdr:row>
      <xdr:rowOff>82729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2863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61156</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94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163504</xdr:rowOff>
    </xdr:from>
    <xdr:to>
      <xdr:col>26</xdr:col>
      <xdr:colOff>101600</xdr:colOff>
      <xdr:row>19</xdr:row>
      <xdr:rowOff>93654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2972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78431</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383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123841</xdr:rowOff>
    </xdr:from>
    <xdr:to>
      <xdr:col>22</xdr:col>
      <xdr:colOff>165100</xdr:colOff>
      <xdr:row>19</xdr:row>
      <xdr:rowOff>53991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2575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38768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34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128038</xdr:rowOff>
    </xdr:from>
    <xdr:to>
      <xdr:col>19</xdr:col>
      <xdr:colOff>38100</xdr:colOff>
      <xdr:row>19</xdr:row>
      <xdr:rowOff>58188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61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42965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34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114322</xdr:rowOff>
    </xdr:from>
    <xdr:to>
      <xdr:col>15</xdr:col>
      <xdr:colOff>101600</xdr:colOff>
      <xdr:row>19</xdr:row>
      <xdr:rowOff>44472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48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29249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334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0" name="人口1人当たり決算額の推移グラフ枠445">
          <a:extLst>
            <a:ext uri="{FF2B5EF4-FFF2-40B4-BE49-F238E27FC236}">
              <a16:creationId xmlns:a16="http://schemas.microsoft.com/office/drawing/2014/main" id="{00000000-0008-0000-0500-00006E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115015</xdr:rowOff>
    </xdr:from>
    <xdr:to>
      <xdr:col>29</xdr:col>
      <xdr:colOff>127000</xdr:colOff>
      <xdr:row>38</xdr:row>
      <xdr:rowOff>151754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651500" y="6039565"/>
          <a:ext cx="0" cy="15797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123831</xdr:rowOff>
    </xdr:from>
    <xdr:ext cx="762000" cy="259045"/>
    <xdr:sp macro="" textlink="">
      <xdr:nvSpPr>
        <xdr:cNvPr id="112" name="人口1人当たり決算額の推移最小値テキスト445">
          <a:extLst>
            <a:ext uri="{FF2B5EF4-FFF2-40B4-BE49-F238E27FC236}">
              <a16:creationId xmlns:a16="http://schemas.microsoft.com/office/drawing/2014/main" id="{00000000-0008-0000-0500-000070000000}"/>
            </a:ext>
          </a:extLst>
        </xdr:cNvPr>
        <xdr:cNvSpPr txBox="1"/>
      </xdr:nvSpPr>
      <xdr:spPr>
        <a:xfrm>
          <a:off x="5740400" y="7591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151754</xdr:rowOff>
    </xdr:from>
    <xdr:to>
      <xdr:col>30</xdr:col>
      <xdr:colOff>25400</xdr:colOff>
      <xdr:row>38</xdr:row>
      <xdr:rowOff>151754</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76193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29942</xdr:rowOff>
    </xdr:from>
    <xdr:ext cx="762000" cy="259045"/>
    <xdr:sp macro="" textlink="">
      <xdr:nvSpPr>
        <xdr:cNvPr id="114" name="人口1人当たり決算額の推移最大値テキスト445">
          <a:extLst>
            <a:ext uri="{FF2B5EF4-FFF2-40B4-BE49-F238E27FC236}">
              <a16:creationId xmlns:a16="http://schemas.microsoft.com/office/drawing/2014/main" id="{00000000-0008-0000-0500-000072000000}"/>
            </a:ext>
          </a:extLst>
        </xdr:cNvPr>
        <xdr:cNvSpPr txBox="1"/>
      </xdr:nvSpPr>
      <xdr:spPr>
        <a:xfrm>
          <a:off x="5740400" y="5783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115015</xdr:rowOff>
    </xdr:from>
    <xdr:to>
      <xdr:col>30</xdr:col>
      <xdr:colOff>25400</xdr:colOff>
      <xdr:row>33</xdr:row>
      <xdr:rowOff>115015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6039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158024</xdr:rowOff>
    </xdr:from>
    <xdr:to>
      <xdr:col>29</xdr:col>
      <xdr:colOff>127000</xdr:colOff>
      <xdr:row>37</xdr:row>
      <xdr:rowOff>76316</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5003800" y="7111274"/>
          <a:ext cx="647700" cy="897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100630</xdr:rowOff>
    </xdr:from>
    <xdr:ext cx="762000" cy="259045"/>
    <xdr:sp macro="" textlink="">
      <xdr:nvSpPr>
        <xdr:cNvPr id="117" name="人口1人当たり決算額の推移平均値テキスト445">
          <a:extLst>
            <a:ext uri="{FF2B5EF4-FFF2-40B4-BE49-F238E27FC236}">
              <a16:creationId xmlns:a16="http://schemas.microsoft.com/office/drawing/2014/main" id="{00000000-0008-0000-0500-000075000000}"/>
            </a:ext>
          </a:extLst>
        </xdr:cNvPr>
        <xdr:cNvSpPr txBox="1"/>
      </xdr:nvSpPr>
      <xdr:spPr>
        <a:xfrm>
          <a:off x="5740400" y="6710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255553</xdr:rowOff>
    </xdr:from>
    <xdr:to>
      <xdr:col>29</xdr:col>
      <xdr:colOff>177800</xdr:colOff>
      <xdr:row>36</xdr:row>
      <xdr:rowOff>14253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56007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118673</xdr:rowOff>
    </xdr:from>
    <xdr:to>
      <xdr:col>26</xdr:col>
      <xdr:colOff>50800</xdr:colOff>
      <xdr:row>36</xdr:row>
      <xdr:rowOff>158024</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4305300" y="7071923"/>
          <a:ext cx="698500" cy="393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261399</xdr:rowOff>
    </xdr:from>
    <xdr:to>
      <xdr:col>26</xdr:col>
      <xdr:colOff>101600</xdr:colOff>
      <xdr:row>36</xdr:row>
      <xdr:rowOff>20099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9530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30276</xdr:rowOff>
    </xdr:from>
    <xdr:ext cx="7366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4622800" y="6640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49145</xdr:rowOff>
    </xdr:from>
    <xdr:to>
      <xdr:col>22</xdr:col>
      <xdr:colOff>114300</xdr:colOff>
      <xdr:row>36</xdr:row>
      <xdr:rowOff>118673</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3606800" y="7002395"/>
          <a:ext cx="698500" cy="695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237298</xdr:rowOff>
    </xdr:from>
    <xdr:to>
      <xdr:col>22</xdr:col>
      <xdr:colOff>165100</xdr:colOff>
      <xdr:row>35</xdr:row>
      <xdr:rowOff>338898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42545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6175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924300" y="6616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28571</xdr:rowOff>
    </xdr:from>
    <xdr:to>
      <xdr:col>18</xdr:col>
      <xdr:colOff>177800</xdr:colOff>
      <xdr:row>36</xdr:row>
      <xdr:rowOff>49145</xdr:rowOff>
    </xdr:to>
    <xdr:cxnSp macro="">
      <xdr:nvCxnSpPr>
        <xdr:cNvPr id="125" name="直線コネクタ 124">
          <a:extLst>
            <a:ext uri="{FF2B5EF4-FFF2-40B4-BE49-F238E27FC236}">
              <a16:creationId xmlns:a16="http://schemas.microsoft.com/office/drawing/2014/main" id="{00000000-0008-0000-0500-00007D000000}"/>
            </a:ext>
          </a:extLst>
        </xdr:cNvPr>
        <xdr:cNvCxnSpPr/>
      </xdr:nvCxnSpPr>
      <xdr:spPr bwMode="auto">
        <a:xfrm>
          <a:off x="2908300" y="6981821"/>
          <a:ext cx="698500" cy="205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206763</xdr:rowOff>
    </xdr:from>
    <xdr:to>
      <xdr:col>19</xdr:col>
      <xdr:colOff>38100</xdr:colOff>
      <xdr:row>35</xdr:row>
      <xdr:rowOff>308363</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3556000" y="68171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318540</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225800" y="658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210486</xdr:rowOff>
    </xdr:from>
    <xdr:to>
      <xdr:col>15</xdr:col>
      <xdr:colOff>101600</xdr:colOff>
      <xdr:row>35</xdr:row>
      <xdr:rowOff>312086</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28575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322263</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527300" y="6589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25516</xdr:rowOff>
    </xdr:from>
    <xdr:to>
      <xdr:col>29</xdr:col>
      <xdr:colOff>177800</xdr:colOff>
      <xdr:row>37</xdr:row>
      <xdr:rowOff>127116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5600700" y="7150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169043</xdr:rowOff>
    </xdr:from>
    <xdr:ext cx="762000" cy="259045"/>
    <xdr:sp macro="" textlink="">
      <xdr:nvSpPr>
        <xdr:cNvPr id="136" name="人口1人当たり決算額の推移該当値テキスト445">
          <a:extLst>
            <a:ext uri="{FF2B5EF4-FFF2-40B4-BE49-F238E27FC236}">
              <a16:creationId xmlns:a16="http://schemas.microsoft.com/office/drawing/2014/main" id="{00000000-0008-0000-0500-000088000000}"/>
            </a:ext>
          </a:extLst>
        </xdr:cNvPr>
        <xdr:cNvSpPr txBox="1"/>
      </xdr:nvSpPr>
      <xdr:spPr>
        <a:xfrm>
          <a:off x="5740400" y="7122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107224</xdr:rowOff>
    </xdr:from>
    <xdr:to>
      <xdr:col>26</xdr:col>
      <xdr:colOff>101600</xdr:colOff>
      <xdr:row>37</xdr:row>
      <xdr:rowOff>37374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953000" y="7060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22151</xdr:rowOff>
    </xdr:from>
    <xdr:ext cx="7366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4622800" y="7146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67873</xdr:rowOff>
    </xdr:from>
    <xdr:to>
      <xdr:col>22</xdr:col>
      <xdr:colOff>165100</xdr:colOff>
      <xdr:row>36</xdr:row>
      <xdr:rowOff>169473</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254500" y="7021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154250</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924300" y="7107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341245</xdr:rowOff>
    </xdr:from>
    <xdr:to>
      <xdr:col>19</xdr:col>
      <xdr:colOff>38100</xdr:colOff>
      <xdr:row>36</xdr:row>
      <xdr:rowOff>99945</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3556000" y="6951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84722</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225800" y="703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320671</xdr:rowOff>
    </xdr:from>
    <xdr:to>
      <xdr:col>15</xdr:col>
      <xdr:colOff>101600</xdr:colOff>
      <xdr:row>36</xdr:row>
      <xdr:rowOff>79371</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2857500" y="6931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64148</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2527300" y="7017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富山県滑川市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33,284
32,831
54.62
13,754,125
12,806,109
781,910
7,744,379
9,853,416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93104</xdr:rowOff>
    </xdr:from>
    <xdr:to>
      <xdr:col>24</xdr:col>
      <xdr:colOff>62865</xdr:colOff>
      <xdr:row>39</xdr:row>
      <xdr:rowOff>104934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08054"/>
          <a:ext cx="1270" cy="1383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108761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9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104934</xdr:rowOff>
    </xdr:from>
    <xdr:to>
      <xdr:col>24</xdr:col>
      <xdr:colOff>152400</xdr:colOff>
      <xdr:row>39</xdr:row>
      <xdr:rowOff>104934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9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39781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8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93104</xdr:rowOff>
    </xdr:from>
    <xdr:to>
      <xdr:col>24</xdr:col>
      <xdr:colOff>152400</xdr:colOff>
      <xdr:row>31</xdr:row>
      <xdr:rowOff>93104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0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166580</xdr:rowOff>
    </xdr:from>
    <xdr:to>
      <xdr:col>24</xdr:col>
      <xdr:colOff>63500</xdr:colOff>
      <xdr:row>39</xdr:row>
      <xdr:rowOff>4826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681680"/>
          <a:ext cx="838200" cy="9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118825</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48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95948</xdr:rowOff>
    </xdr:from>
    <xdr:to>
      <xdr:col>24</xdr:col>
      <xdr:colOff>114300</xdr:colOff>
      <xdr:row>36</xdr:row>
      <xdr:rowOff>26098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9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139357</xdr:rowOff>
    </xdr:from>
    <xdr:to>
      <xdr:col>19</xdr:col>
      <xdr:colOff>177800</xdr:colOff>
      <xdr:row>39</xdr:row>
      <xdr:rowOff>4826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654457"/>
          <a:ext cx="889000" cy="3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116561</xdr:rowOff>
    </xdr:from>
    <xdr:to>
      <xdr:col>20</xdr:col>
      <xdr:colOff>38100</xdr:colOff>
      <xdr:row>36</xdr:row>
      <xdr:rowOff>46711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1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63238</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89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139357</xdr:rowOff>
    </xdr:from>
    <xdr:to>
      <xdr:col>15</xdr:col>
      <xdr:colOff>50800</xdr:colOff>
      <xdr:row>38</xdr:row>
      <xdr:rowOff>147854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654457"/>
          <a:ext cx="889000" cy="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127000</xdr:rowOff>
    </xdr:from>
    <xdr:to>
      <xdr:col>15</xdr:col>
      <xdr:colOff>101600</xdr:colOff>
      <xdr:row>36</xdr:row>
      <xdr:rowOff>57150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73677</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90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125546</xdr:rowOff>
    </xdr:from>
    <xdr:to>
      <xdr:col>10</xdr:col>
      <xdr:colOff>114300</xdr:colOff>
      <xdr:row>38</xdr:row>
      <xdr:rowOff>147854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640646"/>
          <a:ext cx="889000" cy="2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143478</xdr:rowOff>
    </xdr:from>
    <xdr:to>
      <xdr:col>10</xdr:col>
      <xdr:colOff>165100</xdr:colOff>
      <xdr:row>36</xdr:row>
      <xdr:rowOff>73628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90155</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91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71450</xdr:rowOff>
    </xdr:from>
    <xdr:to>
      <xdr:col>6</xdr:col>
      <xdr:colOff>38100</xdr:colOff>
      <xdr:row>36</xdr:row>
      <xdr:rowOff>1600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18127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84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115780</xdr:rowOff>
    </xdr:from>
    <xdr:to>
      <xdr:col>24</xdr:col>
      <xdr:colOff>114300</xdr:colOff>
      <xdr:row>39</xdr:row>
      <xdr:rowOff>45930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63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30707</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545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125476</xdr:rowOff>
    </xdr:from>
    <xdr:to>
      <xdr:col>20</xdr:col>
      <xdr:colOff>38100</xdr:colOff>
      <xdr:row>39</xdr:row>
      <xdr:rowOff>55626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64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46753</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73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88557</xdr:rowOff>
    </xdr:from>
    <xdr:to>
      <xdr:col>15</xdr:col>
      <xdr:colOff>101600</xdr:colOff>
      <xdr:row>39</xdr:row>
      <xdr:rowOff>18707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60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9834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69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97054</xdr:rowOff>
    </xdr:from>
    <xdr:to>
      <xdr:col>10</xdr:col>
      <xdr:colOff>165100</xdr:colOff>
      <xdr:row>39</xdr:row>
      <xdr:rowOff>27204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61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18331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704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74746</xdr:rowOff>
    </xdr:from>
    <xdr:to>
      <xdr:col>6</xdr:col>
      <xdr:colOff>38100</xdr:colOff>
      <xdr:row>39</xdr:row>
      <xdr:rowOff>4896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8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167473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8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66135</xdr:rowOff>
    </xdr:from>
    <xdr:to>
      <xdr:col>24</xdr:col>
      <xdr:colOff>62865</xdr:colOff>
      <xdr:row>58</xdr:row>
      <xdr:rowOff>57317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810085"/>
          <a:ext cx="1270" cy="1191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61144</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0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57317</xdr:rowOff>
    </xdr:from>
    <xdr:to>
      <xdr:col>24</xdr:col>
      <xdr:colOff>152400</xdr:colOff>
      <xdr:row>58</xdr:row>
      <xdr:rowOff>57317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0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12812</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85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66135</xdr:rowOff>
    </xdr:from>
    <xdr:to>
      <xdr:col>24</xdr:col>
      <xdr:colOff>152400</xdr:colOff>
      <xdr:row>51</xdr:row>
      <xdr:rowOff>66135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810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570</xdr:rowOff>
    </xdr:from>
    <xdr:to>
      <xdr:col>24</xdr:col>
      <xdr:colOff>63500</xdr:colOff>
      <xdr:row>58</xdr:row>
      <xdr:rowOff>9986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944670"/>
          <a:ext cx="838200" cy="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115609</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45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92732</xdr:rowOff>
    </xdr:from>
    <xdr:to>
      <xdr:col>24</xdr:col>
      <xdr:colOff>114300</xdr:colOff>
      <xdr:row>57</xdr:row>
      <xdr:rowOff>22882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1582</xdr:rowOff>
    </xdr:from>
    <xdr:to>
      <xdr:col>19</xdr:col>
      <xdr:colOff>177800</xdr:colOff>
      <xdr:row>58</xdr:row>
      <xdr:rowOff>9986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908300" y="9945682"/>
          <a:ext cx="889000" cy="8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140226</xdr:rowOff>
    </xdr:from>
    <xdr:to>
      <xdr:col>20</xdr:col>
      <xdr:colOff>38100</xdr:colOff>
      <xdr:row>57</xdr:row>
      <xdr:rowOff>70376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86903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108502</xdr:rowOff>
    </xdr:from>
    <xdr:to>
      <xdr:col>15</xdr:col>
      <xdr:colOff>50800</xdr:colOff>
      <xdr:row>58</xdr:row>
      <xdr:rowOff>1582</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881152"/>
          <a:ext cx="889000" cy="64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122700</xdr:rowOff>
    </xdr:from>
    <xdr:to>
      <xdr:col>15</xdr:col>
      <xdr:colOff>101600</xdr:colOff>
      <xdr:row>57</xdr:row>
      <xdr:rowOff>52850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69377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4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108502</xdr:rowOff>
    </xdr:from>
    <xdr:to>
      <xdr:col>10</xdr:col>
      <xdr:colOff>114300</xdr:colOff>
      <xdr:row>58</xdr:row>
      <xdr:rowOff>4369</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881152"/>
          <a:ext cx="889000" cy="67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132780</xdr:rowOff>
    </xdr:from>
    <xdr:to>
      <xdr:col>10</xdr:col>
      <xdr:colOff>165100</xdr:colOff>
      <xdr:row>57</xdr:row>
      <xdr:rowOff>62930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79457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50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125193</xdr:rowOff>
    </xdr:from>
    <xdr:to>
      <xdr:col>6</xdr:col>
      <xdr:colOff>38100</xdr:colOff>
      <xdr:row>57</xdr:row>
      <xdr:rowOff>55343</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2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71870</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50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121220</xdr:rowOff>
    </xdr:from>
    <xdr:to>
      <xdr:col>24</xdr:col>
      <xdr:colOff>114300</xdr:colOff>
      <xdr:row>58</xdr:row>
      <xdr:rowOff>51370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89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36147</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80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130636</xdr:rowOff>
    </xdr:from>
    <xdr:to>
      <xdr:col>20</xdr:col>
      <xdr:colOff>38100</xdr:colOff>
      <xdr:row>58</xdr:row>
      <xdr:rowOff>60786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90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51913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99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122232</xdr:rowOff>
    </xdr:from>
    <xdr:to>
      <xdr:col>15</xdr:col>
      <xdr:colOff>101600</xdr:colOff>
      <xdr:row>58</xdr:row>
      <xdr:rowOff>52382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89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43509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987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57702</xdr:rowOff>
    </xdr:from>
    <xdr:to>
      <xdr:col>10</xdr:col>
      <xdr:colOff>165100</xdr:colOff>
      <xdr:row>57</xdr:row>
      <xdr:rowOff>159302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83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150429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923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125019</xdr:rowOff>
    </xdr:from>
    <xdr:to>
      <xdr:col>6</xdr:col>
      <xdr:colOff>38100</xdr:colOff>
      <xdr:row>58</xdr:row>
      <xdr:rowOff>55169</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897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46296</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99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53442</xdr:rowOff>
    </xdr:from>
    <xdr:to>
      <xdr:col>24</xdr:col>
      <xdr:colOff>62865</xdr:colOff>
      <xdr:row>79</xdr:row>
      <xdr:rowOff>18999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26392"/>
          <a:ext cx="1270" cy="1337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22826</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67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18999</xdr:rowOff>
    </xdr:from>
    <xdr:to>
      <xdr:col>24</xdr:col>
      <xdr:colOff>152400</xdr:colOff>
      <xdr:row>79</xdr:row>
      <xdr:rowOff>18999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6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119</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0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53442</xdr:rowOff>
    </xdr:from>
    <xdr:to>
      <xdr:col>24</xdr:col>
      <xdr:colOff>152400</xdr:colOff>
      <xdr:row>71</xdr:row>
      <xdr:rowOff>53442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2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148920</xdr:rowOff>
    </xdr:from>
    <xdr:to>
      <xdr:col>24</xdr:col>
      <xdr:colOff>63500</xdr:colOff>
      <xdr:row>77</xdr:row>
      <xdr:rowOff>164351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350570"/>
          <a:ext cx="838200" cy="1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120896</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322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142469</xdr:rowOff>
    </xdr:from>
    <xdr:to>
      <xdr:col>24</xdr:col>
      <xdr:colOff>114300</xdr:colOff>
      <xdr:row>78</xdr:row>
      <xdr:rowOff>72619</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28639</xdr:rowOff>
    </xdr:from>
    <xdr:to>
      <xdr:col>19</xdr:col>
      <xdr:colOff>177800</xdr:colOff>
      <xdr:row>77</xdr:row>
      <xdr:rowOff>148920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230289"/>
          <a:ext cx="889000" cy="120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124104</xdr:rowOff>
    </xdr:from>
    <xdr:to>
      <xdr:col>20</xdr:col>
      <xdr:colOff>38100</xdr:colOff>
      <xdr:row>78</xdr:row>
      <xdr:rowOff>54254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2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45381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41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28639</xdr:rowOff>
    </xdr:from>
    <xdr:to>
      <xdr:col>15</xdr:col>
      <xdr:colOff>50800</xdr:colOff>
      <xdr:row>77</xdr:row>
      <xdr:rowOff>123279</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230289"/>
          <a:ext cx="889000" cy="9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61925</xdr:rowOff>
    </xdr:from>
    <xdr:to>
      <xdr:col>15</xdr:col>
      <xdr:colOff>101600</xdr:colOff>
      <xdr:row>77</xdr:row>
      <xdr:rowOff>163525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154652</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356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123279</xdr:rowOff>
    </xdr:from>
    <xdr:to>
      <xdr:col>10</xdr:col>
      <xdr:colOff>114300</xdr:colOff>
      <xdr:row>77</xdr:row>
      <xdr:rowOff>159169</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324929"/>
          <a:ext cx="889000" cy="3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120408</xdr:rowOff>
    </xdr:from>
    <xdr:to>
      <xdr:col>10</xdr:col>
      <xdr:colOff>165100</xdr:colOff>
      <xdr:row>78</xdr:row>
      <xdr:rowOff>50558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41685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414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124219</xdr:rowOff>
    </xdr:from>
    <xdr:to>
      <xdr:col>6</xdr:col>
      <xdr:colOff>38100</xdr:colOff>
      <xdr:row>78</xdr:row>
      <xdr:rowOff>54369</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2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45496</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418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113551</xdr:rowOff>
    </xdr:from>
    <xdr:to>
      <xdr:col>24</xdr:col>
      <xdr:colOff>114300</xdr:colOff>
      <xdr:row>78</xdr:row>
      <xdr:rowOff>43701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1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136428</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166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98120</xdr:rowOff>
    </xdr:from>
    <xdr:to>
      <xdr:col>20</xdr:col>
      <xdr:colOff>38100</xdr:colOff>
      <xdr:row>78</xdr:row>
      <xdr:rowOff>28270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29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44797</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07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149289</xdr:rowOff>
    </xdr:from>
    <xdr:to>
      <xdr:col>15</xdr:col>
      <xdr:colOff>101600</xdr:colOff>
      <xdr:row>77</xdr:row>
      <xdr:rowOff>79439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17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95966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295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72479</xdr:rowOff>
    </xdr:from>
    <xdr:to>
      <xdr:col>10</xdr:col>
      <xdr:colOff>165100</xdr:colOff>
      <xdr:row>78</xdr:row>
      <xdr:rowOff>2629</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27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19156</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049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108369</xdr:rowOff>
    </xdr:from>
    <xdr:to>
      <xdr:col>6</xdr:col>
      <xdr:colOff>38100</xdr:colOff>
      <xdr:row>78</xdr:row>
      <xdr:rowOff>38519</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1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55046</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085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45310</xdr:rowOff>
    </xdr:from>
    <xdr:to>
      <xdr:col>24</xdr:col>
      <xdr:colOff>62865</xdr:colOff>
      <xdr:row>98</xdr:row>
      <xdr:rowOff>153690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75810"/>
          <a:ext cx="1270" cy="1479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157517</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95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153690</xdr:rowOff>
    </xdr:from>
    <xdr:to>
      <xdr:col>24</xdr:col>
      <xdr:colOff>152400</xdr:colOff>
      <xdr:row>98</xdr:row>
      <xdr:rowOff>153690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95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163437</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51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45310</xdr:rowOff>
    </xdr:from>
    <xdr:to>
      <xdr:col>24</xdr:col>
      <xdr:colOff>152400</xdr:colOff>
      <xdr:row>90</xdr:row>
      <xdr:rowOff>45310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75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12325</xdr:rowOff>
    </xdr:from>
    <xdr:to>
      <xdr:col>24</xdr:col>
      <xdr:colOff>63500</xdr:colOff>
      <xdr:row>95</xdr:row>
      <xdr:rowOff>76836</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300075"/>
          <a:ext cx="838200" cy="6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75237</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362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96810</xdr:rowOff>
    </xdr:from>
    <xdr:to>
      <xdr:col>24</xdr:col>
      <xdr:colOff>114300</xdr:colOff>
      <xdr:row>96</xdr:row>
      <xdr:rowOff>26960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8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76836</xdr:rowOff>
    </xdr:from>
    <xdr:to>
      <xdr:col>19</xdr:col>
      <xdr:colOff>177800</xdr:colOff>
      <xdr:row>95</xdr:row>
      <xdr:rowOff>96061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364586"/>
          <a:ext cx="889000" cy="1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15656</xdr:rowOff>
    </xdr:from>
    <xdr:to>
      <xdr:col>20</xdr:col>
      <xdr:colOff>38100</xdr:colOff>
      <xdr:row>96</xdr:row>
      <xdr:rowOff>117256</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47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108383</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56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96061</xdr:rowOff>
    </xdr:from>
    <xdr:to>
      <xdr:col>15</xdr:col>
      <xdr:colOff>50800</xdr:colOff>
      <xdr:row>95</xdr:row>
      <xdr:rowOff>131973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383811"/>
          <a:ext cx="889000" cy="35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xdr:rowOff>
    </xdr:from>
    <xdr:to>
      <xdr:col>15</xdr:col>
      <xdr:colOff>101600</xdr:colOff>
      <xdr:row>96</xdr:row>
      <xdr:rowOff>101712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45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92839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55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131973</xdr:rowOff>
    </xdr:from>
    <xdr:to>
      <xdr:col>10</xdr:col>
      <xdr:colOff>114300</xdr:colOff>
      <xdr:row>96</xdr:row>
      <xdr:rowOff>76355</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419723"/>
          <a:ext cx="889000" cy="11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21075</xdr:rowOff>
    </xdr:from>
    <xdr:to>
      <xdr:col>10</xdr:col>
      <xdr:colOff>165100</xdr:colOff>
      <xdr:row>96</xdr:row>
      <xdr:rowOff>122675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48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113802</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57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104536</xdr:rowOff>
    </xdr:from>
    <xdr:to>
      <xdr:col>6</xdr:col>
      <xdr:colOff>38100</xdr:colOff>
      <xdr:row>97</xdr:row>
      <xdr:rowOff>34686</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5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25813</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65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132975</xdr:rowOff>
    </xdr:from>
    <xdr:to>
      <xdr:col>24</xdr:col>
      <xdr:colOff>114300</xdr:colOff>
      <xdr:row>95</xdr:row>
      <xdr:rowOff>63125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24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155852</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100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26036</xdr:rowOff>
    </xdr:from>
    <xdr:to>
      <xdr:col>20</xdr:col>
      <xdr:colOff>38100</xdr:colOff>
      <xdr:row>95</xdr:row>
      <xdr:rowOff>127636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31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144163</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089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45261</xdr:rowOff>
    </xdr:from>
    <xdr:to>
      <xdr:col>15</xdr:col>
      <xdr:colOff>101600</xdr:colOff>
      <xdr:row>95</xdr:row>
      <xdr:rowOff>146861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33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163388</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10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81173</xdr:rowOff>
    </xdr:from>
    <xdr:to>
      <xdr:col>10</xdr:col>
      <xdr:colOff>165100</xdr:colOff>
      <xdr:row>96</xdr:row>
      <xdr:rowOff>11323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36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27850</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14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25555</xdr:rowOff>
    </xdr:from>
    <xdr:to>
      <xdr:col>6</xdr:col>
      <xdr:colOff>38100</xdr:colOff>
      <xdr:row>96</xdr:row>
      <xdr:rowOff>127155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48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143682</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25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79136</xdr:rowOff>
    </xdr:from>
    <xdr:to>
      <xdr:col>54</xdr:col>
      <xdr:colOff>189865</xdr:colOff>
      <xdr:row>38</xdr:row>
      <xdr:rowOff>36525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394086"/>
          <a:ext cx="1270" cy="1157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40352</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5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36525</xdr:rowOff>
    </xdr:from>
    <xdr:to>
      <xdr:col>55</xdr:col>
      <xdr:colOff>88900</xdr:colOff>
      <xdr:row>38</xdr:row>
      <xdr:rowOff>36525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5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25813</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169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79136</xdr:rowOff>
    </xdr:from>
    <xdr:to>
      <xdr:col>55</xdr:col>
      <xdr:colOff>88900</xdr:colOff>
      <xdr:row>31</xdr:row>
      <xdr:rowOff>79136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394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129055</xdr:rowOff>
    </xdr:from>
    <xdr:to>
      <xdr:col>55</xdr:col>
      <xdr:colOff>0</xdr:colOff>
      <xdr:row>36</xdr:row>
      <xdr:rowOff>135151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301255"/>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11810</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012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160383</xdr:rowOff>
    </xdr:from>
    <xdr:to>
      <xdr:col>55</xdr:col>
      <xdr:colOff>50800</xdr:colOff>
      <xdr:row>36</xdr:row>
      <xdr:rowOff>90533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16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135151</xdr:rowOff>
    </xdr:from>
    <xdr:to>
      <xdr:col>50</xdr:col>
      <xdr:colOff>114300</xdr:colOff>
      <xdr:row>37</xdr:row>
      <xdr:rowOff>104343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6307351"/>
          <a:ext cx="889000" cy="140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36596</xdr:rowOff>
    </xdr:from>
    <xdr:to>
      <xdr:col>50</xdr:col>
      <xdr:colOff>165100</xdr:colOff>
      <xdr:row>36</xdr:row>
      <xdr:rowOff>138196</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0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154723</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598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75608</xdr:rowOff>
    </xdr:from>
    <xdr:to>
      <xdr:col>45</xdr:col>
      <xdr:colOff>177800</xdr:colOff>
      <xdr:row>37</xdr:row>
      <xdr:rowOff>104343</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7861300" y="6419258"/>
          <a:ext cx="889000" cy="2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58900</xdr:rowOff>
    </xdr:from>
    <xdr:to>
      <xdr:col>46</xdr:col>
      <xdr:colOff>38100</xdr:colOff>
      <xdr:row>36</xdr:row>
      <xdr:rowOff>160500</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5577</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00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61183</xdr:rowOff>
    </xdr:from>
    <xdr:to>
      <xdr:col>41</xdr:col>
      <xdr:colOff>50800</xdr:colOff>
      <xdr:row>37</xdr:row>
      <xdr:rowOff>75608</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6404833"/>
          <a:ext cx="889000" cy="14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65781</xdr:rowOff>
    </xdr:from>
    <xdr:to>
      <xdr:col>41</xdr:col>
      <xdr:colOff>101600</xdr:colOff>
      <xdr:row>36</xdr:row>
      <xdr:rowOff>167381</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3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12458</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01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74475</xdr:rowOff>
    </xdr:from>
    <xdr:to>
      <xdr:col>36</xdr:col>
      <xdr:colOff>165100</xdr:colOff>
      <xdr:row>37</xdr:row>
      <xdr:rowOff>4625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21152</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02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78255</xdr:rowOff>
    </xdr:from>
    <xdr:to>
      <xdr:col>55</xdr:col>
      <xdr:colOff>50800</xdr:colOff>
      <xdr:row>37</xdr:row>
      <xdr:rowOff>8405</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25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56682</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22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84351</xdr:rowOff>
    </xdr:from>
    <xdr:to>
      <xdr:col>50</xdr:col>
      <xdr:colOff>165100</xdr:colOff>
      <xdr:row>37</xdr:row>
      <xdr:rowOff>14501</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25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5628</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34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53543</xdr:rowOff>
    </xdr:from>
    <xdr:to>
      <xdr:col>46</xdr:col>
      <xdr:colOff>38100</xdr:colOff>
      <xdr:row>37</xdr:row>
      <xdr:rowOff>155143</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39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146270</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48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24808</xdr:rowOff>
    </xdr:from>
    <xdr:to>
      <xdr:col>41</xdr:col>
      <xdr:colOff>101600</xdr:colOff>
      <xdr:row>37</xdr:row>
      <xdr:rowOff>126408</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36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117535</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46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10383</xdr:rowOff>
    </xdr:from>
    <xdr:to>
      <xdr:col>36</xdr:col>
      <xdr:colOff>165100</xdr:colOff>
      <xdr:row>37</xdr:row>
      <xdr:rowOff>111983</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35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103110</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446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109342</xdr:rowOff>
    </xdr:from>
    <xdr:to>
      <xdr:col>54</xdr:col>
      <xdr:colOff>189865</xdr:colOff>
      <xdr:row>58</xdr:row>
      <xdr:rowOff>114474</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853292"/>
          <a:ext cx="1270" cy="120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118301</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6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114474</xdr:rowOff>
    </xdr:from>
    <xdr:to>
      <xdr:col>55</xdr:col>
      <xdr:colOff>88900</xdr:colOff>
      <xdr:row>58</xdr:row>
      <xdr:rowOff>114474</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58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56019</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628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109342</xdr:rowOff>
    </xdr:from>
    <xdr:to>
      <xdr:col>55</xdr:col>
      <xdr:colOff>88900</xdr:colOff>
      <xdr:row>51</xdr:row>
      <xdr:rowOff>109342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85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42673</xdr:rowOff>
    </xdr:from>
    <xdr:to>
      <xdr:col>55</xdr:col>
      <xdr:colOff>0</xdr:colOff>
      <xdr:row>58</xdr:row>
      <xdr:rowOff>81478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9986773"/>
          <a:ext cx="838200" cy="38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112735</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713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89858</xdr:rowOff>
    </xdr:from>
    <xdr:to>
      <xdr:col>55</xdr:col>
      <xdr:colOff>50800</xdr:colOff>
      <xdr:row>58</xdr:row>
      <xdr:rowOff>20008</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86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59647</xdr:rowOff>
    </xdr:from>
    <xdr:to>
      <xdr:col>50</xdr:col>
      <xdr:colOff>114300</xdr:colOff>
      <xdr:row>58</xdr:row>
      <xdr:rowOff>81478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8750300" y="10003747"/>
          <a:ext cx="889000" cy="2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100950</xdr:rowOff>
    </xdr:from>
    <xdr:to>
      <xdr:col>50</xdr:col>
      <xdr:colOff>165100</xdr:colOff>
      <xdr:row>58</xdr:row>
      <xdr:rowOff>31100</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87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47627</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64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55136</xdr:rowOff>
    </xdr:from>
    <xdr:to>
      <xdr:col>45</xdr:col>
      <xdr:colOff>177800</xdr:colOff>
      <xdr:row>58</xdr:row>
      <xdr:rowOff>59647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7861300" y="9999236"/>
          <a:ext cx="889000" cy="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103832</xdr:rowOff>
    </xdr:from>
    <xdr:to>
      <xdr:col>46</xdr:col>
      <xdr:colOff>38100</xdr:colOff>
      <xdr:row>58</xdr:row>
      <xdr:rowOff>33982</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8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50509</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65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15949</xdr:rowOff>
    </xdr:from>
    <xdr:to>
      <xdr:col>41</xdr:col>
      <xdr:colOff>50800</xdr:colOff>
      <xdr:row>58</xdr:row>
      <xdr:rowOff>55136</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9960049"/>
          <a:ext cx="889000" cy="39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109758</xdr:rowOff>
    </xdr:from>
    <xdr:to>
      <xdr:col>41</xdr:col>
      <xdr:colOff>101600</xdr:colOff>
      <xdr:row>58</xdr:row>
      <xdr:rowOff>39908</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88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56435</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65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73428</xdr:rowOff>
    </xdr:from>
    <xdr:to>
      <xdr:col>36</xdr:col>
      <xdr:colOff>165100</xdr:colOff>
      <xdr:row>58</xdr:row>
      <xdr:rowOff>3578</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84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20105</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62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163323</xdr:rowOff>
    </xdr:from>
    <xdr:to>
      <xdr:col>55</xdr:col>
      <xdr:colOff>50800</xdr:colOff>
      <xdr:row>58</xdr:row>
      <xdr:rowOff>93473</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93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78250</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85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30678</xdr:rowOff>
    </xdr:from>
    <xdr:to>
      <xdr:col>50</xdr:col>
      <xdr:colOff>165100</xdr:colOff>
      <xdr:row>58</xdr:row>
      <xdr:rowOff>132278</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97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123405</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10067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8847</xdr:rowOff>
    </xdr:from>
    <xdr:to>
      <xdr:col>46</xdr:col>
      <xdr:colOff>38100</xdr:colOff>
      <xdr:row>58</xdr:row>
      <xdr:rowOff>110447</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95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101574</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1004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4336</xdr:rowOff>
    </xdr:from>
    <xdr:to>
      <xdr:col>41</xdr:col>
      <xdr:colOff>101600</xdr:colOff>
      <xdr:row>58</xdr:row>
      <xdr:rowOff>105936</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94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97063</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1004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136599</xdr:rowOff>
    </xdr:from>
    <xdr:to>
      <xdr:col>36</xdr:col>
      <xdr:colOff>165100</xdr:colOff>
      <xdr:row>58</xdr:row>
      <xdr:rowOff>66749</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90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57876</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1000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144996</xdr:rowOff>
    </xdr:from>
    <xdr:to>
      <xdr:col>54</xdr:col>
      <xdr:colOff>189865</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1975046"/>
          <a:ext cx="1270" cy="1613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91673</xdr:rowOff>
    </xdr:from>
    <xdr:ext cx="599010"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75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144996</xdr:rowOff>
    </xdr:from>
    <xdr:to>
      <xdr:col>55</xdr:col>
      <xdr:colOff>88900</xdr:colOff>
      <xdr:row>69</xdr:row>
      <xdr:rowOff>144996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197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4057</xdr:rowOff>
    </xdr:from>
    <xdr:to>
      <xdr:col>55</xdr:col>
      <xdr:colOff>0</xdr:colOff>
      <xdr:row>79</xdr:row>
      <xdr:rowOff>16850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9639300" y="13548607"/>
          <a:ext cx="838200" cy="12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108858</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310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85981</xdr:rowOff>
    </xdr:from>
    <xdr:to>
      <xdr:col>55</xdr:col>
      <xdr:colOff>50800</xdr:colOff>
      <xdr:row>79</xdr:row>
      <xdr:rowOff>16131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4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9463</xdr:rowOff>
    </xdr:from>
    <xdr:to>
      <xdr:col>50</xdr:col>
      <xdr:colOff>114300</xdr:colOff>
      <xdr:row>79</xdr:row>
      <xdr:rowOff>16850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8750300" y="13554013"/>
          <a:ext cx="889000" cy="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87052</xdr:rowOff>
    </xdr:from>
    <xdr:to>
      <xdr:col>50</xdr:col>
      <xdr:colOff>165100</xdr:colOff>
      <xdr:row>79</xdr:row>
      <xdr:rowOff>17202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46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33729</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23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9463</xdr:rowOff>
    </xdr:from>
    <xdr:to>
      <xdr:col>45</xdr:col>
      <xdr:colOff>177800</xdr:colOff>
      <xdr:row>79</xdr:row>
      <xdr:rowOff>12454</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7861300" y="13554013"/>
          <a:ext cx="889000" cy="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73766</xdr:rowOff>
    </xdr:from>
    <xdr:to>
      <xdr:col>46</xdr:col>
      <xdr:colOff>38100</xdr:colOff>
      <xdr:row>79</xdr:row>
      <xdr:rowOff>3916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44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20443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22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123008</xdr:rowOff>
    </xdr:from>
    <xdr:to>
      <xdr:col>41</xdr:col>
      <xdr:colOff>50800</xdr:colOff>
      <xdr:row>79</xdr:row>
      <xdr:rowOff>12454</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6972300" y="13496108"/>
          <a:ext cx="889000" cy="6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82370</xdr:rowOff>
    </xdr:from>
    <xdr:to>
      <xdr:col>41</xdr:col>
      <xdr:colOff>101600</xdr:colOff>
      <xdr:row>79</xdr:row>
      <xdr:rowOff>12520</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455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29047</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23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9275</xdr:rowOff>
    </xdr:from>
    <xdr:to>
      <xdr:col>36</xdr:col>
      <xdr:colOff>165100</xdr:colOff>
      <xdr:row>78</xdr:row>
      <xdr:rowOff>110875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38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127402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15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124707</xdr:rowOff>
    </xdr:from>
    <xdr:to>
      <xdr:col>55</xdr:col>
      <xdr:colOff>50800</xdr:colOff>
      <xdr:row>79</xdr:row>
      <xdr:rowOff>54857</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497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64409</xdr:rowOff>
    </xdr:from>
    <xdr:ext cx="534377"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437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137500</xdr:rowOff>
    </xdr:from>
    <xdr:to>
      <xdr:col>50</xdr:col>
      <xdr:colOff>165100</xdr:colOff>
      <xdr:row>79</xdr:row>
      <xdr:rowOff>67650</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51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58777</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04428" y="1360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130113</xdr:rowOff>
    </xdr:from>
    <xdr:to>
      <xdr:col>46</xdr:col>
      <xdr:colOff>38100</xdr:colOff>
      <xdr:row>79</xdr:row>
      <xdr:rowOff>60263</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50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51390</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15428" y="1359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133104</xdr:rowOff>
    </xdr:from>
    <xdr:to>
      <xdr:col>41</xdr:col>
      <xdr:colOff>101600</xdr:colOff>
      <xdr:row>79</xdr:row>
      <xdr:rowOff>63254</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50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54381</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26428" y="13598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72208</xdr:rowOff>
    </xdr:from>
    <xdr:to>
      <xdr:col>36</xdr:col>
      <xdr:colOff>165100</xdr:colOff>
      <xdr:row>79</xdr:row>
      <xdr:rowOff>2358</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44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164935</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5111" y="1353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75312</xdr:rowOff>
    </xdr:from>
    <xdr:to>
      <xdr:col>54</xdr:col>
      <xdr:colOff>189865</xdr:colOff>
      <xdr:row>99</xdr:row>
      <xdr:rowOff>75050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05812"/>
          <a:ext cx="1270" cy="1542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78877</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705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75050</xdr:rowOff>
    </xdr:from>
    <xdr:to>
      <xdr:col>55</xdr:col>
      <xdr:colOff>88900</xdr:colOff>
      <xdr:row>99</xdr:row>
      <xdr:rowOff>75050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704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21989</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281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75312</xdr:rowOff>
    </xdr:from>
    <xdr:to>
      <xdr:col>55</xdr:col>
      <xdr:colOff>88900</xdr:colOff>
      <xdr:row>90</xdr:row>
      <xdr:rowOff>75312</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0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18955</xdr:rowOff>
    </xdr:from>
    <xdr:to>
      <xdr:col>55</xdr:col>
      <xdr:colOff>0</xdr:colOff>
      <xdr:row>98</xdr:row>
      <xdr:rowOff>137012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6821055"/>
          <a:ext cx="838200" cy="118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115978</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40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93101</xdr:rowOff>
    </xdr:from>
    <xdr:to>
      <xdr:col>55</xdr:col>
      <xdr:colOff>50800</xdr:colOff>
      <xdr:row>97</xdr:row>
      <xdr:rowOff>23251</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97551</xdr:rowOff>
    </xdr:from>
    <xdr:to>
      <xdr:col>50</xdr:col>
      <xdr:colOff>114300</xdr:colOff>
      <xdr:row>98</xdr:row>
      <xdr:rowOff>137012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8750300" y="16899651"/>
          <a:ext cx="889000" cy="39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148140</xdr:rowOff>
    </xdr:from>
    <xdr:to>
      <xdr:col>50</xdr:col>
      <xdr:colOff>165100</xdr:colOff>
      <xdr:row>97</xdr:row>
      <xdr:rowOff>78290</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60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94817</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38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95634</xdr:rowOff>
    </xdr:from>
    <xdr:to>
      <xdr:col>45</xdr:col>
      <xdr:colOff>177800</xdr:colOff>
      <xdr:row>98</xdr:row>
      <xdr:rowOff>97551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7861300" y="16897734"/>
          <a:ext cx="889000" cy="1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31544</xdr:rowOff>
    </xdr:from>
    <xdr:to>
      <xdr:col>46</xdr:col>
      <xdr:colOff>38100</xdr:colOff>
      <xdr:row>97</xdr:row>
      <xdr:rowOff>133144</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66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149671</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43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78468</xdr:rowOff>
    </xdr:from>
    <xdr:to>
      <xdr:col>41</xdr:col>
      <xdr:colOff>50800</xdr:colOff>
      <xdr:row>98</xdr:row>
      <xdr:rowOff>95634</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6972300" y="16880568"/>
          <a:ext cx="889000" cy="17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31477</xdr:rowOff>
    </xdr:from>
    <xdr:to>
      <xdr:col>41</xdr:col>
      <xdr:colOff>101600</xdr:colOff>
      <xdr:row>97</xdr:row>
      <xdr:rowOff>133077</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662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149604</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43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82152</xdr:rowOff>
    </xdr:from>
    <xdr:to>
      <xdr:col>36</xdr:col>
      <xdr:colOff>165100</xdr:colOff>
      <xdr:row>98</xdr:row>
      <xdr:rowOff>12302</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71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28829</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48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139605</xdr:rowOff>
    </xdr:from>
    <xdr:to>
      <xdr:col>55</xdr:col>
      <xdr:colOff>50800</xdr:colOff>
      <xdr:row>98</xdr:row>
      <xdr:rowOff>69755</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77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118032</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74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86212</xdr:rowOff>
    </xdr:from>
    <xdr:to>
      <xdr:col>50</xdr:col>
      <xdr:colOff>165100</xdr:colOff>
      <xdr:row>99</xdr:row>
      <xdr:rowOff>16362</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88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7489</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98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46751</xdr:rowOff>
    </xdr:from>
    <xdr:to>
      <xdr:col>46</xdr:col>
      <xdr:colOff>38100</xdr:colOff>
      <xdr:row>98</xdr:row>
      <xdr:rowOff>148351</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84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139478</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941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44834</xdr:rowOff>
    </xdr:from>
    <xdr:to>
      <xdr:col>41</xdr:col>
      <xdr:colOff>101600</xdr:colOff>
      <xdr:row>98</xdr:row>
      <xdr:rowOff>146434</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84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137561</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93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27668</xdr:rowOff>
    </xdr:from>
    <xdr:to>
      <xdr:col>36</xdr:col>
      <xdr:colOff>165100</xdr:colOff>
      <xdr:row>98</xdr:row>
      <xdr:rowOff>129268</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82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120395</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922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65875</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209375"/>
          <a:ext cx="1269" cy="152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12552</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4984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65875</xdr:rowOff>
    </xdr:from>
    <xdr:to>
      <xdr:col>86</xdr:col>
      <xdr:colOff>25400</xdr:colOff>
      <xdr:row>30</xdr:row>
      <xdr:rowOff>65875</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209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42811</xdr:rowOff>
    </xdr:from>
    <xdr:to>
      <xdr:col>85</xdr:col>
      <xdr:colOff>127000</xdr:colOff>
      <xdr:row>39</xdr:row>
      <xdr:rowOff>43561</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729361"/>
          <a:ext cx="838200" cy="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106570</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450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83693</xdr:rowOff>
    </xdr:from>
    <xdr:to>
      <xdr:col>85</xdr:col>
      <xdr:colOff>177800</xdr:colOff>
      <xdr:row>39</xdr:row>
      <xdr:rowOff>13843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59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40501</xdr:rowOff>
    </xdr:from>
    <xdr:to>
      <xdr:col>81</xdr:col>
      <xdr:colOff>50800</xdr:colOff>
      <xdr:row>39</xdr:row>
      <xdr:rowOff>42811</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727051"/>
          <a:ext cx="889000" cy="2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93129</xdr:rowOff>
    </xdr:from>
    <xdr:to>
      <xdr:col>81</xdr:col>
      <xdr:colOff>101600</xdr:colOff>
      <xdr:row>39</xdr:row>
      <xdr:rowOff>23279</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0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39806</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38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40386</xdr:rowOff>
    </xdr:from>
    <xdr:to>
      <xdr:col>76</xdr:col>
      <xdr:colOff>114300</xdr:colOff>
      <xdr:row>39</xdr:row>
      <xdr:rowOff>40501</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703300" y="6726936"/>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107214</xdr:rowOff>
    </xdr:from>
    <xdr:to>
      <xdr:col>76</xdr:col>
      <xdr:colOff>165100</xdr:colOff>
      <xdr:row>39</xdr:row>
      <xdr:rowOff>37364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2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53890</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397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40386</xdr:rowOff>
    </xdr:from>
    <xdr:to>
      <xdr:col>71</xdr:col>
      <xdr:colOff>177800</xdr:colOff>
      <xdr:row>39</xdr:row>
      <xdr:rowOff>44196</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2814300" y="6726936"/>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140043</xdr:rowOff>
    </xdr:from>
    <xdr:to>
      <xdr:col>72</xdr:col>
      <xdr:colOff>38100</xdr:colOff>
      <xdr:row>39</xdr:row>
      <xdr:rowOff>70193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5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86720</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43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128029</xdr:rowOff>
    </xdr:from>
    <xdr:to>
      <xdr:col>67</xdr:col>
      <xdr:colOff>101600</xdr:colOff>
      <xdr:row>39</xdr:row>
      <xdr:rowOff>58179</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4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74706</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418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164211</xdr:rowOff>
    </xdr:from>
    <xdr:to>
      <xdr:col>85</xdr:col>
      <xdr:colOff>177800</xdr:colOff>
      <xdr:row>39</xdr:row>
      <xdr:rowOff>94361</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7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79138</xdr:rowOff>
    </xdr:from>
    <xdr:ext cx="313932"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5942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163461</xdr:rowOff>
    </xdr:from>
    <xdr:to>
      <xdr:col>81</xdr:col>
      <xdr:colOff>101600</xdr:colOff>
      <xdr:row>39</xdr:row>
      <xdr:rowOff>93611</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84738</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2017" y="6771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161151</xdr:rowOff>
    </xdr:from>
    <xdr:to>
      <xdr:col>76</xdr:col>
      <xdr:colOff>165100</xdr:colOff>
      <xdr:row>39</xdr:row>
      <xdr:rowOff>91301</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7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82428</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03017" y="6768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161036</xdr:rowOff>
    </xdr:from>
    <xdr:to>
      <xdr:col>72</xdr:col>
      <xdr:colOff>38100</xdr:colOff>
      <xdr:row>39</xdr:row>
      <xdr:rowOff>91186</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7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82313</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14017" y="6768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164846</xdr:rowOff>
    </xdr:from>
    <xdr:to>
      <xdr:col>67</xdr:col>
      <xdr:colOff>101600</xdr:colOff>
      <xdr:row>39</xdr:row>
      <xdr:rowOff>94996</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7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86123</xdr:rowOff>
    </xdr:from>
    <xdr:ext cx="313932"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57333" y="67726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74955</xdr:rowOff>
    </xdr:from>
    <xdr:to>
      <xdr:col>85</xdr:col>
      <xdr:colOff>126364</xdr:colOff>
      <xdr:row>78</xdr:row>
      <xdr:rowOff>28181</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76455"/>
          <a:ext cx="1269" cy="132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32008</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40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28181</xdr:rowOff>
    </xdr:from>
    <xdr:to>
      <xdr:col>86</xdr:col>
      <xdr:colOff>25400</xdr:colOff>
      <xdr:row>78</xdr:row>
      <xdr:rowOff>28181</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40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21632</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51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74955</xdr:rowOff>
    </xdr:from>
    <xdr:to>
      <xdr:col>86</xdr:col>
      <xdr:colOff>25400</xdr:colOff>
      <xdr:row>70</xdr:row>
      <xdr:rowOff>74955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76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106781</xdr:rowOff>
    </xdr:from>
    <xdr:to>
      <xdr:col>85</xdr:col>
      <xdr:colOff>127000</xdr:colOff>
      <xdr:row>76</xdr:row>
      <xdr:rowOff>170307</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5481300" y="13136981"/>
          <a:ext cx="838200" cy="6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48226</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735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25349</xdr:rowOff>
    </xdr:from>
    <xdr:to>
      <xdr:col>85</xdr:col>
      <xdr:colOff>177800</xdr:colOff>
      <xdr:row>75</xdr:row>
      <xdr:rowOff>126949</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106781</xdr:rowOff>
    </xdr:from>
    <xdr:to>
      <xdr:col>81</xdr:col>
      <xdr:colOff>50800</xdr:colOff>
      <xdr:row>76</xdr:row>
      <xdr:rowOff>157848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3136981"/>
          <a:ext cx="889000" cy="5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39865</xdr:rowOff>
    </xdr:from>
    <xdr:to>
      <xdr:col>81</xdr:col>
      <xdr:colOff>101600</xdr:colOff>
      <xdr:row>75</xdr:row>
      <xdr:rowOff>141465</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157992</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67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157848</xdr:rowOff>
    </xdr:from>
    <xdr:to>
      <xdr:col>76</xdr:col>
      <xdr:colOff>114300</xdr:colOff>
      <xdr:row>76</xdr:row>
      <xdr:rowOff>168490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3188048"/>
          <a:ext cx="889000" cy="10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32741</xdr:rowOff>
    </xdr:from>
    <xdr:to>
      <xdr:col>76</xdr:col>
      <xdr:colOff>165100</xdr:colOff>
      <xdr:row>75</xdr:row>
      <xdr:rowOff>134341</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150868</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66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168490</xdr:rowOff>
    </xdr:from>
    <xdr:to>
      <xdr:col>71</xdr:col>
      <xdr:colOff>177800</xdr:colOff>
      <xdr:row>77</xdr:row>
      <xdr:rowOff>18390</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3198690"/>
          <a:ext cx="889000" cy="21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11075</xdr:rowOff>
    </xdr:from>
    <xdr:to>
      <xdr:col>72</xdr:col>
      <xdr:colOff>38100</xdr:colOff>
      <xdr:row>75</xdr:row>
      <xdr:rowOff>112675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286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129202</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64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150990</xdr:rowOff>
    </xdr:from>
    <xdr:to>
      <xdr:col>67</xdr:col>
      <xdr:colOff>101600</xdr:colOff>
      <xdr:row>75</xdr:row>
      <xdr:rowOff>81140</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28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97667</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61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119507</xdr:rowOff>
    </xdr:from>
    <xdr:to>
      <xdr:col>85</xdr:col>
      <xdr:colOff>177800</xdr:colOff>
      <xdr:row>77</xdr:row>
      <xdr:rowOff>49657</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14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97934</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12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55981</xdr:rowOff>
    </xdr:from>
    <xdr:to>
      <xdr:col>81</xdr:col>
      <xdr:colOff>101600</xdr:colOff>
      <xdr:row>76</xdr:row>
      <xdr:rowOff>157581</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08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148708</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317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107048</xdr:rowOff>
    </xdr:from>
    <xdr:to>
      <xdr:col>76</xdr:col>
      <xdr:colOff>165100</xdr:colOff>
      <xdr:row>77</xdr:row>
      <xdr:rowOff>37198</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13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28325</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22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117690</xdr:rowOff>
    </xdr:from>
    <xdr:to>
      <xdr:col>72</xdr:col>
      <xdr:colOff>38100</xdr:colOff>
      <xdr:row>77</xdr:row>
      <xdr:rowOff>47840</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1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38967</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24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139040</xdr:rowOff>
    </xdr:from>
    <xdr:to>
      <xdr:col>67</xdr:col>
      <xdr:colOff>101600</xdr:colOff>
      <xdr:row>77</xdr:row>
      <xdr:rowOff>69190</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16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60317</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26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45786</xdr:rowOff>
    </xdr:from>
    <xdr:to>
      <xdr:col>85</xdr:col>
      <xdr:colOff>126364</xdr:colOff>
      <xdr:row>98</xdr:row>
      <xdr:rowOff>139650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647736"/>
          <a:ext cx="1269" cy="1294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143477</xdr:rowOff>
    </xdr:from>
    <xdr:ext cx="313932"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6945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139650</xdr:rowOff>
    </xdr:from>
    <xdr:to>
      <xdr:col>86</xdr:col>
      <xdr:colOff>25400</xdr:colOff>
      <xdr:row>98</xdr:row>
      <xdr:rowOff>139650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694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163913</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422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45786</xdr:rowOff>
    </xdr:from>
    <xdr:to>
      <xdr:col>86</xdr:col>
      <xdr:colOff>25400</xdr:colOff>
      <xdr:row>91</xdr:row>
      <xdr:rowOff>45786</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64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36967</xdr:rowOff>
    </xdr:from>
    <xdr:to>
      <xdr:col>85</xdr:col>
      <xdr:colOff>127000</xdr:colOff>
      <xdr:row>98</xdr:row>
      <xdr:rowOff>51918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5481300" y="16839067"/>
          <a:ext cx="838200" cy="14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168587</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799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18710</xdr:rowOff>
    </xdr:from>
    <xdr:to>
      <xdr:col>85</xdr:col>
      <xdr:colOff>177800</xdr:colOff>
      <xdr:row>98</xdr:row>
      <xdr:rowOff>120310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82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36967</xdr:rowOff>
    </xdr:from>
    <xdr:to>
      <xdr:col>81</xdr:col>
      <xdr:colOff>50800</xdr:colOff>
      <xdr:row>98</xdr:row>
      <xdr:rowOff>63846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4592300" y="16839067"/>
          <a:ext cx="889000" cy="26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28811</xdr:rowOff>
    </xdr:from>
    <xdr:to>
      <xdr:col>81</xdr:col>
      <xdr:colOff>101600</xdr:colOff>
      <xdr:row>98</xdr:row>
      <xdr:rowOff>130411</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83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121538</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92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49321</xdr:rowOff>
    </xdr:from>
    <xdr:to>
      <xdr:col>76</xdr:col>
      <xdr:colOff>114300</xdr:colOff>
      <xdr:row>98</xdr:row>
      <xdr:rowOff>63846</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3703300" y="16851421"/>
          <a:ext cx="889000" cy="14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26908</xdr:rowOff>
    </xdr:from>
    <xdr:to>
      <xdr:col>76</xdr:col>
      <xdr:colOff>165100</xdr:colOff>
      <xdr:row>98</xdr:row>
      <xdr:rowOff>128508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8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119635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92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34173</xdr:rowOff>
    </xdr:from>
    <xdr:to>
      <xdr:col>71</xdr:col>
      <xdr:colOff>177800</xdr:colOff>
      <xdr:row>98</xdr:row>
      <xdr:rowOff>49321</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814300" y="16836273"/>
          <a:ext cx="889000" cy="1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32916</xdr:rowOff>
    </xdr:from>
    <xdr:to>
      <xdr:col>72</xdr:col>
      <xdr:colOff>38100</xdr:colOff>
      <xdr:row>98</xdr:row>
      <xdr:rowOff>134516</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83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125643</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92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24626</xdr:rowOff>
    </xdr:from>
    <xdr:to>
      <xdr:col>67</xdr:col>
      <xdr:colOff>101600</xdr:colOff>
      <xdr:row>98</xdr:row>
      <xdr:rowOff>126226</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117353</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91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1118</xdr:rowOff>
    </xdr:from>
    <xdr:to>
      <xdr:col>85</xdr:col>
      <xdr:colOff>177800</xdr:colOff>
      <xdr:row>98</xdr:row>
      <xdr:rowOff>102718</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80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131945</xdr:rowOff>
    </xdr:from>
    <xdr:ext cx="534377"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59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157617</xdr:rowOff>
    </xdr:from>
    <xdr:to>
      <xdr:col>81</xdr:col>
      <xdr:colOff>101600</xdr:colOff>
      <xdr:row>98</xdr:row>
      <xdr:rowOff>87767</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78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104294</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56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13046</xdr:rowOff>
    </xdr:from>
    <xdr:to>
      <xdr:col>76</xdr:col>
      <xdr:colOff>165100</xdr:colOff>
      <xdr:row>98</xdr:row>
      <xdr:rowOff>114646</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81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131173</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25111" y="16590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169971</xdr:rowOff>
    </xdr:from>
    <xdr:to>
      <xdr:col>72</xdr:col>
      <xdr:colOff>38100</xdr:colOff>
      <xdr:row>98</xdr:row>
      <xdr:rowOff>100121</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80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116648</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36111" y="16575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154823</xdr:rowOff>
    </xdr:from>
    <xdr:to>
      <xdr:col>67</xdr:col>
      <xdr:colOff>101600</xdr:colOff>
      <xdr:row>98</xdr:row>
      <xdr:rowOff>84973</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78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101500</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47111" y="1656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37777</xdr:rowOff>
    </xdr:from>
    <xdr:to>
      <xdr:col>116</xdr:col>
      <xdr:colOff>62864</xdr:colOff>
      <xdr:row>39</xdr:row>
      <xdr:rowOff>98878</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352727"/>
          <a:ext cx="1269" cy="1432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155904</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12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37777</xdr:rowOff>
    </xdr:from>
    <xdr:to>
      <xdr:col>116</xdr:col>
      <xdr:colOff>152400</xdr:colOff>
      <xdr:row>31</xdr:row>
      <xdr:rowOff>37777</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35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60376</xdr:rowOff>
    </xdr:from>
    <xdr:to>
      <xdr:col>116</xdr:col>
      <xdr:colOff>63500</xdr:colOff>
      <xdr:row>39</xdr:row>
      <xdr:rowOff>63413</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1323300" y="6746926"/>
          <a:ext cx="838200" cy="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99825</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4434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76947</xdr:rowOff>
    </xdr:from>
    <xdr:to>
      <xdr:col>116</xdr:col>
      <xdr:colOff>114300</xdr:colOff>
      <xdr:row>39</xdr:row>
      <xdr:rowOff>7097</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5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63413</xdr:rowOff>
    </xdr:from>
    <xdr:to>
      <xdr:col>111</xdr:col>
      <xdr:colOff>177800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0434300" y="6749963"/>
          <a:ext cx="889000" cy="35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118880</xdr:rowOff>
    </xdr:from>
    <xdr:to>
      <xdr:col>112</xdr:col>
      <xdr:colOff>38100</xdr:colOff>
      <xdr:row>39</xdr:row>
      <xdr:rowOff>49030</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6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65556</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40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139943</xdr:rowOff>
    </xdr:from>
    <xdr:to>
      <xdr:col>107</xdr:col>
      <xdr:colOff>101600</xdr:colOff>
      <xdr:row>39</xdr:row>
      <xdr:rowOff>70093</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6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86620</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43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133020</xdr:rowOff>
    </xdr:from>
    <xdr:to>
      <xdr:col>102</xdr:col>
      <xdr:colOff>165100</xdr:colOff>
      <xdr:row>39</xdr:row>
      <xdr:rowOff>63170</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6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79697</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428" y="64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149152</xdr:rowOff>
    </xdr:from>
    <xdr:to>
      <xdr:col>98</xdr:col>
      <xdr:colOff>38100</xdr:colOff>
      <xdr:row>39</xdr:row>
      <xdr:rowOff>79302</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6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95830</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439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9576</xdr:rowOff>
    </xdr:from>
    <xdr:to>
      <xdr:col>116</xdr:col>
      <xdr:colOff>114300</xdr:colOff>
      <xdr:row>39</xdr:row>
      <xdr:rowOff>111176</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69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95953</xdr:rowOff>
    </xdr:from>
    <xdr:ext cx="469744"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611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12613</xdr:rowOff>
    </xdr:from>
    <xdr:to>
      <xdr:col>112</xdr:col>
      <xdr:colOff>38100</xdr:colOff>
      <xdr:row>39</xdr:row>
      <xdr:rowOff>114213</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69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105340</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088428" y="6791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137643</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881593"/>
          <a:ext cx="1269" cy="1202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84320</xdr:rowOff>
    </xdr:from>
    <xdr:ext cx="534377"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65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137643</xdr:rowOff>
    </xdr:from>
    <xdr:to>
      <xdr:col>116</xdr:col>
      <xdr:colOff>152400</xdr:colOff>
      <xdr:row>51</xdr:row>
      <xdr:rowOff>137643</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881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109799</xdr:rowOff>
    </xdr:from>
    <xdr:to>
      <xdr:col>116</xdr:col>
      <xdr:colOff>63500</xdr:colOff>
      <xdr:row>56</xdr:row>
      <xdr:rowOff>111125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1323300" y="9710999"/>
          <a:ext cx="8382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12326</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784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33899</xdr:rowOff>
    </xdr:from>
    <xdr:to>
      <xdr:col>116</xdr:col>
      <xdr:colOff>114300</xdr:colOff>
      <xdr:row>57</xdr:row>
      <xdr:rowOff>135499</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80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109799</xdr:rowOff>
    </xdr:from>
    <xdr:to>
      <xdr:col>111</xdr:col>
      <xdr:colOff>177800</xdr:colOff>
      <xdr:row>56</xdr:row>
      <xdr:rowOff>110713</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0434300" y="9710999"/>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32024</xdr:rowOff>
    </xdr:from>
    <xdr:to>
      <xdr:col>112</xdr:col>
      <xdr:colOff>38100</xdr:colOff>
      <xdr:row>57</xdr:row>
      <xdr:rowOff>133624</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124751</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89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110713</xdr:rowOff>
    </xdr:from>
    <xdr:to>
      <xdr:col>107</xdr:col>
      <xdr:colOff>50800</xdr:colOff>
      <xdr:row>56</xdr:row>
      <xdr:rowOff>110896</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9545300" y="9711913"/>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8387</xdr:rowOff>
    </xdr:from>
    <xdr:to>
      <xdr:col>107</xdr:col>
      <xdr:colOff>101600</xdr:colOff>
      <xdr:row>57</xdr:row>
      <xdr:rowOff>109987</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101114</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87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110896</xdr:rowOff>
    </xdr:from>
    <xdr:to>
      <xdr:col>102</xdr:col>
      <xdr:colOff>114300</xdr:colOff>
      <xdr:row>56</xdr:row>
      <xdr:rowOff>111765</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18656300" y="9712096"/>
          <a:ext cx="8890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123739</xdr:rowOff>
    </xdr:from>
    <xdr:to>
      <xdr:col>102</xdr:col>
      <xdr:colOff>165100</xdr:colOff>
      <xdr:row>57</xdr:row>
      <xdr:rowOff>53889</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45016</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8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114274</xdr:rowOff>
    </xdr:from>
    <xdr:to>
      <xdr:col>98</xdr:col>
      <xdr:colOff>38100</xdr:colOff>
      <xdr:row>57</xdr:row>
      <xdr:rowOff>44424</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35551</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80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60325</xdr:rowOff>
    </xdr:from>
    <xdr:to>
      <xdr:col>116</xdr:col>
      <xdr:colOff>114300</xdr:colOff>
      <xdr:row>56</xdr:row>
      <xdr:rowOff>161925</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966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83202</xdr:rowOff>
    </xdr:from>
    <xdr:ext cx="469744"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512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58999</xdr:rowOff>
    </xdr:from>
    <xdr:to>
      <xdr:col>112</xdr:col>
      <xdr:colOff>38100</xdr:colOff>
      <xdr:row>56</xdr:row>
      <xdr:rowOff>160599</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966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5676</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9435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59913</xdr:rowOff>
    </xdr:from>
    <xdr:to>
      <xdr:col>107</xdr:col>
      <xdr:colOff>101600</xdr:colOff>
      <xdr:row>56</xdr:row>
      <xdr:rowOff>161513</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966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6590</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99428" y="943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60096</xdr:rowOff>
    </xdr:from>
    <xdr:to>
      <xdr:col>102</xdr:col>
      <xdr:colOff>165100</xdr:colOff>
      <xdr:row>56</xdr:row>
      <xdr:rowOff>161696</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966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6773</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10428" y="9436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60965</xdr:rowOff>
    </xdr:from>
    <xdr:to>
      <xdr:col>98</xdr:col>
      <xdr:colOff>38100</xdr:colOff>
      <xdr:row>56</xdr:row>
      <xdr:rowOff>162565</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966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7642</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21428" y="9437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52451</xdr:rowOff>
    </xdr:from>
    <xdr:to>
      <xdr:col>116</xdr:col>
      <xdr:colOff>62864</xdr:colOff>
      <xdr:row>79</xdr:row>
      <xdr:rowOff>5893</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25401"/>
          <a:ext cx="1269" cy="1325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9720</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5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5893</xdr:rowOff>
    </xdr:from>
    <xdr:to>
      <xdr:col>116</xdr:col>
      <xdr:colOff>152400</xdr:colOff>
      <xdr:row>79</xdr:row>
      <xdr:rowOff>5893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5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170578</xdr:rowOff>
    </xdr:from>
    <xdr:ext cx="534377"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200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52451</xdr:rowOff>
    </xdr:from>
    <xdr:to>
      <xdr:col>116</xdr:col>
      <xdr:colOff>152400</xdr:colOff>
      <xdr:row>71</xdr:row>
      <xdr:rowOff>52451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2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88760</xdr:rowOff>
    </xdr:from>
    <xdr:to>
      <xdr:col>116</xdr:col>
      <xdr:colOff>63500</xdr:colOff>
      <xdr:row>77</xdr:row>
      <xdr:rowOff>92990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3290410"/>
          <a:ext cx="838200" cy="4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156963</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844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134086</xdr:rowOff>
    </xdr:from>
    <xdr:to>
      <xdr:col>116</xdr:col>
      <xdr:colOff>114300</xdr:colOff>
      <xdr:row>76</xdr:row>
      <xdr:rowOff>64236</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142881</xdr:rowOff>
    </xdr:from>
    <xdr:to>
      <xdr:col>111</xdr:col>
      <xdr:colOff>177800</xdr:colOff>
      <xdr:row>77</xdr:row>
      <xdr:rowOff>88760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3001631"/>
          <a:ext cx="889000" cy="288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110827</xdr:rowOff>
    </xdr:from>
    <xdr:to>
      <xdr:col>112</xdr:col>
      <xdr:colOff>38100</xdr:colOff>
      <xdr:row>76</xdr:row>
      <xdr:rowOff>40977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57504</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7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133261</xdr:rowOff>
    </xdr:from>
    <xdr:to>
      <xdr:col>107</xdr:col>
      <xdr:colOff>50800</xdr:colOff>
      <xdr:row>75</xdr:row>
      <xdr:rowOff>142881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2992011"/>
          <a:ext cx="889000" cy="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66383</xdr:rowOff>
    </xdr:from>
    <xdr:to>
      <xdr:col>107</xdr:col>
      <xdr:colOff>101600</xdr:colOff>
      <xdr:row>75</xdr:row>
      <xdr:rowOff>167984</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13060</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7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133261</xdr:rowOff>
    </xdr:from>
    <xdr:to>
      <xdr:col>102</xdr:col>
      <xdr:colOff>114300</xdr:colOff>
      <xdr:row>75</xdr:row>
      <xdr:rowOff>145244</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992011"/>
          <a:ext cx="889000" cy="1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42742</xdr:rowOff>
    </xdr:from>
    <xdr:to>
      <xdr:col>102</xdr:col>
      <xdr:colOff>165100</xdr:colOff>
      <xdr:row>75</xdr:row>
      <xdr:rowOff>144342</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160869</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6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45104</xdr:rowOff>
    </xdr:from>
    <xdr:to>
      <xdr:col>98</xdr:col>
      <xdr:colOff>38100</xdr:colOff>
      <xdr:row>75</xdr:row>
      <xdr:rowOff>146704</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163231</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67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42190</xdr:rowOff>
    </xdr:from>
    <xdr:to>
      <xdr:col>116</xdr:col>
      <xdr:colOff>114300</xdr:colOff>
      <xdr:row>77</xdr:row>
      <xdr:rowOff>143790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24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20617</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22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37960</xdr:rowOff>
    </xdr:from>
    <xdr:to>
      <xdr:col>112</xdr:col>
      <xdr:colOff>38100</xdr:colOff>
      <xdr:row>77</xdr:row>
      <xdr:rowOff>139560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23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130687</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33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92081</xdr:rowOff>
    </xdr:from>
    <xdr:to>
      <xdr:col>107</xdr:col>
      <xdr:colOff>101600</xdr:colOff>
      <xdr:row>76</xdr:row>
      <xdr:rowOff>22231</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95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13358</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04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82461</xdr:rowOff>
    </xdr:from>
    <xdr:to>
      <xdr:col>102</xdr:col>
      <xdr:colOff>165100</xdr:colOff>
      <xdr:row>76</xdr:row>
      <xdr:rowOff>12610</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9412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3739</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033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94444</xdr:rowOff>
    </xdr:from>
    <xdr:to>
      <xdr:col>98</xdr:col>
      <xdr:colOff>38100</xdr:colOff>
      <xdr:row>76</xdr:row>
      <xdr:rowOff>24594</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95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15721</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04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96</xdr:row>
      <xdr:rowOff>127000</xdr:rowOff>
    </xdr:from>
    <xdr:to>
      <xdr:col>107</xdr:col>
      <xdr:colOff>101600</xdr:colOff>
      <xdr:row>97</xdr:row>
      <xdr:rowOff>57150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73677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91</xdr:row>
      <xdr:rowOff>31750</xdr:rowOff>
    </xdr:from>
    <xdr:to>
      <xdr:col>102</xdr:col>
      <xdr:colOff>165100</xdr:colOff>
      <xdr:row>91</xdr:row>
      <xdr:rowOff>133350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89</xdr:row>
      <xdr:rowOff>149877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内平均との乖離が一貫して大きいのは人件費である。これは、定員適正化計画に基づいて職員数の抑制に努めた結果、人口千人当たり職員数が類似団体内でも低く、手当等については必要最小限のものしか設けていないことなどで人件費を抑えているた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公債費については、東日本大震災を受け平成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年度にかけて市庁舎や教育施設などの公共施設の耐震化を進め、その際に発行した地方債の元金償還が平成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年度から始まっていることから増加傾向にあったが、平成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年度に多額の繰上償還を実施したことや臨時地方道整備事業等の償還終了により減少に転じている。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扶助費の増加については、第</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子以降の保育料等の完全無料化をはじめとする子育て支援施策を積極的に実施していることや、障がい者自立支援給付費などの社会福祉費が増加傾向にあるためである。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富山県滑川市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33,284
32,831
54.62
13,754,125
12,806,109
781,910
7,744,379
9,853,416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133495</xdr:rowOff>
    </xdr:from>
    <xdr:to>
      <xdr:col>24</xdr:col>
      <xdr:colOff>62865</xdr:colOff>
      <xdr:row>39</xdr:row>
      <xdr:rowOff>8418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76995"/>
          <a:ext cx="1270" cy="141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12245</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9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8418</xdr:rowOff>
    </xdr:from>
    <xdr:to>
      <xdr:col>24</xdr:col>
      <xdr:colOff>152400</xdr:colOff>
      <xdr:row>39</xdr:row>
      <xdr:rowOff>8418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94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80172</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52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133495</xdr:rowOff>
    </xdr:from>
    <xdr:to>
      <xdr:col>24</xdr:col>
      <xdr:colOff>152400</xdr:colOff>
      <xdr:row>30</xdr:row>
      <xdr:rowOff>133495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76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117166</xdr:rowOff>
    </xdr:from>
    <xdr:to>
      <xdr:col>24</xdr:col>
      <xdr:colOff>63500</xdr:colOff>
      <xdr:row>37</xdr:row>
      <xdr:rowOff>19522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289366"/>
          <a:ext cx="838200" cy="73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34706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35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11829</xdr:rowOff>
    </xdr:from>
    <xdr:to>
      <xdr:col>24</xdr:col>
      <xdr:colOff>114300</xdr:colOff>
      <xdr:row>36</xdr:row>
      <xdr:rowOff>113429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35524</xdr:rowOff>
    </xdr:from>
    <xdr:to>
      <xdr:col>19</xdr:col>
      <xdr:colOff>177800</xdr:colOff>
      <xdr:row>36</xdr:row>
      <xdr:rowOff>117166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207724"/>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19993</xdr:rowOff>
    </xdr:from>
    <xdr:to>
      <xdr:col>20</xdr:col>
      <xdr:colOff>38100</xdr:colOff>
      <xdr:row>36</xdr:row>
      <xdr:rowOff>121593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138120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6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27360</xdr:rowOff>
    </xdr:from>
    <xdr:to>
      <xdr:col>15</xdr:col>
      <xdr:colOff>50800</xdr:colOff>
      <xdr:row>36</xdr:row>
      <xdr:rowOff>35524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19956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7910</xdr:rowOff>
    </xdr:from>
    <xdr:to>
      <xdr:col>15</xdr:col>
      <xdr:colOff>101600</xdr:colOff>
      <xdr:row>36</xdr:row>
      <xdr:rowOff>109510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100637</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60016</xdr:rowOff>
    </xdr:from>
    <xdr:to>
      <xdr:col>10</xdr:col>
      <xdr:colOff>114300</xdr:colOff>
      <xdr:row>36</xdr:row>
      <xdr:rowOff>27360</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060766"/>
          <a:ext cx="889000" cy="138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166951</xdr:rowOff>
    </xdr:from>
    <xdr:to>
      <xdr:col>10</xdr:col>
      <xdr:colOff>165100</xdr:colOff>
      <xdr:row>36</xdr:row>
      <xdr:rowOff>97101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88228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2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53957</xdr:rowOff>
    </xdr:from>
    <xdr:to>
      <xdr:col>6</xdr:col>
      <xdr:colOff>38100</xdr:colOff>
      <xdr:row>35</xdr:row>
      <xdr:rowOff>155557</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146684</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14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140172</xdr:rowOff>
    </xdr:from>
    <xdr:to>
      <xdr:col>24</xdr:col>
      <xdr:colOff>114300</xdr:colOff>
      <xdr:row>37</xdr:row>
      <xdr:rowOff>70322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31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118599</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29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66366</xdr:rowOff>
    </xdr:from>
    <xdr:to>
      <xdr:col>20</xdr:col>
      <xdr:colOff>38100</xdr:colOff>
      <xdr:row>36</xdr:row>
      <xdr:rowOff>167966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23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159093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33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156174</xdr:rowOff>
    </xdr:from>
    <xdr:to>
      <xdr:col>15</xdr:col>
      <xdr:colOff>101600</xdr:colOff>
      <xdr:row>36</xdr:row>
      <xdr:rowOff>86324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15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102851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932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148010</xdr:rowOff>
    </xdr:from>
    <xdr:to>
      <xdr:col>10</xdr:col>
      <xdr:colOff>165100</xdr:colOff>
      <xdr:row>36</xdr:row>
      <xdr:rowOff>78160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14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94687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923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9216</xdr:rowOff>
    </xdr:from>
    <xdr:to>
      <xdr:col>6</xdr:col>
      <xdr:colOff>38100</xdr:colOff>
      <xdr:row>35</xdr:row>
      <xdr:rowOff>110816</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00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127343</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78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51402</xdr:rowOff>
    </xdr:from>
    <xdr:to>
      <xdr:col>24</xdr:col>
      <xdr:colOff>62865</xdr:colOff>
      <xdr:row>58</xdr:row>
      <xdr:rowOff>159650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795352"/>
          <a:ext cx="1270" cy="1308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163477</xdr:rowOff>
    </xdr:from>
    <xdr:ext cx="534377"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1010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159650</xdr:rowOff>
    </xdr:from>
    <xdr:to>
      <xdr:col>24</xdr:col>
      <xdr:colOff>152400</xdr:colOff>
      <xdr:row>58</xdr:row>
      <xdr:rowOff>159650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1010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169529</xdr:rowOff>
    </xdr:from>
    <xdr:ext cx="599010"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57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434,538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51402</xdr:rowOff>
    </xdr:from>
    <xdr:to>
      <xdr:col>24</xdr:col>
      <xdr:colOff>152400</xdr:colOff>
      <xdr:row>51</xdr:row>
      <xdr:rowOff>51402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79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96792</xdr:rowOff>
    </xdr:from>
    <xdr:to>
      <xdr:col>24</xdr:col>
      <xdr:colOff>63500</xdr:colOff>
      <xdr:row>58</xdr:row>
      <xdr:rowOff>99845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3797300" y="10040892"/>
          <a:ext cx="838200" cy="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165792</xdr:rowOff>
    </xdr:from>
    <xdr:ext cx="534377"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766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142915</xdr:rowOff>
    </xdr:from>
    <xdr:to>
      <xdr:col>24</xdr:col>
      <xdr:colOff>114300</xdr:colOff>
      <xdr:row>58</xdr:row>
      <xdr:rowOff>73065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99845</xdr:rowOff>
    </xdr:from>
    <xdr:to>
      <xdr:col>19</xdr:col>
      <xdr:colOff>177800</xdr:colOff>
      <xdr:row>58</xdr:row>
      <xdr:rowOff>109310</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908300" y="10043945"/>
          <a:ext cx="889000" cy="9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169635</xdr:rowOff>
    </xdr:from>
    <xdr:to>
      <xdr:col>20</xdr:col>
      <xdr:colOff>38100</xdr:colOff>
      <xdr:row>58</xdr:row>
      <xdr:rowOff>99785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116312</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530111" y="971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93967</xdr:rowOff>
    </xdr:from>
    <xdr:to>
      <xdr:col>15</xdr:col>
      <xdr:colOff>50800</xdr:colOff>
      <xdr:row>58</xdr:row>
      <xdr:rowOff>109310</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2019300" y="10038067"/>
          <a:ext cx="889000" cy="15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10320</xdr:rowOff>
    </xdr:from>
    <xdr:to>
      <xdr:col>15</xdr:col>
      <xdr:colOff>101600</xdr:colOff>
      <xdr:row>58</xdr:row>
      <xdr:rowOff>111920</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128447</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41111" y="972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80983</xdr:rowOff>
    </xdr:from>
    <xdr:to>
      <xdr:col>10</xdr:col>
      <xdr:colOff>114300</xdr:colOff>
      <xdr:row>58</xdr:row>
      <xdr:rowOff>93967</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a:off x="1130300" y="10025083"/>
          <a:ext cx="889000" cy="1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4273</xdr:rowOff>
    </xdr:from>
    <xdr:to>
      <xdr:col>10</xdr:col>
      <xdr:colOff>165100</xdr:colOff>
      <xdr:row>58</xdr:row>
      <xdr:rowOff>105873</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99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122400</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52111" y="972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1115</xdr:rowOff>
    </xdr:from>
    <xdr:to>
      <xdr:col>6</xdr:col>
      <xdr:colOff>38100</xdr:colOff>
      <xdr:row>58</xdr:row>
      <xdr:rowOff>102715</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994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119242</xdr:rowOff>
    </xdr:from>
    <xdr:ext cx="534377"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63111" y="972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45992</xdr:rowOff>
    </xdr:from>
    <xdr:to>
      <xdr:col>24</xdr:col>
      <xdr:colOff>114300</xdr:colOff>
      <xdr:row>58</xdr:row>
      <xdr:rowOff>147592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99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132369</xdr:rowOff>
    </xdr:from>
    <xdr:ext cx="534377"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90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49045</xdr:rowOff>
    </xdr:from>
    <xdr:to>
      <xdr:col>20</xdr:col>
      <xdr:colOff>38100</xdr:colOff>
      <xdr:row>58</xdr:row>
      <xdr:rowOff>150645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999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141772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530111" y="1008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58510</xdr:rowOff>
    </xdr:from>
    <xdr:to>
      <xdr:col>15</xdr:col>
      <xdr:colOff>101600</xdr:colOff>
      <xdr:row>58</xdr:row>
      <xdr:rowOff>160110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1000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151237</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41111" y="10095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43167</xdr:rowOff>
    </xdr:from>
    <xdr:to>
      <xdr:col>10</xdr:col>
      <xdr:colOff>165100</xdr:colOff>
      <xdr:row>58</xdr:row>
      <xdr:rowOff>144767</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998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135894</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2111" y="1007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30183</xdr:rowOff>
    </xdr:from>
    <xdr:to>
      <xdr:col>6</xdr:col>
      <xdr:colOff>38100</xdr:colOff>
      <xdr:row>58</xdr:row>
      <xdr:rowOff>131783</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997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122910</xdr:rowOff>
    </xdr:from>
    <xdr:ext cx="534377"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63111" y="1006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a:extLst>
            <a:ext uri="{FF2B5EF4-FFF2-40B4-BE49-F238E27FC236}">
              <a16:creationId xmlns:a16="http://schemas.microsoft.com/office/drawing/2014/main" id="{00000000-0008-0000-07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19620</xdr:rowOff>
    </xdr:from>
    <xdr:to>
      <xdr:col>24</xdr:col>
      <xdr:colOff>62865</xdr:colOff>
      <xdr:row>79</xdr:row>
      <xdr:rowOff>52620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4633595" y="12192570"/>
          <a:ext cx="1270" cy="140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56447</xdr:rowOff>
    </xdr:from>
    <xdr:ext cx="599010" cy="259045"/>
    <xdr:sp macro="" textlink="">
      <xdr:nvSpPr>
        <xdr:cNvPr id="178" name="民生費最小値テキスト">
          <a:extLst>
            <a:ext uri="{FF2B5EF4-FFF2-40B4-BE49-F238E27FC236}">
              <a16:creationId xmlns:a16="http://schemas.microsoft.com/office/drawing/2014/main" id="{00000000-0008-0000-0700-0000B2000000}"/>
            </a:ext>
          </a:extLst>
        </xdr:cNvPr>
        <xdr:cNvSpPr txBox="1"/>
      </xdr:nvSpPr>
      <xdr:spPr>
        <a:xfrm>
          <a:off x="4686300" y="13600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52620</xdr:rowOff>
    </xdr:from>
    <xdr:to>
      <xdr:col>24</xdr:col>
      <xdr:colOff>152400</xdr:colOff>
      <xdr:row>79</xdr:row>
      <xdr:rowOff>52620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3597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137747</xdr:rowOff>
    </xdr:from>
    <xdr:ext cx="599010" cy="259045"/>
    <xdr:sp macro="" textlink="">
      <xdr:nvSpPr>
        <xdr:cNvPr id="180" name="民生費最大値テキスト">
          <a:extLst>
            <a:ext uri="{FF2B5EF4-FFF2-40B4-BE49-F238E27FC236}">
              <a16:creationId xmlns:a16="http://schemas.microsoft.com/office/drawing/2014/main" id="{00000000-0008-0000-0700-0000B4000000}"/>
            </a:ext>
          </a:extLst>
        </xdr:cNvPr>
        <xdr:cNvSpPr txBox="1"/>
      </xdr:nvSpPr>
      <xdr:spPr>
        <a:xfrm>
          <a:off x="4686300" y="11967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208,854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19620</xdr:rowOff>
    </xdr:from>
    <xdr:to>
      <xdr:col>24</xdr:col>
      <xdr:colOff>152400</xdr:colOff>
      <xdr:row>71</xdr:row>
      <xdr:rowOff>19620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4546600" y="12192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39932</xdr:rowOff>
    </xdr:from>
    <xdr:to>
      <xdr:col>24</xdr:col>
      <xdr:colOff>63500</xdr:colOff>
      <xdr:row>78</xdr:row>
      <xdr:rowOff>112692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3797300" y="13413032"/>
          <a:ext cx="838200" cy="72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71103</xdr:rowOff>
    </xdr:from>
    <xdr:ext cx="599010" cy="259045"/>
    <xdr:sp macro="" textlink="">
      <xdr:nvSpPr>
        <xdr:cNvPr id="183" name="民生費平均値テキスト">
          <a:extLst>
            <a:ext uri="{FF2B5EF4-FFF2-40B4-BE49-F238E27FC236}">
              <a16:creationId xmlns:a16="http://schemas.microsoft.com/office/drawing/2014/main" id="{00000000-0008-0000-0700-0000B7000000}"/>
            </a:ext>
          </a:extLst>
        </xdr:cNvPr>
        <xdr:cNvSpPr txBox="1"/>
      </xdr:nvSpPr>
      <xdr:spPr>
        <a:xfrm>
          <a:off x="4686300" y="129298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48225</xdr:rowOff>
    </xdr:from>
    <xdr:to>
      <xdr:col>24</xdr:col>
      <xdr:colOff>114300</xdr:colOff>
      <xdr:row>76</xdr:row>
      <xdr:rowOff>149825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4584700" y="1307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31931</xdr:rowOff>
    </xdr:from>
    <xdr:to>
      <xdr:col>19</xdr:col>
      <xdr:colOff>177800</xdr:colOff>
      <xdr:row>78</xdr:row>
      <xdr:rowOff>112692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2908300" y="13405031"/>
          <a:ext cx="889000" cy="80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125329</xdr:rowOff>
    </xdr:from>
    <xdr:to>
      <xdr:col>20</xdr:col>
      <xdr:colOff>38100</xdr:colOff>
      <xdr:row>77</xdr:row>
      <xdr:rowOff>55479</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3746500" y="1315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72006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497795" y="1293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17399</xdr:rowOff>
    </xdr:from>
    <xdr:to>
      <xdr:col>15</xdr:col>
      <xdr:colOff>50800</xdr:colOff>
      <xdr:row>78</xdr:row>
      <xdr:rowOff>31931</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a:off x="2019300" y="13390499"/>
          <a:ext cx="889000" cy="14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87790</xdr:rowOff>
    </xdr:from>
    <xdr:to>
      <xdr:col>15</xdr:col>
      <xdr:colOff>101600</xdr:colOff>
      <xdr:row>77</xdr:row>
      <xdr:rowOff>17940</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2857500" y="1311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34467</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608795" y="1289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6001</xdr:rowOff>
    </xdr:from>
    <xdr:to>
      <xdr:col>10</xdr:col>
      <xdr:colOff>114300</xdr:colOff>
      <xdr:row>78</xdr:row>
      <xdr:rowOff>17399</xdr:rowOff>
    </xdr:to>
    <xdr:cxnSp macro="">
      <xdr:nvCxnSpPr>
        <xdr:cNvPr id="191" name="直線コネクタ 190">
          <a:extLst>
            <a:ext uri="{FF2B5EF4-FFF2-40B4-BE49-F238E27FC236}">
              <a16:creationId xmlns:a16="http://schemas.microsoft.com/office/drawing/2014/main" id="{00000000-0008-0000-0700-0000BF000000}"/>
            </a:ext>
          </a:extLst>
        </xdr:cNvPr>
        <xdr:cNvCxnSpPr/>
      </xdr:nvCxnSpPr>
      <xdr:spPr>
        <a:xfrm>
          <a:off x="1130300" y="13379101"/>
          <a:ext cx="889000" cy="1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91055</xdr:rowOff>
    </xdr:from>
    <xdr:to>
      <xdr:col>10</xdr:col>
      <xdr:colOff>165100</xdr:colOff>
      <xdr:row>77</xdr:row>
      <xdr:rowOff>21205</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9685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37733</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719795" y="1289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155994</xdr:rowOff>
    </xdr:from>
    <xdr:to>
      <xdr:col>6</xdr:col>
      <xdr:colOff>38100</xdr:colOff>
      <xdr:row>77</xdr:row>
      <xdr:rowOff>86144</xdr:rowOff>
    </xdr:to>
    <xdr:sp macro="" textlink="">
      <xdr:nvSpPr>
        <xdr:cNvPr id="194" name="フローチャート: 判断 193">
          <a:extLst>
            <a:ext uri="{FF2B5EF4-FFF2-40B4-BE49-F238E27FC236}">
              <a16:creationId xmlns:a16="http://schemas.microsoft.com/office/drawing/2014/main" id="{00000000-0008-0000-0700-0000C2000000}"/>
            </a:ext>
          </a:extLst>
        </xdr:cNvPr>
        <xdr:cNvSpPr/>
      </xdr:nvSpPr>
      <xdr:spPr>
        <a:xfrm>
          <a:off x="1079500" y="13186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102671</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830795" y="12961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160582</xdr:rowOff>
    </xdr:from>
    <xdr:to>
      <xdr:col>24</xdr:col>
      <xdr:colOff>114300</xdr:colOff>
      <xdr:row>78</xdr:row>
      <xdr:rowOff>90732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4584700" y="1336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139009</xdr:rowOff>
    </xdr:from>
    <xdr:ext cx="599010" cy="259045"/>
    <xdr:sp macro="" textlink="">
      <xdr:nvSpPr>
        <xdr:cNvPr id="202" name="民生費該当値テキスト">
          <a:extLst>
            <a:ext uri="{FF2B5EF4-FFF2-40B4-BE49-F238E27FC236}">
              <a16:creationId xmlns:a16="http://schemas.microsoft.com/office/drawing/2014/main" id="{00000000-0008-0000-0700-0000CA000000}"/>
            </a:ext>
          </a:extLst>
        </xdr:cNvPr>
        <xdr:cNvSpPr txBox="1"/>
      </xdr:nvSpPr>
      <xdr:spPr>
        <a:xfrm>
          <a:off x="4686300" y="13340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61892</xdr:rowOff>
    </xdr:from>
    <xdr:to>
      <xdr:col>20</xdr:col>
      <xdr:colOff>38100</xdr:colOff>
      <xdr:row>78</xdr:row>
      <xdr:rowOff>163492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3746500" y="1343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154619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3497795" y="13527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152581</xdr:rowOff>
    </xdr:from>
    <xdr:to>
      <xdr:col>15</xdr:col>
      <xdr:colOff>101600</xdr:colOff>
      <xdr:row>78</xdr:row>
      <xdr:rowOff>82731</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2857500" y="1335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73858</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2608795" y="13446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138049</xdr:rowOff>
    </xdr:from>
    <xdr:to>
      <xdr:col>10</xdr:col>
      <xdr:colOff>165100</xdr:colOff>
      <xdr:row>78</xdr:row>
      <xdr:rowOff>68199</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968500" y="1333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59326</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1719795" y="13432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126651</xdr:rowOff>
    </xdr:from>
    <xdr:to>
      <xdr:col>6</xdr:col>
      <xdr:colOff>38100</xdr:colOff>
      <xdr:row>78</xdr:row>
      <xdr:rowOff>56801</xdr:rowOff>
    </xdr:to>
    <xdr:sp macro="" textlink="">
      <xdr:nvSpPr>
        <xdr:cNvPr id="209" name="楕円 208">
          <a:extLst>
            <a:ext uri="{FF2B5EF4-FFF2-40B4-BE49-F238E27FC236}">
              <a16:creationId xmlns:a16="http://schemas.microsoft.com/office/drawing/2014/main" id="{00000000-0008-0000-0700-0000D1000000}"/>
            </a:ext>
          </a:extLst>
        </xdr:cNvPr>
        <xdr:cNvSpPr/>
      </xdr:nvSpPr>
      <xdr:spPr>
        <a:xfrm>
          <a:off x="1079500" y="1332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47928</xdr:rowOff>
    </xdr:from>
    <xdr:ext cx="599010"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830795" y="13421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129192</xdr:rowOff>
    </xdr:from>
    <xdr:to>
      <xdr:col>24</xdr:col>
      <xdr:colOff>62865</xdr:colOff>
      <xdr:row>98</xdr:row>
      <xdr:rowOff>41334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559692"/>
          <a:ext cx="1270" cy="1283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45161</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684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41334</xdr:rowOff>
    </xdr:from>
    <xdr:to>
      <xdr:col>24</xdr:col>
      <xdr:colOff>152400</xdr:colOff>
      <xdr:row>98</xdr:row>
      <xdr:rowOff>41334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684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75869</xdr:rowOff>
    </xdr:from>
    <xdr:ext cx="599010"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334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191,379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129192</xdr:rowOff>
    </xdr:from>
    <xdr:to>
      <xdr:col>24</xdr:col>
      <xdr:colOff>152400</xdr:colOff>
      <xdr:row>90</xdr:row>
      <xdr:rowOff>129192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559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12819</xdr:rowOff>
    </xdr:from>
    <xdr:to>
      <xdr:col>24</xdr:col>
      <xdr:colOff>63500</xdr:colOff>
      <xdr:row>98</xdr:row>
      <xdr:rowOff>25560</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3797300" y="16814919"/>
          <a:ext cx="838200" cy="12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168561</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456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145684</xdr:rowOff>
    </xdr:from>
    <xdr:to>
      <xdr:col>24</xdr:col>
      <xdr:colOff>114300</xdr:colOff>
      <xdr:row>97</xdr:row>
      <xdr:rowOff>75834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60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14404</xdr:rowOff>
    </xdr:from>
    <xdr:to>
      <xdr:col>19</xdr:col>
      <xdr:colOff>177800</xdr:colOff>
      <xdr:row>98</xdr:row>
      <xdr:rowOff>25560</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908300" y="16816504"/>
          <a:ext cx="889000" cy="1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386</xdr:rowOff>
    </xdr:from>
    <xdr:to>
      <xdr:col>20</xdr:col>
      <xdr:colOff>38100</xdr:colOff>
      <xdr:row>97</xdr:row>
      <xdr:rowOff>101986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63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118513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40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3614</xdr:rowOff>
    </xdr:from>
    <xdr:to>
      <xdr:col>15</xdr:col>
      <xdr:colOff>50800</xdr:colOff>
      <xdr:row>98</xdr:row>
      <xdr:rowOff>14404</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2019300" y="16805714"/>
          <a:ext cx="889000" cy="1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30469</xdr:rowOff>
    </xdr:from>
    <xdr:to>
      <xdr:col>15</xdr:col>
      <xdr:colOff>101600</xdr:colOff>
      <xdr:row>97</xdr:row>
      <xdr:rowOff>132069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6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148596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43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157012</xdr:rowOff>
    </xdr:from>
    <xdr:to>
      <xdr:col>10</xdr:col>
      <xdr:colOff>114300</xdr:colOff>
      <xdr:row>98</xdr:row>
      <xdr:rowOff>3614</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a:off x="1130300" y="16787662"/>
          <a:ext cx="889000" cy="18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24305</xdr:rowOff>
    </xdr:from>
    <xdr:to>
      <xdr:col>10</xdr:col>
      <xdr:colOff>165100</xdr:colOff>
      <xdr:row>97</xdr:row>
      <xdr:rowOff>125905</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65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142432</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43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170145</xdr:rowOff>
    </xdr:from>
    <xdr:to>
      <xdr:col>6</xdr:col>
      <xdr:colOff>38100</xdr:colOff>
      <xdr:row>97</xdr:row>
      <xdr:rowOff>100295</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62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116822</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40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133469</xdr:rowOff>
    </xdr:from>
    <xdr:to>
      <xdr:col>24</xdr:col>
      <xdr:colOff>114300</xdr:colOff>
      <xdr:row>98</xdr:row>
      <xdr:rowOff>63619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76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48396</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67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146210</xdr:rowOff>
    </xdr:from>
    <xdr:to>
      <xdr:col>20</xdr:col>
      <xdr:colOff>38100</xdr:colOff>
      <xdr:row>98</xdr:row>
      <xdr:rowOff>76360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77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67487</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686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135054</xdr:rowOff>
    </xdr:from>
    <xdr:to>
      <xdr:col>15</xdr:col>
      <xdr:colOff>101600</xdr:colOff>
      <xdr:row>98</xdr:row>
      <xdr:rowOff>65204</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76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56331</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685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124264</xdr:rowOff>
    </xdr:from>
    <xdr:to>
      <xdr:col>10</xdr:col>
      <xdr:colOff>165100</xdr:colOff>
      <xdr:row>98</xdr:row>
      <xdr:rowOff>54414</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75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45541</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6847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106212</xdr:rowOff>
    </xdr:from>
    <xdr:to>
      <xdr:col>6</xdr:col>
      <xdr:colOff>38100</xdr:colOff>
      <xdr:row>98</xdr:row>
      <xdr:rowOff>36362</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73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27489</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6829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a:extLst>
            <a:ext uri="{FF2B5EF4-FFF2-40B4-BE49-F238E27FC236}">
              <a16:creationId xmlns:a16="http://schemas.microsoft.com/office/drawing/2014/main" id="{00000000-0008-0000-07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a:extLst>
            <a:ext uri="{FF2B5EF4-FFF2-40B4-BE49-F238E27FC236}">
              <a16:creationId xmlns:a16="http://schemas.microsoft.com/office/drawing/2014/main" id="{00000000-0008-0000-0700-000026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6" name="労働費最大値テキスト">
          <a:extLst>
            <a:ext uri="{FF2B5EF4-FFF2-40B4-BE49-F238E27FC236}">
              <a16:creationId xmlns:a16="http://schemas.microsoft.com/office/drawing/2014/main" id="{00000000-0008-0000-0700-000028010000}"/>
            </a:ext>
          </a:extLst>
        </xdr:cNvPr>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10378</xdr:rowOff>
    </xdr:from>
    <xdr:to>
      <xdr:col>55</xdr:col>
      <xdr:colOff>0</xdr:colOff>
      <xdr:row>37</xdr:row>
      <xdr:rowOff>38463</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9639300" y="6354028"/>
          <a:ext cx="838200" cy="2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34343</xdr:rowOff>
    </xdr:from>
    <xdr:ext cx="469744" cy="259045"/>
    <xdr:sp macro="" textlink="">
      <xdr:nvSpPr>
        <xdr:cNvPr id="299" name="労働費平均値テキスト">
          <a:extLst>
            <a:ext uri="{FF2B5EF4-FFF2-40B4-BE49-F238E27FC236}">
              <a16:creationId xmlns:a16="http://schemas.microsoft.com/office/drawing/2014/main" id="{00000000-0008-0000-0700-00002B010000}"/>
            </a:ext>
          </a:extLst>
        </xdr:cNvPr>
        <xdr:cNvSpPr txBox="1"/>
      </xdr:nvSpPr>
      <xdr:spPr>
        <a:xfrm>
          <a:off x="10528300" y="63779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55916</xdr:rowOff>
    </xdr:from>
    <xdr:to>
      <xdr:col>55</xdr:col>
      <xdr:colOff>50800</xdr:colOff>
      <xdr:row>37</xdr:row>
      <xdr:rowOff>157516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10426700" y="639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38463</xdr:rowOff>
    </xdr:from>
    <xdr:to>
      <xdr:col>50</xdr:col>
      <xdr:colOff>114300</xdr:colOff>
      <xdr:row>37</xdr:row>
      <xdr:rowOff>49240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8750300" y="6382113"/>
          <a:ext cx="889000" cy="1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38608</xdr:rowOff>
    </xdr:from>
    <xdr:to>
      <xdr:col>50</xdr:col>
      <xdr:colOff>165100</xdr:colOff>
      <xdr:row>37</xdr:row>
      <xdr:rowOff>140208</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9588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131335</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04428" y="647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49240</xdr:rowOff>
    </xdr:from>
    <xdr:to>
      <xdr:col>45</xdr:col>
      <xdr:colOff>177800</xdr:colOff>
      <xdr:row>37</xdr:row>
      <xdr:rowOff>51526</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7861300" y="639289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170869</xdr:rowOff>
    </xdr:from>
    <xdr:to>
      <xdr:col>46</xdr:col>
      <xdr:colOff>38100</xdr:colOff>
      <xdr:row>37</xdr:row>
      <xdr:rowOff>101019</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8699500" y="634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92146</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15428" y="6435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47607</xdr:rowOff>
    </xdr:from>
    <xdr:to>
      <xdr:col>41</xdr:col>
      <xdr:colOff>50800</xdr:colOff>
      <xdr:row>37</xdr:row>
      <xdr:rowOff>51526</xdr:rowOff>
    </xdr:to>
    <xdr:cxnSp macro="">
      <xdr:nvCxnSpPr>
        <xdr:cNvPr id="307" name="直線コネクタ 306">
          <a:extLst>
            <a:ext uri="{FF2B5EF4-FFF2-40B4-BE49-F238E27FC236}">
              <a16:creationId xmlns:a16="http://schemas.microsoft.com/office/drawing/2014/main" id="{00000000-0008-0000-0700-000033010000}"/>
            </a:ext>
          </a:extLst>
        </xdr:cNvPr>
        <xdr:cNvCxnSpPr/>
      </xdr:nvCxnSpPr>
      <xdr:spPr>
        <a:xfrm>
          <a:off x="6972300" y="6391257"/>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169563</xdr:rowOff>
    </xdr:from>
    <xdr:to>
      <xdr:col>41</xdr:col>
      <xdr:colOff>101600</xdr:colOff>
      <xdr:row>37</xdr:row>
      <xdr:rowOff>99713</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7810500" y="634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116240</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26428" y="6116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108494</xdr:rowOff>
    </xdr:from>
    <xdr:to>
      <xdr:col>36</xdr:col>
      <xdr:colOff>165100</xdr:colOff>
      <xdr:row>37</xdr:row>
      <xdr:rowOff>38644</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6921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55171</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37428"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131028</xdr:rowOff>
    </xdr:from>
    <xdr:to>
      <xdr:col>55</xdr:col>
      <xdr:colOff>50800</xdr:colOff>
      <xdr:row>37</xdr:row>
      <xdr:rowOff>61178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10426700" y="630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153905</xdr:rowOff>
    </xdr:from>
    <xdr:ext cx="469744" cy="259045"/>
    <xdr:sp macro="" textlink="">
      <xdr:nvSpPr>
        <xdr:cNvPr id="318" name="労働費該当値テキスト">
          <a:extLst>
            <a:ext uri="{FF2B5EF4-FFF2-40B4-BE49-F238E27FC236}">
              <a16:creationId xmlns:a16="http://schemas.microsoft.com/office/drawing/2014/main" id="{00000000-0008-0000-0700-00003E010000}"/>
            </a:ext>
          </a:extLst>
        </xdr:cNvPr>
        <xdr:cNvSpPr txBox="1"/>
      </xdr:nvSpPr>
      <xdr:spPr>
        <a:xfrm>
          <a:off x="10528300" y="6154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159113</xdr:rowOff>
    </xdr:from>
    <xdr:to>
      <xdr:col>50</xdr:col>
      <xdr:colOff>165100</xdr:colOff>
      <xdr:row>37</xdr:row>
      <xdr:rowOff>89263</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9588500" y="633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105790</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9404428" y="6106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169890</xdr:rowOff>
    </xdr:from>
    <xdr:to>
      <xdr:col>46</xdr:col>
      <xdr:colOff>38100</xdr:colOff>
      <xdr:row>37</xdr:row>
      <xdr:rowOff>100040</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8699500" y="634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116567</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8515428" y="6117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726</xdr:rowOff>
    </xdr:from>
    <xdr:to>
      <xdr:col>41</xdr:col>
      <xdr:colOff>101600</xdr:colOff>
      <xdr:row>37</xdr:row>
      <xdr:rowOff>102326</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7810500" y="634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93453</xdr:rowOff>
    </xdr:from>
    <xdr:ext cx="469744"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7626428" y="643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168257</xdr:rowOff>
    </xdr:from>
    <xdr:to>
      <xdr:col>36</xdr:col>
      <xdr:colOff>165100</xdr:colOff>
      <xdr:row>37</xdr:row>
      <xdr:rowOff>98407</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6921500" y="634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89534</xdr:rowOff>
    </xdr:from>
    <xdr:ext cx="469744"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737428" y="6433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a:extLst>
            <a:ext uri="{FF2B5EF4-FFF2-40B4-BE49-F238E27FC236}">
              <a16:creationId xmlns:a16="http://schemas.microsoft.com/office/drawing/2014/main" id="{00000000-0008-0000-07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90450</xdr:rowOff>
    </xdr:from>
    <xdr:to>
      <xdr:col>54</xdr:col>
      <xdr:colOff>189865</xdr:colOff>
      <xdr:row>59</xdr:row>
      <xdr:rowOff>30683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10475595" y="8834400"/>
          <a:ext cx="1270" cy="1311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34510</xdr:rowOff>
    </xdr:from>
    <xdr:ext cx="469744" cy="259045"/>
    <xdr:sp macro="" textlink="">
      <xdr:nvSpPr>
        <xdr:cNvPr id="351" name="農林水産業費最小値テキスト">
          <a:extLst>
            <a:ext uri="{FF2B5EF4-FFF2-40B4-BE49-F238E27FC236}">
              <a16:creationId xmlns:a16="http://schemas.microsoft.com/office/drawing/2014/main" id="{00000000-0008-0000-0700-00005F010000}"/>
            </a:ext>
          </a:extLst>
        </xdr:cNvPr>
        <xdr:cNvSpPr txBox="1"/>
      </xdr:nvSpPr>
      <xdr:spPr>
        <a:xfrm>
          <a:off x="10528300" y="1015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30683</xdr:rowOff>
    </xdr:from>
    <xdr:to>
      <xdr:col>55</xdr:col>
      <xdr:colOff>88900</xdr:colOff>
      <xdr:row>59</xdr:row>
      <xdr:rowOff>30683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10146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37127</xdr:rowOff>
    </xdr:from>
    <xdr:ext cx="599010" cy="259045"/>
    <xdr:sp macro="" textlink="">
      <xdr:nvSpPr>
        <xdr:cNvPr id="353" name="農林水産業費最大値テキスト">
          <a:extLst>
            <a:ext uri="{FF2B5EF4-FFF2-40B4-BE49-F238E27FC236}">
              <a16:creationId xmlns:a16="http://schemas.microsoft.com/office/drawing/2014/main" id="{00000000-0008-0000-0700-000061010000}"/>
            </a:ext>
          </a:extLst>
        </xdr:cNvPr>
        <xdr:cNvSpPr txBox="1"/>
      </xdr:nvSpPr>
      <xdr:spPr>
        <a:xfrm>
          <a:off x="10528300" y="8609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90450</xdr:rowOff>
    </xdr:from>
    <xdr:to>
      <xdr:col>55</xdr:col>
      <xdr:colOff>88900</xdr:colOff>
      <xdr:row>51</xdr:row>
      <xdr:rowOff>90450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10388600" y="88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15849</xdr:rowOff>
    </xdr:from>
    <xdr:to>
      <xdr:col>55</xdr:col>
      <xdr:colOff>0</xdr:colOff>
      <xdr:row>58</xdr:row>
      <xdr:rowOff>42507</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9639300" y="9959949"/>
          <a:ext cx="838200" cy="26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84955</xdr:rowOff>
    </xdr:from>
    <xdr:ext cx="534377" cy="259045"/>
    <xdr:sp macro="" textlink="">
      <xdr:nvSpPr>
        <xdr:cNvPr id="356" name="農林水産業費平均値テキスト">
          <a:extLst>
            <a:ext uri="{FF2B5EF4-FFF2-40B4-BE49-F238E27FC236}">
              <a16:creationId xmlns:a16="http://schemas.microsoft.com/office/drawing/2014/main" id="{00000000-0008-0000-0700-000064010000}"/>
            </a:ext>
          </a:extLst>
        </xdr:cNvPr>
        <xdr:cNvSpPr txBox="1"/>
      </xdr:nvSpPr>
      <xdr:spPr>
        <a:xfrm>
          <a:off x="10528300" y="9686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62078</xdr:rowOff>
    </xdr:from>
    <xdr:to>
      <xdr:col>55</xdr:col>
      <xdr:colOff>50800</xdr:colOff>
      <xdr:row>57</xdr:row>
      <xdr:rowOff>163678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10426700" y="983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42507</xdr:rowOff>
    </xdr:from>
    <xdr:to>
      <xdr:col>50</xdr:col>
      <xdr:colOff>114300</xdr:colOff>
      <xdr:row>58</xdr:row>
      <xdr:rowOff>47625</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8750300" y="9986607"/>
          <a:ext cx="889000" cy="5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85039</xdr:rowOff>
    </xdr:from>
    <xdr:to>
      <xdr:col>50</xdr:col>
      <xdr:colOff>165100</xdr:colOff>
      <xdr:row>58</xdr:row>
      <xdr:rowOff>15189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9588500" y="985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31716</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372111" y="963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47625</xdr:rowOff>
    </xdr:from>
    <xdr:to>
      <xdr:col>45</xdr:col>
      <xdr:colOff>177800</xdr:colOff>
      <xdr:row>58</xdr:row>
      <xdr:rowOff>48501</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flipV="1">
          <a:off x="7861300" y="9991725"/>
          <a:ext cx="8890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81445</xdr:rowOff>
    </xdr:from>
    <xdr:to>
      <xdr:col>46</xdr:col>
      <xdr:colOff>38100</xdr:colOff>
      <xdr:row>58</xdr:row>
      <xdr:rowOff>11595</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8699500" y="985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28122</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962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17335</xdr:rowOff>
    </xdr:from>
    <xdr:to>
      <xdr:col>41</xdr:col>
      <xdr:colOff>50800</xdr:colOff>
      <xdr:row>58</xdr:row>
      <xdr:rowOff>48501</xdr:rowOff>
    </xdr:to>
    <xdr:cxnSp macro="">
      <xdr:nvCxnSpPr>
        <xdr:cNvPr id="364" name="直線コネクタ 363">
          <a:extLst>
            <a:ext uri="{FF2B5EF4-FFF2-40B4-BE49-F238E27FC236}">
              <a16:creationId xmlns:a16="http://schemas.microsoft.com/office/drawing/2014/main" id="{00000000-0008-0000-0700-00006C010000}"/>
            </a:ext>
          </a:extLst>
        </xdr:cNvPr>
        <xdr:cNvCxnSpPr/>
      </xdr:nvCxnSpPr>
      <xdr:spPr>
        <a:xfrm>
          <a:off x="6972300" y="9961435"/>
          <a:ext cx="889000" cy="3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85319</xdr:rowOff>
    </xdr:from>
    <xdr:to>
      <xdr:col>41</xdr:col>
      <xdr:colOff>101600</xdr:colOff>
      <xdr:row>58</xdr:row>
      <xdr:rowOff>15469</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7810500" y="98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31996</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594111" y="963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74905</xdr:rowOff>
    </xdr:from>
    <xdr:to>
      <xdr:col>36</xdr:col>
      <xdr:colOff>165100</xdr:colOff>
      <xdr:row>58</xdr:row>
      <xdr:rowOff>5055</xdr:rowOff>
    </xdr:to>
    <xdr:sp macro="" textlink="">
      <xdr:nvSpPr>
        <xdr:cNvPr id="367" name="フローチャート: 判断 366">
          <a:extLst>
            <a:ext uri="{FF2B5EF4-FFF2-40B4-BE49-F238E27FC236}">
              <a16:creationId xmlns:a16="http://schemas.microsoft.com/office/drawing/2014/main" id="{00000000-0008-0000-0700-00006F010000}"/>
            </a:ext>
          </a:extLst>
        </xdr:cNvPr>
        <xdr:cNvSpPr/>
      </xdr:nvSpPr>
      <xdr:spPr>
        <a:xfrm>
          <a:off x="6921500" y="98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21582</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05111" y="96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136499</xdr:rowOff>
    </xdr:from>
    <xdr:to>
      <xdr:col>55</xdr:col>
      <xdr:colOff>50800</xdr:colOff>
      <xdr:row>58</xdr:row>
      <xdr:rowOff>66649</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10426700" y="990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114926</xdr:rowOff>
    </xdr:from>
    <xdr:ext cx="534377" cy="259045"/>
    <xdr:sp macro="" textlink="">
      <xdr:nvSpPr>
        <xdr:cNvPr id="375" name="農林水産業費該当値テキスト">
          <a:extLst>
            <a:ext uri="{FF2B5EF4-FFF2-40B4-BE49-F238E27FC236}">
              <a16:creationId xmlns:a16="http://schemas.microsoft.com/office/drawing/2014/main" id="{00000000-0008-0000-0700-000077010000}"/>
            </a:ext>
          </a:extLst>
        </xdr:cNvPr>
        <xdr:cNvSpPr txBox="1"/>
      </xdr:nvSpPr>
      <xdr:spPr>
        <a:xfrm>
          <a:off x="10528300" y="988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163157</xdr:rowOff>
    </xdr:from>
    <xdr:to>
      <xdr:col>50</xdr:col>
      <xdr:colOff>165100</xdr:colOff>
      <xdr:row>58</xdr:row>
      <xdr:rowOff>93307</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9588500" y="993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84434</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9372111" y="1002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168275</xdr:rowOff>
    </xdr:from>
    <xdr:to>
      <xdr:col>46</xdr:col>
      <xdr:colOff>38100</xdr:colOff>
      <xdr:row>58</xdr:row>
      <xdr:rowOff>98425</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8699500" y="994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89552</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8483111" y="1003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169151</xdr:rowOff>
    </xdr:from>
    <xdr:to>
      <xdr:col>41</xdr:col>
      <xdr:colOff>101600</xdr:colOff>
      <xdr:row>58</xdr:row>
      <xdr:rowOff>99301</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7810500" y="994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90428</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7594111" y="1003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137985</xdr:rowOff>
    </xdr:from>
    <xdr:to>
      <xdr:col>36</xdr:col>
      <xdr:colOff>165100</xdr:colOff>
      <xdr:row>58</xdr:row>
      <xdr:rowOff>68135</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6921500" y="991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59262</xdr:rowOff>
    </xdr:from>
    <xdr:ext cx="534377"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705111" y="1000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商工費グラフ枠">
          <a:extLst>
            <a:ext uri="{FF2B5EF4-FFF2-40B4-BE49-F238E27FC236}">
              <a16:creationId xmlns:a16="http://schemas.microsoft.com/office/drawing/2014/main" id="{00000000-0008-0000-0700-00009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62140</xdr:rowOff>
    </xdr:from>
    <xdr:to>
      <xdr:col>54</xdr:col>
      <xdr:colOff>189865</xdr:colOff>
      <xdr:row>79</xdr:row>
      <xdr:rowOff>49011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10475595" y="12063640"/>
          <a:ext cx="1270" cy="1529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52838</xdr:rowOff>
    </xdr:from>
    <xdr:ext cx="469744" cy="259045"/>
    <xdr:sp macro="" textlink="">
      <xdr:nvSpPr>
        <xdr:cNvPr id="410" name="商工費最小値テキスト">
          <a:extLst>
            <a:ext uri="{FF2B5EF4-FFF2-40B4-BE49-F238E27FC236}">
              <a16:creationId xmlns:a16="http://schemas.microsoft.com/office/drawing/2014/main" id="{00000000-0008-0000-0700-00009A010000}"/>
            </a:ext>
          </a:extLst>
        </xdr:cNvPr>
        <xdr:cNvSpPr txBox="1"/>
      </xdr:nvSpPr>
      <xdr:spPr>
        <a:xfrm>
          <a:off x="10528300" y="1359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49011</xdr:rowOff>
    </xdr:from>
    <xdr:to>
      <xdr:col>55</xdr:col>
      <xdr:colOff>88900</xdr:colOff>
      <xdr:row>79</xdr:row>
      <xdr:rowOff>49011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359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8817</xdr:rowOff>
    </xdr:from>
    <xdr:ext cx="534377" cy="259045"/>
    <xdr:sp macro="" textlink="">
      <xdr:nvSpPr>
        <xdr:cNvPr id="412" name="商工費最大値テキスト">
          <a:extLst>
            <a:ext uri="{FF2B5EF4-FFF2-40B4-BE49-F238E27FC236}">
              <a16:creationId xmlns:a16="http://schemas.microsoft.com/office/drawing/2014/main" id="{00000000-0008-0000-0700-00009C010000}"/>
            </a:ext>
          </a:extLst>
        </xdr:cNvPr>
        <xdr:cNvSpPr txBox="1"/>
      </xdr:nvSpPr>
      <xdr:spPr>
        <a:xfrm>
          <a:off x="10528300" y="1183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48,375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62140</xdr:rowOff>
    </xdr:from>
    <xdr:to>
      <xdr:col>55</xdr:col>
      <xdr:colOff>88900</xdr:colOff>
      <xdr:row>70</xdr:row>
      <xdr:rowOff>62140</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10388600" y="12063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52734</xdr:rowOff>
    </xdr:from>
    <xdr:to>
      <xdr:col>55</xdr:col>
      <xdr:colOff>0</xdr:colOff>
      <xdr:row>75</xdr:row>
      <xdr:rowOff>55216</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9639300" y="12911484"/>
          <a:ext cx="838200" cy="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53089</xdr:rowOff>
    </xdr:from>
    <xdr:ext cx="534377" cy="259045"/>
    <xdr:sp macro="" textlink="">
      <xdr:nvSpPr>
        <xdr:cNvPr id="415" name="商工費平均値テキスト">
          <a:extLst>
            <a:ext uri="{FF2B5EF4-FFF2-40B4-BE49-F238E27FC236}">
              <a16:creationId xmlns:a16="http://schemas.microsoft.com/office/drawing/2014/main" id="{00000000-0008-0000-0700-00009F010000}"/>
            </a:ext>
          </a:extLst>
        </xdr:cNvPr>
        <xdr:cNvSpPr txBox="1"/>
      </xdr:nvSpPr>
      <xdr:spPr>
        <a:xfrm>
          <a:off x="10528300" y="13083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74662</xdr:rowOff>
    </xdr:from>
    <xdr:to>
      <xdr:col>55</xdr:col>
      <xdr:colOff>50800</xdr:colOff>
      <xdr:row>77</xdr:row>
      <xdr:rowOff>4812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10426700" y="1310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55216</xdr:rowOff>
    </xdr:from>
    <xdr:to>
      <xdr:col>50</xdr:col>
      <xdr:colOff>114300</xdr:colOff>
      <xdr:row>76</xdr:row>
      <xdr:rowOff>70532</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8750300" y="12913966"/>
          <a:ext cx="889000" cy="186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105849</xdr:rowOff>
    </xdr:from>
    <xdr:to>
      <xdr:col>50</xdr:col>
      <xdr:colOff>165100</xdr:colOff>
      <xdr:row>77</xdr:row>
      <xdr:rowOff>35999</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9588500" y="1313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27126</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372111" y="13228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134834</xdr:rowOff>
    </xdr:from>
    <xdr:to>
      <xdr:col>45</xdr:col>
      <xdr:colOff>177800</xdr:colOff>
      <xdr:row>76</xdr:row>
      <xdr:rowOff>70532</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a:off x="7861300" y="12993584"/>
          <a:ext cx="889000" cy="10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50887</xdr:rowOff>
    </xdr:from>
    <xdr:to>
      <xdr:col>46</xdr:col>
      <xdr:colOff>38100</xdr:colOff>
      <xdr:row>76</xdr:row>
      <xdr:rowOff>152487</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8699500" y="1308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143614</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17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134834</xdr:rowOff>
    </xdr:from>
    <xdr:to>
      <xdr:col>41</xdr:col>
      <xdr:colOff>50800</xdr:colOff>
      <xdr:row>75</xdr:row>
      <xdr:rowOff>155865</xdr:rowOff>
    </xdr:to>
    <xdr:cxnSp macro="">
      <xdr:nvCxnSpPr>
        <xdr:cNvPr id="423" name="直線コネクタ 422">
          <a:extLst>
            <a:ext uri="{FF2B5EF4-FFF2-40B4-BE49-F238E27FC236}">
              <a16:creationId xmlns:a16="http://schemas.microsoft.com/office/drawing/2014/main" id="{00000000-0008-0000-0700-0000A7010000}"/>
            </a:ext>
          </a:extLst>
        </xdr:cNvPr>
        <xdr:cNvCxnSpPr/>
      </xdr:nvCxnSpPr>
      <xdr:spPr>
        <a:xfrm flipV="1">
          <a:off x="6972300" y="12993584"/>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68456</xdr:rowOff>
    </xdr:from>
    <xdr:to>
      <xdr:col>41</xdr:col>
      <xdr:colOff>101600</xdr:colOff>
      <xdr:row>76</xdr:row>
      <xdr:rowOff>170056</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7810500" y="1309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161183</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594111" y="1319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38836</xdr:rowOff>
    </xdr:from>
    <xdr:to>
      <xdr:col>36</xdr:col>
      <xdr:colOff>165100</xdr:colOff>
      <xdr:row>76</xdr:row>
      <xdr:rowOff>140436</xdr:rowOff>
    </xdr:to>
    <xdr:sp macro="" textlink="">
      <xdr:nvSpPr>
        <xdr:cNvPr id="426" name="フローチャート: 判断 425">
          <a:extLst>
            <a:ext uri="{FF2B5EF4-FFF2-40B4-BE49-F238E27FC236}">
              <a16:creationId xmlns:a16="http://schemas.microsoft.com/office/drawing/2014/main" id="{00000000-0008-0000-0700-0000AA010000}"/>
            </a:ext>
          </a:extLst>
        </xdr:cNvPr>
        <xdr:cNvSpPr/>
      </xdr:nvSpPr>
      <xdr:spPr>
        <a:xfrm>
          <a:off x="69215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131563</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05111" y="1316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1934</xdr:rowOff>
    </xdr:from>
    <xdr:to>
      <xdr:col>55</xdr:col>
      <xdr:colOff>50800</xdr:colOff>
      <xdr:row>75</xdr:row>
      <xdr:rowOff>103534</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10426700" y="1286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24811</xdr:rowOff>
    </xdr:from>
    <xdr:ext cx="534377" cy="259045"/>
    <xdr:sp macro="" textlink="">
      <xdr:nvSpPr>
        <xdr:cNvPr id="434" name="商工費該当値テキスト">
          <a:extLst>
            <a:ext uri="{FF2B5EF4-FFF2-40B4-BE49-F238E27FC236}">
              <a16:creationId xmlns:a16="http://schemas.microsoft.com/office/drawing/2014/main" id="{00000000-0008-0000-0700-0000B2010000}"/>
            </a:ext>
          </a:extLst>
        </xdr:cNvPr>
        <xdr:cNvSpPr txBox="1"/>
      </xdr:nvSpPr>
      <xdr:spPr>
        <a:xfrm>
          <a:off x="10528300" y="12712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4416</xdr:rowOff>
    </xdr:from>
    <xdr:to>
      <xdr:col>50</xdr:col>
      <xdr:colOff>165100</xdr:colOff>
      <xdr:row>75</xdr:row>
      <xdr:rowOff>106016</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9588500" y="1286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122543</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9372111" y="1263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19732</xdr:rowOff>
    </xdr:from>
    <xdr:to>
      <xdr:col>46</xdr:col>
      <xdr:colOff>38100</xdr:colOff>
      <xdr:row>76</xdr:row>
      <xdr:rowOff>121332</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8699500" y="1304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137859</xdr:rowOff>
    </xdr:from>
    <xdr:ext cx="534377"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8483111" y="1282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84034</xdr:rowOff>
    </xdr:from>
    <xdr:to>
      <xdr:col>41</xdr:col>
      <xdr:colOff>101600</xdr:colOff>
      <xdr:row>76</xdr:row>
      <xdr:rowOff>14185</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7810500" y="129427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30711</xdr:rowOff>
    </xdr:from>
    <xdr:ext cx="534377"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7594111" y="12718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105065</xdr:rowOff>
    </xdr:from>
    <xdr:to>
      <xdr:col>36</xdr:col>
      <xdr:colOff>165100</xdr:colOff>
      <xdr:row>76</xdr:row>
      <xdr:rowOff>35215</xdr:rowOff>
    </xdr:to>
    <xdr:sp macro="" textlink="">
      <xdr:nvSpPr>
        <xdr:cNvPr id="441" name="楕円 440">
          <a:extLst>
            <a:ext uri="{FF2B5EF4-FFF2-40B4-BE49-F238E27FC236}">
              <a16:creationId xmlns:a16="http://schemas.microsoft.com/office/drawing/2014/main" id="{00000000-0008-0000-0700-0000B9010000}"/>
            </a:ext>
          </a:extLst>
        </xdr:cNvPr>
        <xdr:cNvSpPr/>
      </xdr:nvSpPr>
      <xdr:spPr>
        <a:xfrm>
          <a:off x="6921500" y="1296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51742</xdr:rowOff>
    </xdr:from>
    <xdr:ext cx="534377"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705111" y="12739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a:extLst>
            <a:ext uri="{FF2B5EF4-FFF2-40B4-BE49-F238E27FC236}">
              <a16:creationId xmlns:a16="http://schemas.microsoft.com/office/drawing/2014/main" id="{00000000-0008-0000-0700-0000C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a:extLst>
            <a:ext uri="{FF2B5EF4-FFF2-40B4-BE49-F238E27FC236}">
              <a16:creationId xmlns:a16="http://schemas.microsoft.com/office/drawing/2014/main" id="{00000000-0008-0000-07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58499</xdr:rowOff>
    </xdr:from>
    <xdr:to>
      <xdr:col>54</xdr:col>
      <xdr:colOff>189865</xdr:colOff>
      <xdr:row>99</xdr:row>
      <xdr:rowOff>47251</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10475595" y="15660449"/>
          <a:ext cx="1270" cy="1360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51078</xdr:rowOff>
    </xdr:from>
    <xdr:ext cx="534377" cy="259045"/>
    <xdr:sp macro="" textlink="">
      <xdr:nvSpPr>
        <xdr:cNvPr id="469" name="土木費最小値テキスト">
          <a:extLst>
            <a:ext uri="{FF2B5EF4-FFF2-40B4-BE49-F238E27FC236}">
              <a16:creationId xmlns:a16="http://schemas.microsoft.com/office/drawing/2014/main" id="{00000000-0008-0000-0700-0000D5010000}"/>
            </a:ext>
          </a:extLst>
        </xdr:cNvPr>
        <xdr:cNvSpPr txBox="1"/>
      </xdr:nvSpPr>
      <xdr:spPr>
        <a:xfrm>
          <a:off x="10528300" y="1702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47251</xdr:rowOff>
    </xdr:from>
    <xdr:to>
      <xdr:col>55</xdr:col>
      <xdr:colOff>88900</xdr:colOff>
      <xdr:row>99</xdr:row>
      <xdr:rowOff>47251</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10388600" y="17020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5176</xdr:rowOff>
    </xdr:from>
    <xdr:ext cx="599010" cy="259045"/>
    <xdr:sp macro="" textlink="">
      <xdr:nvSpPr>
        <xdr:cNvPr id="471" name="土木費最大値テキスト">
          <a:extLst>
            <a:ext uri="{FF2B5EF4-FFF2-40B4-BE49-F238E27FC236}">
              <a16:creationId xmlns:a16="http://schemas.microsoft.com/office/drawing/2014/main" id="{00000000-0008-0000-0700-0000D7010000}"/>
            </a:ext>
          </a:extLst>
        </xdr:cNvPr>
        <xdr:cNvSpPr txBox="1"/>
      </xdr:nvSpPr>
      <xdr:spPr>
        <a:xfrm>
          <a:off x="10528300" y="15435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432,365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58499</xdr:rowOff>
    </xdr:from>
    <xdr:to>
      <xdr:col>55</xdr:col>
      <xdr:colOff>88900</xdr:colOff>
      <xdr:row>91</xdr:row>
      <xdr:rowOff>58499</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10388600" y="15660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105603</xdr:rowOff>
    </xdr:from>
    <xdr:to>
      <xdr:col>55</xdr:col>
      <xdr:colOff>0</xdr:colOff>
      <xdr:row>98</xdr:row>
      <xdr:rowOff>133641</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9639300" y="16907703"/>
          <a:ext cx="838200" cy="28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73849</xdr:rowOff>
    </xdr:from>
    <xdr:ext cx="534377" cy="259045"/>
    <xdr:sp macro="" textlink="">
      <xdr:nvSpPr>
        <xdr:cNvPr id="474" name="土木費平均値テキスト">
          <a:extLst>
            <a:ext uri="{FF2B5EF4-FFF2-40B4-BE49-F238E27FC236}">
              <a16:creationId xmlns:a16="http://schemas.microsoft.com/office/drawing/2014/main" id="{00000000-0008-0000-0700-0000DA010000}"/>
            </a:ext>
          </a:extLst>
        </xdr:cNvPr>
        <xdr:cNvSpPr txBox="1"/>
      </xdr:nvSpPr>
      <xdr:spPr>
        <a:xfrm>
          <a:off x="10528300" y="16704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50972</xdr:rowOff>
    </xdr:from>
    <xdr:to>
      <xdr:col>55</xdr:col>
      <xdr:colOff>50800</xdr:colOff>
      <xdr:row>98</xdr:row>
      <xdr:rowOff>152572</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10426700" y="1685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130840</xdr:rowOff>
    </xdr:from>
    <xdr:to>
      <xdr:col>50</xdr:col>
      <xdr:colOff>114300</xdr:colOff>
      <xdr:row>98</xdr:row>
      <xdr:rowOff>133641</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8750300" y="16932940"/>
          <a:ext cx="889000" cy="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42070</xdr:rowOff>
    </xdr:from>
    <xdr:to>
      <xdr:col>50</xdr:col>
      <xdr:colOff>165100</xdr:colOff>
      <xdr:row>98</xdr:row>
      <xdr:rowOff>143670</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9588500" y="1684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160197</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61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130840</xdr:rowOff>
    </xdr:from>
    <xdr:to>
      <xdr:col>45</xdr:col>
      <xdr:colOff>177800</xdr:colOff>
      <xdr:row>98</xdr:row>
      <xdr:rowOff>138339</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flipV="1">
          <a:off x="7861300" y="16932940"/>
          <a:ext cx="889000" cy="7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31972</xdr:rowOff>
    </xdr:from>
    <xdr:to>
      <xdr:col>46</xdr:col>
      <xdr:colOff>38100</xdr:colOff>
      <xdr:row>98</xdr:row>
      <xdr:rowOff>133572</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8699500" y="1683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150099</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60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125707</xdr:rowOff>
    </xdr:from>
    <xdr:to>
      <xdr:col>41</xdr:col>
      <xdr:colOff>50800</xdr:colOff>
      <xdr:row>98</xdr:row>
      <xdr:rowOff>138339</xdr:rowOff>
    </xdr:to>
    <xdr:cxnSp macro="">
      <xdr:nvCxnSpPr>
        <xdr:cNvPr id="482" name="直線コネクタ 481">
          <a:extLst>
            <a:ext uri="{FF2B5EF4-FFF2-40B4-BE49-F238E27FC236}">
              <a16:creationId xmlns:a16="http://schemas.microsoft.com/office/drawing/2014/main" id="{00000000-0008-0000-0700-0000E2010000}"/>
            </a:ext>
          </a:extLst>
        </xdr:cNvPr>
        <xdr:cNvCxnSpPr/>
      </xdr:nvCxnSpPr>
      <xdr:spPr>
        <a:xfrm>
          <a:off x="6972300" y="16927807"/>
          <a:ext cx="889000" cy="1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52206</xdr:rowOff>
    </xdr:from>
    <xdr:to>
      <xdr:col>41</xdr:col>
      <xdr:colOff>101600</xdr:colOff>
      <xdr:row>98</xdr:row>
      <xdr:rowOff>153806</xdr:rowOff>
    </xdr:to>
    <xdr:sp macro="" textlink="">
      <xdr:nvSpPr>
        <xdr:cNvPr id="483" name="フローチャート: 判断 482">
          <a:extLst>
            <a:ext uri="{FF2B5EF4-FFF2-40B4-BE49-F238E27FC236}">
              <a16:creationId xmlns:a16="http://schemas.microsoft.com/office/drawing/2014/main" id="{00000000-0008-0000-0700-0000E3010000}"/>
            </a:ext>
          </a:extLst>
        </xdr:cNvPr>
        <xdr:cNvSpPr/>
      </xdr:nvSpPr>
      <xdr:spPr>
        <a:xfrm>
          <a:off x="7810500" y="16854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170333</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62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24791</xdr:rowOff>
    </xdr:from>
    <xdr:to>
      <xdr:col>36</xdr:col>
      <xdr:colOff>165100</xdr:colOff>
      <xdr:row>98</xdr:row>
      <xdr:rowOff>126391</xdr:rowOff>
    </xdr:to>
    <xdr:sp macro="" textlink="">
      <xdr:nvSpPr>
        <xdr:cNvPr id="485" name="フローチャート: 判断 484">
          <a:extLst>
            <a:ext uri="{FF2B5EF4-FFF2-40B4-BE49-F238E27FC236}">
              <a16:creationId xmlns:a16="http://schemas.microsoft.com/office/drawing/2014/main" id="{00000000-0008-0000-0700-0000E5010000}"/>
            </a:ext>
          </a:extLst>
        </xdr:cNvPr>
        <xdr:cNvSpPr/>
      </xdr:nvSpPr>
      <xdr:spPr>
        <a:xfrm>
          <a:off x="6921500" y="1682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142918</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60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54803</xdr:rowOff>
    </xdr:from>
    <xdr:to>
      <xdr:col>55</xdr:col>
      <xdr:colOff>50800</xdr:colOff>
      <xdr:row>98</xdr:row>
      <xdr:rowOff>156403</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10426700" y="1685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29399</xdr:rowOff>
    </xdr:from>
    <xdr:ext cx="534377" cy="259045"/>
    <xdr:sp macro="" textlink="">
      <xdr:nvSpPr>
        <xdr:cNvPr id="493" name="土木費該当値テキスト">
          <a:extLst>
            <a:ext uri="{FF2B5EF4-FFF2-40B4-BE49-F238E27FC236}">
              <a16:creationId xmlns:a16="http://schemas.microsoft.com/office/drawing/2014/main" id="{00000000-0008-0000-0700-0000ED010000}"/>
            </a:ext>
          </a:extLst>
        </xdr:cNvPr>
        <xdr:cNvSpPr txBox="1"/>
      </xdr:nvSpPr>
      <xdr:spPr>
        <a:xfrm>
          <a:off x="10528300" y="1683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82841</xdr:rowOff>
    </xdr:from>
    <xdr:to>
      <xdr:col>50</xdr:col>
      <xdr:colOff>165100</xdr:colOff>
      <xdr:row>99</xdr:row>
      <xdr:rowOff>12991</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9588500" y="1688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4118</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9372111" y="1697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80040</xdr:rowOff>
    </xdr:from>
    <xdr:to>
      <xdr:col>46</xdr:col>
      <xdr:colOff>38100</xdr:colOff>
      <xdr:row>99</xdr:row>
      <xdr:rowOff>10190</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8699500" y="1688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1317</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8483111" y="1697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87539</xdr:rowOff>
    </xdr:from>
    <xdr:to>
      <xdr:col>41</xdr:col>
      <xdr:colOff>101600</xdr:colOff>
      <xdr:row>99</xdr:row>
      <xdr:rowOff>17689</xdr:rowOff>
    </xdr:to>
    <xdr:sp macro="" textlink="">
      <xdr:nvSpPr>
        <xdr:cNvPr id="498" name="楕円 497">
          <a:extLst>
            <a:ext uri="{FF2B5EF4-FFF2-40B4-BE49-F238E27FC236}">
              <a16:creationId xmlns:a16="http://schemas.microsoft.com/office/drawing/2014/main" id="{00000000-0008-0000-0700-0000F2010000}"/>
            </a:ext>
          </a:extLst>
        </xdr:cNvPr>
        <xdr:cNvSpPr/>
      </xdr:nvSpPr>
      <xdr:spPr>
        <a:xfrm>
          <a:off x="7810500" y="1688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8816</xdr:rowOff>
    </xdr:from>
    <xdr:ext cx="534377"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7594111" y="1698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74907</xdr:rowOff>
    </xdr:from>
    <xdr:to>
      <xdr:col>36</xdr:col>
      <xdr:colOff>165100</xdr:colOff>
      <xdr:row>99</xdr:row>
      <xdr:rowOff>5057</xdr:rowOff>
    </xdr:to>
    <xdr:sp macro="" textlink="">
      <xdr:nvSpPr>
        <xdr:cNvPr id="500" name="楕円 499">
          <a:extLst>
            <a:ext uri="{FF2B5EF4-FFF2-40B4-BE49-F238E27FC236}">
              <a16:creationId xmlns:a16="http://schemas.microsoft.com/office/drawing/2014/main" id="{00000000-0008-0000-0700-0000F4010000}"/>
            </a:ext>
          </a:extLst>
        </xdr:cNvPr>
        <xdr:cNvSpPr/>
      </xdr:nvSpPr>
      <xdr:spPr>
        <a:xfrm>
          <a:off x="6921500" y="1687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167634</xdr:rowOff>
    </xdr:from>
    <xdr:ext cx="534377"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6705111" y="1696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7" name="消防費グラフ枠">
          <a:extLst>
            <a:ext uri="{FF2B5EF4-FFF2-40B4-BE49-F238E27FC236}">
              <a16:creationId xmlns:a16="http://schemas.microsoft.com/office/drawing/2014/main" id="{00000000-0008-0000-0700-00000F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169516</xdr:rowOff>
    </xdr:from>
    <xdr:to>
      <xdr:col>85</xdr:col>
      <xdr:colOff>126364</xdr:colOff>
      <xdr:row>39</xdr:row>
      <xdr:rowOff>70075</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6317595" y="5141566"/>
          <a:ext cx="1269" cy="161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73902</xdr:rowOff>
    </xdr:from>
    <xdr:ext cx="534377" cy="259045"/>
    <xdr:sp macro="" textlink="">
      <xdr:nvSpPr>
        <xdr:cNvPr id="529" name="消防費最小値テキスト">
          <a:extLst>
            <a:ext uri="{FF2B5EF4-FFF2-40B4-BE49-F238E27FC236}">
              <a16:creationId xmlns:a16="http://schemas.microsoft.com/office/drawing/2014/main" id="{00000000-0008-0000-0700-000011020000}"/>
            </a:ext>
          </a:extLst>
        </xdr:cNvPr>
        <xdr:cNvSpPr txBox="1"/>
      </xdr:nvSpPr>
      <xdr:spPr>
        <a:xfrm>
          <a:off x="16370300" y="676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70075</xdr:rowOff>
    </xdr:from>
    <xdr:to>
      <xdr:col>86</xdr:col>
      <xdr:colOff>25400</xdr:colOff>
      <xdr:row>39</xdr:row>
      <xdr:rowOff>70075</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6230600" y="675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116193</xdr:rowOff>
    </xdr:from>
    <xdr:ext cx="534377" cy="259045"/>
    <xdr:sp macro="" textlink="">
      <xdr:nvSpPr>
        <xdr:cNvPr id="531" name="消防費最大値テキスト">
          <a:extLst>
            <a:ext uri="{FF2B5EF4-FFF2-40B4-BE49-F238E27FC236}">
              <a16:creationId xmlns:a16="http://schemas.microsoft.com/office/drawing/2014/main" id="{00000000-0008-0000-0700-000013020000}"/>
            </a:ext>
          </a:extLst>
        </xdr:cNvPr>
        <xdr:cNvSpPr txBox="1"/>
      </xdr:nvSpPr>
      <xdr:spPr>
        <a:xfrm>
          <a:off x="16370300" y="491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169516</xdr:rowOff>
    </xdr:from>
    <xdr:to>
      <xdr:col>86</xdr:col>
      <xdr:colOff>25400</xdr:colOff>
      <xdr:row>29</xdr:row>
      <xdr:rowOff>169516</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6230600" y="514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147440</xdr:rowOff>
    </xdr:from>
    <xdr:to>
      <xdr:col>85</xdr:col>
      <xdr:colOff>127000</xdr:colOff>
      <xdr:row>38</xdr:row>
      <xdr:rowOff>164585</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5481300" y="666254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58219</xdr:rowOff>
    </xdr:from>
    <xdr:ext cx="534377" cy="259045"/>
    <xdr:sp macro="" textlink="">
      <xdr:nvSpPr>
        <xdr:cNvPr id="534" name="消防費平均値テキスト">
          <a:extLst>
            <a:ext uri="{FF2B5EF4-FFF2-40B4-BE49-F238E27FC236}">
              <a16:creationId xmlns:a16="http://schemas.microsoft.com/office/drawing/2014/main" id="{00000000-0008-0000-0700-000016020000}"/>
            </a:ext>
          </a:extLst>
        </xdr:cNvPr>
        <xdr:cNvSpPr txBox="1"/>
      </xdr:nvSpPr>
      <xdr:spPr>
        <a:xfrm>
          <a:off x="16370300" y="6230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35342</xdr:rowOff>
    </xdr:from>
    <xdr:to>
      <xdr:col>85</xdr:col>
      <xdr:colOff>177800</xdr:colOff>
      <xdr:row>37</xdr:row>
      <xdr:rowOff>136942</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6268700" y="637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164585</xdr:rowOff>
    </xdr:from>
    <xdr:to>
      <xdr:col>81</xdr:col>
      <xdr:colOff>50800</xdr:colOff>
      <xdr:row>39</xdr:row>
      <xdr:rowOff>22722</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flipV="1">
          <a:off x="14592300" y="6679685"/>
          <a:ext cx="889000" cy="29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80376</xdr:rowOff>
    </xdr:from>
    <xdr:to>
      <xdr:col>81</xdr:col>
      <xdr:colOff>101600</xdr:colOff>
      <xdr:row>38</xdr:row>
      <xdr:rowOff>10526</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5430500" y="642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27053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619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113247</xdr:rowOff>
    </xdr:from>
    <xdr:to>
      <xdr:col>76</xdr:col>
      <xdr:colOff>114300</xdr:colOff>
      <xdr:row>39</xdr:row>
      <xdr:rowOff>22722</xdr:rowOff>
    </xdr:to>
    <xdr:cxnSp macro="">
      <xdr:nvCxnSpPr>
        <xdr:cNvPr id="539" name="直線コネクタ 538">
          <a:extLst>
            <a:ext uri="{FF2B5EF4-FFF2-40B4-BE49-F238E27FC236}">
              <a16:creationId xmlns:a16="http://schemas.microsoft.com/office/drawing/2014/main" id="{00000000-0008-0000-0700-00001B020000}"/>
            </a:ext>
          </a:extLst>
        </xdr:cNvPr>
        <xdr:cNvCxnSpPr/>
      </xdr:nvCxnSpPr>
      <xdr:spPr>
        <a:xfrm>
          <a:off x="13703300" y="6628347"/>
          <a:ext cx="889000" cy="80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76327</xdr:rowOff>
    </xdr:from>
    <xdr:to>
      <xdr:col>76</xdr:col>
      <xdr:colOff>165100</xdr:colOff>
      <xdr:row>38</xdr:row>
      <xdr:rowOff>6477</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4541500" y="641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23004</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619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113247</xdr:rowOff>
    </xdr:from>
    <xdr:to>
      <xdr:col>71</xdr:col>
      <xdr:colOff>177800</xdr:colOff>
      <xdr:row>39</xdr:row>
      <xdr:rowOff>1201</xdr:rowOff>
    </xdr:to>
    <xdr:cxnSp macro="">
      <xdr:nvCxnSpPr>
        <xdr:cNvPr id="542" name="直線コネクタ 541">
          <a:extLst>
            <a:ext uri="{FF2B5EF4-FFF2-40B4-BE49-F238E27FC236}">
              <a16:creationId xmlns:a16="http://schemas.microsoft.com/office/drawing/2014/main" id="{00000000-0008-0000-0700-00001E020000}"/>
            </a:ext>
          </a:extLst>
        </xdr:cNvPr>
        <xdr:cNvCxnSpPr/>
      </xdr:nvCxnSpPr>
      <xdr:spPr>
        <a:xfrm flipV="1">
          <a:off x="12814300" y="6628347"/>
          <a:ext cx="889000" cy="59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77699</xdr:rowOff>
    </xdr:from>
    <xdr:to>
      <xdr:col>72</xdr:col>
      <xdr:colOff>38100</xdr:colOff>
      <xdr:row>38</xdr:row>
      <xdr:rowOff>7849</xdr:rowOff>
    </xdr:to>
    <xdr:sp macro="" textlink="">
      <xdr:nvSpPr>
        <xdr:cNvPr id="543" name="フローチャート: 判断 542">
          <a:extLst>
            <a:ext uri="{FF2B5EF4-FFF2-40B4-BE49-F238E27FC236}">
              <a16:creationId xmlns:a16="http://schemas.microsoft.com/office/drawing/2014/main" id="{00000000-0008-0000-0700-00001F020000}"/>
            </a:ext>
          </a:extLst>
        </xdr:cNvPr>
        <xdr:cNvSpPr/>
      </xdr:nvSpPr>
      <xdr:spPr>
        <a:xfrm>
          <a:off x="13652500" y="642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24376</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19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18981</xdr:rowOff>
    </xdr:from>
    <xdr:to>
      <xdr:col>67</xdr:col>
      <xdr:colOff>101600</xdr:colOff>
      <xdr:row>37</xdr:row>
      <xdr:rowOff>120581</xdr:rowOff>
    </xdr:to>
    <xdr:sp macro="" textlink="">
      <xdr:nvSpPr>
        <xdr:cNvPr id="545" name="フローチャート: 判断 544">
          <a:extLst>
            <a:ext uri="{FF2B5EF4-FFF2-40B4-BE49-F238E27FC236}">
              <a16:creationId xmlns:a16="http://schemas.microsoft.com/office/drawing/2014/main" id="{00000000-0008-0000-0700-000021020000}"/>
            </a:ext>
          </a:extLst>
        </xdr:cNvPr>
        <xdr:cNvSpPr/>
      </xdr:nvSpPr>
      <xdr:spPr>
        <a:xfrm>
          <a:off x="12763500" y="6362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137108</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13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96640</xdr:rowOff>
    </xdr:from>
    <xdr:to>
      <xdr:col>85</xdr:col>
      <xdr:colOff>177800</xdr:colOff>
      <xdr:row>39</xdr:row>
      <xdr:rowOff>26790</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6268700" y="66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11567</xdr:rowOff>
    </xdr:from>
    <xdr:ext cx="534377" cy="259045"/>
    <xdr:sp macro="" textlink="">
      <xdr:nvSpPr>
        <xdr:cNvPr id="553" name="消防費該当値テキスト">
          <a:extLst>
            <a:ext uri="{FF2B5EF4-FFF2-40B4-BE49-F238E27FC236}">
              <a16:creationId xmlns:a16="http://schemas.microsoft.com/office/drawing/2014/main" id="{00000000-0008-0000-0700-000029020000}"/>
            </a:ext>
          </a:extLst>
        </xdr:cNvPr>
        <xdr:cNvSpPr txBox="1"/>
      </xdr:nvSpPr>
      <xdr:spPr>
        <a:xfrm>
          <a:off x="16370300" y="652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113785</xdr:rowOff>
    </xdr:from>
    <xdr:to>
      <xdr:col>81</xdr:col>
      <xdr:colOff>101600</xdr:colOff>
      <xdr:row>39</xdr:row>
      <xdr:rowOff>43935</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5430500" y="662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35062</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5214111" y="672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143372</xdr:rowOff>
    </xdr:from>
    <xdr:to>
      <xdr:col>76</xdr:col>
      <xdr:colOff>165100</xdr:colOff>
      <xdr:row>39</xdr:row>
      <xdr:rowOff>73522</xdr:rowOff>
    </xdr:to>
    <xdr:sp macro="" textlink="">
      <xdr:nvSpPr>
        <xdr:cNvPr id="556" name="楕円 555">
          <a:extLst>
            <a:ext uri="{FF2B5EF4-FFF2-40B4-BE49-F238E27FC236}">
              <a16:creationId xmlns:a16="http://schemas.microsoft.com/office/drawing/2014/main" id="{00000000-0008-0000-0700-00002C020000}"/>
            </a:ext>
          </a:extLst>
        </xdr:cNvPr>
        <xdr:cNvSpPr/>
      </xdr:nvSpPr>
      <xdr:spPr>
        <a:xfrm>
          <a:off x="14541500" y="665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64649</xdr:rowOff>
    </xdr:from>
    <xdr:ext cx="534377"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4325111" y="6751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62447</xdr:rowOff>
    </xdr:from>
    <xdr:to>
      <xdr:col>72</xdr:col>
      <xdr:colOff>38100</xdr:colOff>
      <xdr:row>38</xdr:row>
      <xdr:rowOff>164047</xdr:rowOff>
    </xdr:to>
    <xdr:sp macro="" textlink="">
      <xdr:nvSpPr>
        <xdr:cNvPr id="558" name="楕円 557">
          <a:extLst>
            <a:ext uri="{FF2B5EF4-FFF2-40B4-BE49-F238E27FC236}">
              <a16:creationId xmlns:a16="http://schemas.microsoft.com/office/drawing/2014/main" id="{00000000-0008-0000-0700-00002E020000}"/>
            </a:ext>
          </a:extLst>
        </xdr:cNvPr>
        <xdr:cNvSpPr/>
      </xdr:nvSpPr>
      <xdr:spPr>
        <a:xfrm>
          <a:off x="13652500" y="657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155174</xdr:rowOff>
    </xdr:from>
    <xdr:ext cx="534377"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3436111" y="667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121851</xdr:rowOff>
    </xdr:from>
    <xdr:to>
      <xdr:col>67</xdr:col>
      <xdr:colOff>101600</xdr:colOff>
      <xdr:row>39</xdr:row>
      <xdr:rowOff>52001</xdr:rowOff>
    </xdr:to>
    <xdr:sp macro="" textlink="">
      <xdr:nvSpPr>
        <xdr:cNvPr id="560" name="楕円 559">
          <a:extLst>
            <a:ext uri="{FF2B5EF4-FFF2-40B4-BE49-F238E27FC236}">
              <a16:creationId xmlns:a16="http://schemas.microsoft.com/office/drawing/2014/main" id="{00000000-0008-0000-0700-000030020000}"/>
            </a:ext>
          </a:extLst>
        </xdr:cNvPr>
        <xdr:cNvSpPr/>
      </xdr:nvSpPr>
      <xdr:spPr>
        <a:xfrm>
          <a:off x="12763500" y="663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43128</xdr:rowOff>
    </xdr:from>
    <xdr:ext cx="534377"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547111" y="672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7" name="正方形/長方形 566">
          <a:extLst>
            <a:ext uri="{FF2B5EF4-FFF2-40B4-BE49-F238E27FC236}">
              <a16:creationId xmlns:a16="http://schemas.microsoft.com/office/drawing/2014/main" id="{00000000-0008-0000-0700-00003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8" name="正方形/長方形 567">
          <a:extLst>
            <a:ext uri="{FF2B5EF4-FFF2-40B4-BE49-F238E27FC236}">
              <a16:creationId xmlns:a16="http://schemas.microsoft.com/office/drawing/2014/main" id="{00000000-0008-0000-0700-00003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9" name="正方形/長方形 568">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a:extLst>
            <a:ext uri="{FF2B5EF4-FFF2-40B4-BE49-F238E27FC236}">
              <a16:creationId xmlns:a16="http://schemas.microsoft.com/office/drawing/2014/main" id="{00000000-0008-0000-0700-00004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79667</xdr:rowOff>
    </xdr:from>
    <xdr:to>
      <xdr:col>85</xdr:col>
      <xdr:colOff>126364</xdr:colOff>
      <xdr:row>59</xdr:row>
      <xdr:rowOff>85572</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6317595" y="8823617"/>
          <a:ext cx="1269" cy="1377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89399</xdr:rowOff>
    </xdr:from>
    <xdr:ext cx="534377" cy="259045"/>
    <xdr:sp macro="" textlink="">
      <xdr:nvSpPr>
        <xdr:cNvPr id="587" name="教育費最小値テキスト">
          <a:extLst>
            <a:ext uri="{FF2B5EF4-FFF2-40B4-BE49-F238E27FC236}">
              <a16:creationId xmlns:a16="http://schemas.microsoft.com/office/drawing/2014/main" id="{00000000-0008-0000-0700-00004B020000}"/>
            </a:ext>
          </a:extLst>
        </xdr:cNvPr>
        <xdr:cNvSpPr txBox="1"/>
      </xdr:nvSpPr>
      <xdr:spPr>
        <a:xfrm>
          <a:off x="16370300" y="1020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85572</xdr:rowOff>
    </xdr:from>
    <xdr:to>
      <xdr:col>86</xdr:col>
      <xdr:colOff>25400</xdr:colOff>
      <xdr:row>59</xdr:row>
      <xdr:rowOff>85572</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6230600" y="1020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26344</xdr:rowOff>
    </xdr:from>
    <xdr:ext cx="599010" cy="259045"/>
    <xdr:sp macro="" textlink="">
      <xdr:nvSpPr>
        <xdr:cNvPr id="589" name="教育費最大値テキスト">
          <a:extLst>
            <a:ext uri="{FF2B5EF4-FFF2-40B4-BE49-F238E27FC236}">
              <a16:creationId xmlns:a16="http://schemas.microsoft.com/office/drawing/2014/main" id="{00000000-0008-0000-0700-00004D020000}"/>
            </a:ext>
          </a:extLst>
        </xdr:cNvPr>
        <xdr:cNvSpPr txBox="1"/>
      </xdr:nvSpPr>
      <xdr:spPr>
        <a:xfrm>
          <a:off x="16370300" y="8598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135,227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79667</xdr:rowOff>
    </xdr:from>
    <xdr:to>
      <xdr:col>86</xdr:col>
      <xdr:colOff>25400</xdr:colOff>
      <xdr:row>51</xdr:row>
      <xdr:rowOff>79667</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6230600" y="882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15494</xdr:rowOff>
    </xdr:from>
    <xdr:to>
      <xdr:col>85</xdr:col>
      <xdr:colOff>127000</xdr:colOff>
      <xdr:row>59</xdr:row>
      <xdr:rowOff>16408</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5481300" y="10131044"/>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13695</xdr:rowOff>
    </xdr:from>
    <xdr:ext cx="534377" cy="259045"/>
    <xdr:sp macro="" textlink="">
      <xdr:nvSpPr>
        <xdr:cNvPr id="592" name="教育費平均値テキスト">
          <a:extLst>
            <a:ext uri="{FF2B5EF4-FFF2-40B4-BE49-F238E27FC236}">
              <a16:creationId xmlns:a16="http://schemas.microsoft.com/office/drawing/2014/main" id="{00000000-0008-0000-0700-000050020000}"/>
            </a:ext>
          </a:extLst>
        </xdr:cNvPr>
        <xdr:cNvSpPr txBox="1"/>
      </xdr:nvSpPr>
      <xdr:spPr>
        <a:xfrm>
          <a:off x="16370300" y="9614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162268</xdr:rowOff>
    </xdr:from>
    <xdr:to>
      <xdr:col>85</xdr:col>
      <xdr:colOff>177800</xdr:colOff>
      <xdr:row>57</xdr:row>
      <xdr:rowOff>92418</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6268700" y="976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101447</xdr:rowOff>
    </xdr:from>
    <xdr:to>
      <xdr:col>81</xdr:col>
      <xdr:colOff>50800</xdr:colOff>
      <xdr:row>59</xdr:row>
      <xdr:rowOff>15494</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a:off x="14592300" y="10045547"/>
          <a:ext cx="889000" cy="85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48628</xdr:rowOff>
    </xdr:from>
    <xdr:to>
      <xdr:col>81</xdr:col>
      <xdr:colOff>101600</xdr:colOff>
      <xdr:row>57</xdr:row>
      <xdr:rowOff>150228</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5430500" y="98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166755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59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95948</xdr:rowOff>
    </xdr:from>
    <xdr:to>
      <xdr:col>76</xdr:col>
      <xdr:colOff>114300</xdr:colOff>
      <xdr:row>58</xdr:row>
      <xdr:rowOff>101447</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a:off x="13703300" y="10040048"/>
          <a:ext cx="889000" cy="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25946</xdr:rowOff>
    </xdr:from>
    <xdr:to>
      <xdr:col>76</xdr:col>
      <xdr:colOff>165100</xdr:colOff>
      <xdr:row>57</xdr:row>
      <xdr:rowOff>127546</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4541500" y="97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144073</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57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95948</xdr:rowOff>
    </xdr:from>
    <xdr:to>
      <xdr:col>71</xdr:col>
      <xdr:colOff>177800</xdr:colOff>
      <xdr:row>58</xdr:row>
      <xdr:rowOff>104331</xdr:rowOff>
    </xdr:to>
    <xdr:cxnSp macro="">
      <xdr:nvCxnSpPr>
        <xdr:cNvPr id="600" name="直線コネクタ 599">
          <a:extLst>
            <a:ext uri="{FF2B5EF4-FFF2-40B4-BE49-F238E27FC236}">
              <a16:creationId xmlns:a16="http://schemas.microsoft.com/office/drawing/2014/main" id="{00000000-0008-0000-0700-000058020000}"/>
            </a:ext>
          </a:extLst>
        </xdr:cNvPr>
        <xdr:cNvCxnSpPr/>
      </xdr:nvCxnSpPr>
      <xdr:spPr>
        <a:xfrm flipV="1">
          <a:off x="12814300" y="10040048"/>
          <a:ext cx="889000" cy="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51701</xdr:rowOff>
    </xdr:from>
    <xdr:to>
      <xdr:col>72</xdr:col>
      <xdr:colOff>38100</xdr:colOff>
      <xdr:row>57</xdr:row>
      <xdr:rowOff>153301</xdr:rowOff>
    </xdr:to>
    <xdr:sp macro="" textlink="">
      <xdr:nvSpPr>
        <xdr:cNvPr id="601" name="フローチャート: 判断 600">
          <a:extLst>
            <a:ext uri="{FF2B5EF4-FFF2-40B4-BE49-F238E27FC236}">
              <a16:creationId xmlns:a16="http://schemas.microsoft.com/office/drawing/2014/main" id="{00000000-0008-0000-0700-000059020000}"/>
            </a:ext>
          </a:extLst>
        </xdr:cNvPr>
        <xdr:cNvSpPr/>
      </xdr:nvSpPr>
      <xdr:spPr>
        <a:xfrm>
          <a:off x="13652500" y="982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169828</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59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169659</xdr:rowOff>
    </xdr:from>
    <xdr:to>
      <xdr:col>67</xdr:col>
      <xdr:colOff>101600</xdr:colOff>
      <xdr:row>57</xdr:row>
      <xdr:rowOff>99809</xdr:rowOff>
    </xdr:to>
    <xdr:sp macro="" textlink="">
      <xdr:nvSpPr>
        <xdr:cNvPr id="603" name="フローチャート: 判断 602">
          <a:extLst>
            <a:ext uri="{FF2B5EF4-FFF2-40B4-BE49-F238E27FC236}">
              <a16:creationId xmlns:a16="http://schemas.microsoft.com/office/drawing/2014/main" id="{00000000-0008-0000-0700-00005B020000}"/>
            </a:ext>
          </a:extLst>
        </xdr:cNvPr>
        <xdr:cNvSpPr/>
      </xdr:nvSpPr>
      <xdr:spPr>
        <a:xfrm>
          <a:off x="12763500" y="977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116336</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54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137058</xdr:rowOff>
    </xdr:from>
    <xdr:to>
      <xdr:col>85</xdr:col>
      <xdr:colOff>177800</xdr:colOff>
      <xdr:row>59</xdr:row>
      <xdr:rowOff>67208</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6268700" y="1008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51985</xdr:rowOff>
    </xdr:from>
    <xdr:ext cx="534377" cy="259045"/>
    <xdr:sp macro="" textlink="">
      <xdr:nvSpPr>
        <xdr:cNvPr id="611" name="教育費該当値テキスト">
          <a:extLst>
            <a:ext uri="{FF2B5EF4-FFF2-40B4-BE49-F238E27FC236}">
              <a16:creationId xmlns:a16="http://schemas.microsoft.com/office/drawing/2014/main" id="{00000000-0008-0000-0700-000063020000}"/>
            </a:ext>
          </a:extLst>
        </xdr:cNvPr>
        <xdr:cNvSpPr txBox="1"/>
      </xdr:nvSpPr>
      <xdr:spPr>
        <a:xfrm>
          <a:off x="16370300" y="999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136144</xdr:rowOff>
    </xdr:from>
    <xdr:to>
      <xdr:col>81</xdr:col>
      <xdr:colOff>101600</xdr:colOff>
      <xdr:row>59</xdr:row>
      <xdr:rowOff>66294</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5430500" y="1008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57421</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5214111" y="1017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50647</xdr:rowOff>
    </xdr:from>
    <xdr:to>
      <xdr:col>76</xdr:col>
      <xdr:colOff>165100</xdr:colOff>
      <xdr:row>58</xdr:row>
      <xdr:rowOff>152247</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4541500" y="999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143374</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4325111" y="1008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45148</xdr:rowOff>
    </xdr:from>
    <xdr:to>
      <xdr:col>72</xdr:col>
      <xdr:colOff>38100</xdr:colOff>
      <xdr:row>58</xdr:row>
      <xdr:rowOff>146748</xdr:rowOff>
    </xdr:to>
    <xdr:sp macro="" textlink="">
      <xdr:nvSpPr>
        <xdr:cNvPr id="616" name="楕円 615">
          <a:extLst>
            <a:ext uri="{FF2B5EF4-FFF2-40B4-BE49-F238E27FC236}">
              <a16:creationId xmlns:a16="http://schemas.microsoft.com/office/drawing/2014/main" id="{00000000-0008-0000-0700-000068020000}"/>
            </a:ext>
          </a:extLst>
        </xdr:cNvPr>
        <xdr:cNvSpPr/>
      </xdr:nvSpPr>
      <xdr:spPr>
        <a:xfrm>
          <a:off x="13652500" y="998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137875</xdr:rowOff>
    </xdr:from>
    <xdr:ext cx="534377"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3436111" y="1008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53531</xdr:rowOff>
    </xdr:from>
    <xdr:to>
      <xdr:col>67</xdr:col>
      <xdr:colOff>101600</xdr:colOff>
      <xdr:row>58</xdr:row>
      <xdr:rowOff>155131</xdr:rowOff>
    </xdr:to>
    <xdr:sp macro="" textlink="">
      <xdr:nvSpPr>
        <xdr:cNvPr id="618" name="楕円 617">
          <a:extLst>
            <a:ext uri="{FF2B5EF4-FFF2-40B4-BE49-F238E27FC236}">
              <a16:creationId xmlns:a16="http://schemas.microsoft.com/office/drawing/2014/main" id="{00000000-0008-0000-0700-00006A020000}"/>
            </a:ext>
          </a:extLst>
        </xdr:cNvPr>
        <xdr:cNvSpPr/>
      </xdr:nvSpPr>
      <xdr:spPr>
        <a:xfrm>
          <a:off x="12763500" y="999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146258</xdr:rowOff>
    </xdr:from>
    <xdr:ext cx="534377"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547111" y="1009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a:extLst>
            <a:ext uri="{FF2B5EF4-FFF2-40B4-BE49-F238E27FC236}">
              <a16:creationId xmlns:a16="http://schemas.microsoft.com/office/drawing/2014/main" id="{00000000-0008-0000-0700-00007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a:extLst>
            <a:ext uri="{FF2B5EF4-FFF2-40B4-BE49-F238E27FC236}">
              <a16:creationId xmlns:a16="http://schemas.microsoft.com/office/drawing/2014/main" id="{00000000-0008-0000-0700-00007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a:extLst>
            <a:ext uri="{FF2B5EF4-FFF2-40B4-BE49-F238E27FC236}">
              <a16:creationId xmlns:a16="http://schemas.microsoft.com/office/drawing/2014/main" id="{00000000-0008-0000-0700-00008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65875</xdr:rowOff>
    </xdr:from>
    <xdr:to>
      <xdr:col>85</xdr:col>
      <xdr:colOff>126364</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6317595" y="12067375"/>
          <a:ext cx="1269" cy="152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4" name="災害復旧費最小値テキスト">
          <a:extLst>
            <a:ext uri="{FF2B5EF4-FFF2-40B4-BE49-F238E27FC236}">
              <a16:creationId xmlns:a16="http://schemas.microsoft.com/office/drawing/2014/main" id="{00000000-0008-0000-0700-00008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12552</xdr:rowOff>
    </xdr:from>
    <xdr:ext cx="599010" cy="259045"/>
    <xdr:sp macro="" textlink="">
      <xdr:nvSpPr>
        <xdr:cNvPr id="646" name="災害復旧費最大値テキスト">
          <a:extLst>
            <a:ext uri="{FF2B5EF4-FFF2-40B4-BE49-F238E27FC236}">
              <a16:creationId xmlns:a16="http://schemas.microsoft.com/office/drawing/2014/main" id="{00000000-0008-0000-0700-000086020000}"/>
            </a:ext>
          </a:extLst>
        </xdr:cNvPr>
        <xdr:cNvSpPr txBox="1"/>
      </xdr:nvSpPr>
      <xdr:spPr>
        <a:xfrm>
          <a:off x="16370300" y="11842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65875</xdr:rowOff>
    </xdr:from>
    <xdr:to>
      <xdr:col>86</xdr:col>
      <xdr:colOff>25400</xdr:colOff>
      <xdr:row>70</xdr:row>
      <xdr:rowOff>65875</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6230600" y="120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42811</xdr:rowOff>
    </xdr:from>
    <xdr:to>
      <xdr:col>85</xdr:col>
      <xdr:colOff>127000</xdr:colOff>
      <xdr:row>79</xdr:row>
      <xdr:rowOff>43562</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5481300" y="13587361"/>
          <a:ext cx="838200" cy="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106456</xdr:rowOff>
    </xdr:from>
    <xdr:ext cx="469744" cy="259045"/>
    <xdr:sp macro="" textlink="">
      <xdr:nvSpPr>
        <xdr:cNvPr id="649" name="災害復旧費平均値テキスト">
          <a:extLst>
            <a:ext uri="{FF2B5EF4-FFF2-40B4-BE49-F238E27FC236}">
              <a16:creationId xmlns:a16="http://schemas.microsoft.com/office/drawing/2014/main" id="{00000000-0008-0000-0700-000089020000}"/>
            </a:ext>
          </a:extLst>
        </xdr:cNvPr>
        <xdr:cNvSpPr txBox="1"/>
      </xdr:nvSpPr>
      <xdr:spPr>
        <a:xfrm>
          <a:off x="16370300" y="13308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83579</xdr:rowOff>
    </xdr:from>
    <xdr:to>
      <xdr:col>85</xdr:col>
      <xdr:colOff>177800</xdr:colOff>
      <xdr:row>79</xdr:row>
      <xdr:rowOff>13729</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6268700" y="1345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40500</xdr:rowOff>
    </xdr:from>
    <xdr:to>
      <xdr:col>81</xdr:col>
      <xdr:colOff>50800</xdr:colOff>
      <xdr:row>79</xdr:row>
      <xdr:rowOff>42811</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a:off x="14592300" y="13585050"/>
          <a:ext cx="889000" cy="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93090</xdr:rowOff>
    </xdr:from>
    <xdr:to>
      <xdr:col>81</xdr:col>
      <xdr:colOff>101600</xdr:colOff>
      <xdr:row>79</xdr:row>
      <xdr:rowOff>23240</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5430500" y="134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39767</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46428" y="132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40387</xdr:rowOff>
    </xdr:from>
    <xdr:to>
      <xdr:col>76</xdr:col>
      <xdr:colOff>114300</xdr:colOff>
      <xdr:row>79</xdr:row>
      <xdr:rowOff>40500</xdr:rowOff>
    </xdr:to>
    <xdr:cxnSp macro="">
      <xdr:nvCxnSpPr>
        <xdr:cNvPr id="654" name="直線コネクタ 653">
          <a:extLst>
            <a:ext uri="{FF2B5EF4-FFF2-40B4-BE49-F238E27FC236}">
              <a16:creationId xmlns:a16="http://schemas.microsoft.com/office/drawing/2014/main" id="{00000000-0008-0000-0700-00008E020000}"/>
            </a:ext>
          </a:extLst>
        </xdr:cNvPr>
        <xdr:cNvCxnSpPr/>
      </xdr:nvCxnSpPr>
      <xdr:spPr>
        <a:xfrm>
          <a:off x="13703300" y="13584937"/>
          <a:ext cx="889000" cy="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107214</xdr:rowOff>
    </xdr:from>
    <xdr:to>
      <xdr:col>76</xdr:col>
      <xdr:colOff>165100</xdr:colOff>
      <xdr:row>79</xdr:row>
      <xdr:rowOff>37364</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4541500" y="1348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53891</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357428" y="13255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40387</xdr:rowOff>
    </xdr:from>
    <xdr:to>
      <xdr:col>71</xdr:col>
      <xdr:colOff>177800</xdr:colOff>
      <xdr:row>79</xdr:row>
      <xdr:rowOff>44196</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flipV="1">
          <a:off x="12814300" y="13584937"/>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139928</xdr:rowOff>
    </xdr:from>
    <xdr:to>
      <xdr:col>72</xdr:col>
      <xdr:colOff>38100</xdr:colOff>
      <xdr:row>79</xdr:row>
      <xdr:rowOff>70078</xdr:rowOff>
    </xdr:to>
    <xdr:sp macro="" textlink="">
      <xdr:nvSpPr>
        <xdr:cNvPr id="658" name="フローチャート: 判断 657">
          <a:extLst>
            <a:ext uri="{FF2B5EF4-FFF2-40B4-BE49-F238E27FC236}">
              <a16:creationId xmlns:a16="http://schemas.microsoft.com/office/drawing/2014/main" id="{00000000-0008-0000-0700-000092020000}"/>
            </a:ext>
          </a:extLst>
        </xdr:cNvPr>
        <xdr:cNvSpPr/>
      </xdr:nvSpPr>
      <xdr:spPr>
        <a:xfrm>
          <a:off x="13652500" y="1351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86605</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28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128029</xdr:rowOff>
    </xdr:from>
    <xdr:to>
      <xdr:col>67</xdr:col>
      <xdr:colOff>101600</xdr:colOff>
      <xdr:row>79</xdr:row>
      <xdr:rowOff>58179</xdr:rowOff>
    </xdr:to>
    <xdr:sp macro="" textlink="">
      <xdr:nvSpPr>
        <xdr:cNvPr id="660" name="フローチャート: 判断 659">
          <a:extLst>
            <a:ext uri="{FF2B5EF4-FFF2-40B4-BE49-F238E27FC236}">
              <a16:creationId xmlns:a16="http://schemas.microsoft.com/office/drawing/2014/main" id="{00000000-0008-0000-0700-000094020000}"/>
            </a:ext>
          </a:extLst>
        </xdr:cNvPr>
        <xdr:cNvSpPr/>
      </xdr:nvSpPr>
      <xdr:spPr>
        <a:xfrm>
          <a:off x="12763500" y="135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74706</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79428" y="1327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164212</xdr:rowOff>
    </xdr:from>
    <xdr:to>
      <xdr:col>85</xdr:col>
      <xdr:colOff>177800</xdr:colOff>
      <xdr:row>79</xdr:row>
      <xdr:rowOff>94362</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6268700" y="1353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79139</xdr:rowOff>
    </xdr:from>
    <xdr:ext cx="313932" cy="259045"/>
    <xdr:sp macro="" textlink="">
      <xdr:nvSpPr>
        <xdr:cNvPr id="668" name="災害復旧費該当値テキスト">
          <a:extLst>
            <a:ext uri="{FF2B5EF4-FFF2-40B4-BE49-F238E27FC236}">
              <a16:creationId xmlns:a16="http://schemas.microsoft.com/office/drawing/2014/main" id="{00000000-0008-0000-0700-00009C020000}"/>
            </a:ext>
          </a:extLst>
        </xdr:cNvPr>
        <xdr:cNvSpPr txBox="1"/>
      </xdr:nvSpPr>
      <xdr:spPr>
        <a:xfrm>
          <a:off x="16370300" y="134522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163461</xdr:rowOff>
    </xdr:from>
    <xdr:to>
      <xdr:col>81</xdr:col>
      <xdr:colOff>101600</xdr:colOff>
      <xdr:row>79</xdr:row>
      <xdr:rowOff>93611</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5430500" y="1353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84738</xdr:rowOff>
    </xdr:from>
    <xdr:ext cx="378565"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5292017" y="13629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161150</xdr:rowOff>
    </xdr:from>
    <xdr:to>
      <xdr:col>76</xdr:col>
      <xdr:colOff>165100</xdr:colOff>
      <xdr:row>79</xdr:row>
      <xdr:rowOff>91300</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4541500" y="1353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82427</xdr:rowOff>
    </xdr:from>
    <xdr:ext cx="378565"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4403017" y="13626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161037</xdr:rowOff>
    </xdr:from>
    <xdr:to>
      <xdr:col>72</xdr:col>
      <xdr:colOff>38100</xdr:colOff>
      <xdr:row>79</xdr:row>
      <xdr:rowOff>91187</xdr:rowOff>
    </xdr:to>
    <xdr:sp macro="" textlink="">
      <xdr:nvSpPr>
        <xdr:cNvPr id="673" name="楕円 672">
          <a:extLst>
            <a:ext uri="{FF2B5EF4-FFF2-40B4-BE49-F238E27FC236}">
              <a16:creationId xmlns:a16="http://schemas.microsoft.com/office/drawing/2014/main" id="{00000000-0008-0000-0700-0000A1020000}"/>
            </a:ext>
          </a:extLst>
        </xdr:cNvPr>
        <xdr:cNvSpPr/>
      </xdr:nvSpPr>
      <xdr:spPr>
        <a:xfrm>
          <a:off x="13652500" y="1353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82314</xdr:rowOff>
    </xdr:from>
    <xdr:ext cx="378565"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3514017" y="13626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164846</xdr:rowOff>
    </xdr:from>
    <xdr:to>
      <xdr:col>67</xdr:col>
      <xdr:colOff>101600</xdr:colOff>
      <xdr:row>79</xdr:row>
      <xdr:rowOff>94996</xdr:rowOff>
    </xdr:to>
    <xdr:sp macro="" textlink="">
      <xdr:nvSpPr>
        <xdr:cNvPr id="675" name="楕円 674">
          <a:extLst>
            <a:ext uri="{FF2B5EF4-FFF2-40B4-BE49-F238E27FC236}">
              <a16:creationId xmlns:a16="http://schemas.microsoft.com/office/drawing/2014/main" id="{00000000-0008-0000-0700-0000A3020000}"/>
            </a:ext>
          </a:extLst>
        </xdr:cNvPr>
        <xdr:cNvSpPr/>
      </xdr:nvSpPr>
      <xdr:spPr>
        <a:xfrm>
          <a:off x="12763500" y="1353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86123</xdr:rowOff>
    </xdr:from>
    <xdr:ext cx="313932"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657333" y="136306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a:extLst>
            <a:ext uri="{FF2B5EF4-FFF2-40B4-BE49-F238E27FC236}">
              <a16:creationId xmlns:a16="http://schemas.microsoft.com/office/drawing/2014/main" id="{00000000-0008-0000-0700-0000A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a:extLst>
            <a:ext uri="{FF2B5EF4-FFF2-40B4-BE49-F238E27FC236}">
              <a16:creationId xmlns:a16="http://schemas.microsoft.com/office/drawing/2014/main" id="{00000000-0008-0000-0700-0000B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74955</xdr:rowOff>
    </xdr:from>
    <xdr:to>
      <xdr:col>85</xdr:col>
      <xdr:colOff>126364</xdr:colOff>
      <xdr:row>98</xdr:row>
      <xdr:rowOff>28181</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6317595" y="15505455"/>
          <a:ext cx="1269" cy="132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32008</xdr:rowOff>
    </xdr:from>
    <xdr:ext cx="534377" cy="259045"/>
    <xdr:sp macro="" textlink="">
      <xdr:nvSpPr>
        <xdr:cNvPr id="701" name="公債費最小値テキスト">
          <a:extLst>
            <a:ext uri="{FF2B5EF4-FFF2-40B4-BE49-F238E27FC236}">
              <a16:creationId xmlns:a16="http://schemas.microsoft.com/office/drawing/2014/main" id="{00000000-0008-0000-0700-0000BD020000}"/>
            </a:ext>
          </a:extLst>
        </xdr:cNvPr>
        <xdr:cNvSpPr txBox="1"/>
      </xdr:nvSpPr>
      <xdr:spPr>
        <a:xfrm>
          <a:off x="16370300" y="1683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28181</xdr:rowOff>
    </xdr:from>
    <xdr:to>
      <xdr:col>86</xdr:col>
      <xdr:colOff>25400</xdr:colOff>
      <xdr:row>98</xdr:row>
      <xdr:rowOff>28181</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6830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21632</xdr:rowOff>
    </xdr:from>
    <xdr:ext cx="599010" cy="259045"/>
    <xdr:sp macro="" textlink="">
      <xdr:nvSpPr>
        <xdr:cNvPr id="703" name="公債費最大値テキスト">
          <a:extLst>
            <a:ext uri="{FF2B5EF4-FFF2-40B4-BE49-F238E27FC236}">
              <a16:creationId xmlns:a16="http://schemas.microsoft.com/office/drawing/2014/main" id="{00000000-0008-0000-0700-0000BF020000}"/>
            </a:ext>
          </a:extLst>
        </xdr:cNvPr>
        <xdr:cNvSpPr txBox="1"/>
      </xdr:nvSpPr>
      <xdr:spPr>
        <a:xfrm>
          <a:off x="16370300" y="15280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74955</xdr:rowOff>
    </xdr:from>
    <xdr:to>
      <xdr:col>86</xdr:col>
      <xdr:colOff>25400</xdr:colOff>
      <xdr:row>90</xdr:row>
      <xdr:rowOff>74955</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6230600" y="15505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106769</xdr:rowOff>
    </xdr:from>
    <xdr:to>
      <xdr:col>85</xdr:col>
      <xdr:colOff>127000</xdr:colOff>
      <xdr:row>96</xdr:row>
      <xdr:rowOff>170281</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5481300" y="16565969"/>
          <a:ext cx="838200" cy="63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48226</xdr:rowOff>
    </xdr:from>
    <xdr:ext cx="534377" cy="259045"/>
    <xdr:sp macro="" textlink="">
      <xdr:nvSpPr>
        <xdr:cNvPr id="706" name="公債費平均値テキスト">
          <a:extLst>
            <a:ext uri="{FF2B5EF4-FFF2-40B4-BE49-F238E27FC236}">
              <a16:creationId xmlns:a16="http://schemas.microsoft.com/office/drawing/2014/main" id="{00000000-0008-0000-0700-0000C2020000}"/>
            </a:ext>
          </a:extLst>
        </xdr:cNvPr>
        <xdr:cNvSpPr txBox="1"/>
      </xdr:nvSpPr>
      <xdr:spPr>
        <a:xfrm>
          <a:off x="16370300" y="16164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25349</xdr:rowOff>
    </xdr:from>
    <xdr:to>
      <xdr:col>85</xdr:col>
      <xdr:colOff>177800</xdr:colOff>
      <xdr:row>95</xdr:row>
      <xdr:rowOff>126949</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62687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106769</xdr:rowOff>
    </xdr:from>
    <xdr:to>
      <xdr:col>81</xdr:col>
      <xdr:colOff>50800</xdr:colOff>
      <xdr:row>96</xdr:row>
      <xdr:rowOff>157823</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4592300" y="16565969"/>
          <a:ext cx="889000" cy="5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39827</xdr:rowOff>
    </xdr:from>
    <xdr:to>
      <xdr:col>81</xdr:col>
      <xdr:colOff>101600</xdr:colOff>
      <xdr:row>95</xdr:row>
      <xdr:rowOff>141427</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5430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157954</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10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157823</xdr:rowOff>
    </xdr:from>
    <xdr:to>
      <xdr:col>76</xdr:col>
      <xdr:colOff>114300</xdr:colOff>
      <xdr:row>96</xdr:row>
      <xdr:rowOff>168478</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flipV="1">
          <a:off x="13703300" y="16617023"/>
          <a:ext cx="889000" cy="1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32741</xdr:rowOff>
    </xdr:from>
    <xdr:to>
      <xdr:col>76</xdr:col>
      <xdr:colOff>165100</xdr:colOff>
      <xdr:row>95</xdr:row>
      <xdr:rowOff>134341</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45415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150868</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09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168478</xdr:rowOff>
    </xdr:from>
    <xdr:to>
      <xdr:col>71</xdr:col>
      <xdr:colOff>177800</xdr:colOff>
      <xdr:row>97</xdr:row>
      <xdr:rowOff>18377</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flipV="1">
          <a:off x="12814300" y="16627678"/>
          <a:ext cx="889000" cy="2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10846</xdr:rowOff>
    </xdr:from>
    <xdr:to>
      <xdr:col>72</xdr:col>
      <xdr:colOff>38100</xdr:colOff>
      <xdr:row>95</xdr:row>
      <xdr:rowOff>112446</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3652500" y="16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128973</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07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150622</xdr:rowOff>
    </xdr:from>
    <xdr:to>
      <xdr:col>67</xdr:col>
      <xdr:colOff>101600</xdr:colOff>
      <xdr:row>95</xdr:row>
      <xdr:rowOff>80772</xdr:rowOff>
    </xdr:to>
    <xdr:sp macro="" textlink="">
      <xdr:nvSpPr>
        <xdr:cNvPr id="717" name="フローチャート: 判断 716">
          <a:extLst>
            <a:ext uri="{FF2B5EF4-FFF2-40B4-BE49-F238E27FC236}">
              <a16:creationId xmlns:a16="http://schemas.microsoft.com/office/drawing/2014/main" id="{00000000-0008-0000-0700-0000CD020000}"/>
            </a:ext>
          </a:extLst>
        </xdr:cNvPr>
        <xdr:cNvSpPr/>
      </xdr:nvSpPr>
      <xdr:spPr>
        <a:xfrm>
          <a:off x="12763500" y="1626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97299</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04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119481</xdr:rowOff>
    </xdr:from>
    <xdr:to>
      <xdr:col>85</xdr:col>
      <xdr:colOff>177800</xdr:colOff>
      <xdr:row>97</xdr:row>
      <xdr:rowOff>49631</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6268700" y="1657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97908</xdr:rowOff>
    </xdr:from>
    <xdr:ext cx="534377" cy="259045"/>
    <xdr:sp macro="" textlink="">
      <xdr:nvSpPr>
        <xdr:cNvPr id="725" name="公債費該当値テキスト">
          <a:extLst>
            <a:ext uri="{FF2B5EF4-FFF2-40B4-BE49-F238E27FC236}">
              <a16:creationId xmlns:a16="http://schemas.microsoft.com/office/drawing/2014/main" id="{00000000-0008-0000-0700-0000D5020000}"/>
            </a:ext>
          </a:extLst>
        </xdr:cNvPr>
        <xdr:cNvSpPr txBox="1"/>
      </xdr:nvSpPr>
      <xdr:spPr>
        <a:xfrm>
          <a:off x="16370300" y="1655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55969</xdr:rowOff>
    </xdr:from>
    <xdr:to>
      <xdr:col>81</xdr:col>
      <xdr:colOff>101600</xdr:colOff>
      <xdr:row>96</xdr:row>
      <xdr:rowOff>157569</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5430500" y="1651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148696</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5214111" y="1660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107023</xdr:rowOff>
    </xdr:from>
    <xdr:to>
      <xdr:col>76</xdr:col>
      <xdr:colOff>165100</xdr:colOff>
      <xdr:row>97</xdr:row>
      <xdr:rowOff>37173</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4541500" y="1656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28300</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4325111" y="1665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117678</xdr:rowOff>
    </xdr:from>
    <xdr:to>
      <xdr:col>72</xdr:col>
      <xdr:colOff>38100</xdr:colOff>
      <xdr:row>97</xdr:row>
      <xdr:rowOff>47828</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3652500" y="1657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38955</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3436111" y="1666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139027</xdr:rowOff>
    </xdr:from>
    <xdr:to>
      <xdr:col>67</xdr:col>
      <xdr:colOff>101600</xdr:colOff>
      <xdr:row>97</xdr:row>
      <xdr:rowOff>69177</xdr:rowOff>
    </xdr:to>
    <xdr:sp macro="" textlink="">
      <xdr:nvSpPr>
        <xdr:cNvPr id="732" name="楕円 731">
          <a:extLst>
            <a:ext uri="{FF2B5EF4-FFF2-40B4-BE49-F238E27FC236}">
              <a16:creationId xmlns:a16="http://schemas.microsoft.com/office/drawing/2014/main" id="{00000000-0008-0000-0700-0000DC020000}"/>
            </a:ext>
          </a:extLst>
        </xdr:cNvPr>
        <xdr:cNvSpPr/>
      </xdr:nvSpPr>
      <xdr:spPr>
        <a:xfrm>
          <a:off x="12763500" y="1659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60304</xdr:rowOff>
    </xdr:from>
    <xdr:ext cx="534377"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2547111" y="16690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a:extLst>
            <a:ext uri="{FF2B5EF4-FFF2-40B4-BE49-F238E27FC236}">
              <a16:creationId xmlns:a16="http://schemas.microsoft.com/office/drawing/2014/main" id="{00000000-0008-0000-0700-0000F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74778</xdr:rowOff>
    </xdr:from>
    <xdr:to>
      <xdr:col>116</xdr:col>
      <xdr:colOff>62864</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flipV="1">
          <a:off x="22159595" y="5218278"/>
          <a:ext cx="1269" cy="143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168724</xdr:rowOff>
    </xdr:from>
    <xdr:ext cx="249299" cy="259045"/>
    <xdr:sp macro="" textlink="">
      <xdr:nvSpPr>
        <xdr:cNvPr id="756" name="諸支出金最小値テキスト">
          <a:extLst>
            <a:ext uri="{FF2B5EF4-FFF2-40B4-BE49-F238E27FC236}">
              <a16:creationId xmlns:a16="http://schemas.microsoft.com/office/drawing/2014/main" id="{00000000-0008-0000-0700-0000F4020000}"/>
            </a:ext>
          </a:extLst>
        </xdr:cNvPr>
        <xdr:cNvSpPr txBox="1"/>
      </xdr:nvSpPr>
      <xdr:spPr>
        <a:xfrm>
          <a:off x="22212300" y="66838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21455</xdr:rowOff>
    </xdr:from>
    <xdr:ext cx="469744" cy="259045"/>
    <xdr:sp macro="" textlink="">
      <xdr:nvSpPr>
        <xdr:cNvPr id="758" name="諸支出金最大値テキスト">
          <a:extLst>
            <a:ext uri="{FF2B5EF4-FFF2-40B4-BE49-F238E27FC236}">
              <a16:creationId xmlns:a16="http://schemas.microsoft.com/office/drawing/2014/main" id="{00000000-0008-0000-0700-0000F6020000}"/>
            </a:ext>
          </a:extLst>
        </xdr:cNvPr>
        <xdr:cNvSpPr txBox="1"/>
      </xdr:nvSpPr>
      <xdr:spPr>
        <a:xfrm>
          <a:off x="22212300" y="499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74778</xdr:rowOff>
    </xdr:from>
    <xdr:to>
      <xdr:col>116</xdr:col>
      <xdr:colOff>152400</xdr:colOff>
      <xdr:row>30</xdr:row>
      <xdr:rowOff>74778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2072600" y="521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86174</xdr:rowOff>
    </xdr:from>
    <xdr:ext cx="313932" cy="259045"/>
    <xdr:sp macro="" textlink="">
      <xdr:nvSpPr>
        <xdr:cNvPr id="761" name="諸支出金平均値テキスト">
          <a:extLst>
            <a:ext uri="{FF2B5EF4-FFF2-40B4-BE49-F238E27FC236}">
              <a16:creationId xmlns:a16="http://schemas.microsoft.com/office/drawing/2014/main" id="{00000000-0008-0000-0700-0000F9020000}"/>
            </a:ext>
          </a:extLst>
        </xdr:cNvPr>
        <xdr:cNvSpPr txBox="1"/>
      </xdr:nvSpPr>
      <xdr:spPr>
        <a:xfrm>
          <a:off x="22212300" y="642982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63297</xdr:rowOff>
    </xdr:from>
    <xdr:to>
      <xdr:col>116</xdr:col>
      <xdr:colOff>114300</xdr:colOff>
      <xdr:row>38</xdr:row>
      <xdr:rowOff>164897</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2110700" y="657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36779</xdr:rowOff>
    </xdr:from>
    <xdr:to>
      <xdr:col>112</xdr:col>
      <xdr:colOff>38100</xdr:colOff>
      <xdr:row>38</xdr:row>
      <xdr:rowOff>138379</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1272500" y="655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154906</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66333" y="63271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158852</xdr:rowOff>
    </xdr:from>
    <xdr:to>
      <xdr:col>107</xdr:col>
      <xdr:colOff>101600</xdr:colOff>
      <xdr:row>38</xdr:row>
      <xdr:rowOff>89002</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0383500" y="650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105529</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5017" y="6277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140107</xdr:rowOff>
    </xdr:from>
    <xdr:to>
      <xdr:col>102</xdr:col>
      <xdr:colOff>165100</xdr:colOff>
      <xdr:row>37</xdr:row>
      <xdr:rowOff>70257</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9494500" y="631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86784</xdr:rowOff>
    </xdr:from>
    <xdr:ext cx="378565"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6017" y="6087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94843</xdr:rowOff>
    </xdr:from>
    <xdr:to>
      <xdr:col>98</xdr:col>
      <xdr:colOff>38100</xdr:colOff>
      <xdr:row>38</xdr:row>
      <xdr:rowOff>24994</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8605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41520</xdr:rowOff>
    </xdr:from>
    <xdr:ext cx="378565"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7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41724</xdr:rowOff>
    </xdr:from>
    <xdr:ext cx="249299" cy="259045"/>
    <xdr:sp macro="" textlink="">
      <xdr:nvSpPr>
        <xdr:cNvPr id="780" name="諸支出金該当値テキスト">
          <a:extLst>
            <a:ext uri="{FF2B5EF4-FFF2-40B4-BE49-F238E27FC236}">
              <a16:creationId xmlns:a16="http://schemas.microsoft.com/office/drawing/2014/main" id="{00000000-0008-0000-0700-00000C030000}"/>
            </a:ext>
          </a:extLst>
        </xdr:cNvPr>
        <xdr:cNvSpPr txBox="1"/>
      </xdr:nvSpPr>
      <xdr:spPr>
        <a:xfrm>
          <a:off x="22212300" y="65568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1" name="前年度繰上充用金グラフ枠">
          <a:extLst>
            <a:ext uri="{FF2B5EF4-FFF2-40B4-BE49-F238E27FC236}">
              <a16:creationId xmlns:a16="http://schemas.microsoft.com/office/drawing/2014/main" id="{00000000-0008-0000-0700-00002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13" name="前年度繰上充用金最小値テキスト">
          <a:extLst>
            <a:ext uri="{FF2B5EF4-FFF2-40B4-BE49-F238E27FC236}">
              <a16:creationId xmlns:a16="http://schemas.microsoft.com/office/drawing/2014/main" id="{00000000-0008-0000-0700-00002D030000}"/>
            </a:ext>
          </a:extLst>
        </xdr:cNvPr>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15" name="前年度繰上充用金最大値テキスト">
          <a:extLst>
            <a:ext uri="{FF2B5EF4-FFF2-40B4-BE49-F238E27FC236}">
              <a16:creationId xmlns:a16="http://schemas.microsoft.com/office/drawing/2014/main" id="{00000000-0008-0000-0700-00002F030000}"/>
            </a:ext>
          </a:extLst>
        </xdr:cNvPr>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18" name="前年度繰上充用金平均値テキスト">
          <a:extLst>
            <a:ext uri="{FF2B5EF4-FFF2-40B4-BE49-F238E27FC236}">
              <a16:creationId xmlns:a16="http://schemas.microsoft.com/office/drawing/2014/main" id="{00000000-0008-0000-0700-000032030000}"/>
            </a:ext>
          </a:extLst>
        </xdr:cNvPr>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0" name="直線コネクタ 819">
          <a:extLst>
            <a:ext uri="{FF2B5EF4-FFF2-40B4-BE49-F238E27FC236}">
              <a16:creationId xmlns:a16="http://schemas.microsoft.com/office/drawing/2014/main" id="{00000000-0008-0000-0700-000034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3" name="直線コネクタ 822">
          <a:extLst>
            <a:ext uri="{FF2B5EF4-FFF2-40B4-BE49-F238E27FC236}">
              <a16:creationId xmlns:a16="http://schemas.microsoft.com/office/drawing/2014/main" id="{00000000-0008-0000-0700-000037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127000</xdr:rowOff>
    </xdr:from>
    <xdr:to>
      <xdr:col>107</xdr:col>
      <xdr:colOff>101600</xdr:colOff>
      <xdr:row>57</xdr:row>
      <xdr:rowOff>57150</xdr:rowOff>
    </xdr:to>
    <xdr:sp macro="" textlink="">
      <xdr:nvSpPr>
        <xdr:cNvPr id="824" name="フローチャート: 判断 823">
          <a:extLst>
            <a:ext uri="{FF2B5EF4-FFF2-40B4-BE49-F238E27FC236}">
              <a16:creationId xmlns:a16="http://schemas.microsoft.com/office/drawing/2014/main" id="{00000000-0008-0000-0700-000038030000}"/>
            </a:ext>
          </a:extLst>
        </xdr:cNvPr>
        <xdr:cNvSpPr/>
      </xdr:nvSpPr>
      <xdr:spPr>
        <a:xfrm>
          <a:off x="2038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73677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6" name="直線コネクタ 825">
          <a:extLst>
            <a:ext uri="{FF2B5EF4-FFF2-40B4-BE49-F238E27FC236}">
              <a16:creationId xmlns:a16="http://schemas.microsoft.com/office/drawing/2014/main" id="{00000000-0008-0000-0700-00003A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51</xdr:row>
      <xdr:rowOff>31750</xdr:rowOff>
    </xdr:from>
    <xdr:to>
      <xdr:col>102</xdr:col>
      <xdr:colOff>165100</xdr:colOff>
      <xdr:row>51</xdr:row>
      <xdr:rowOff>133350</xdr:rowOff>
    </xdr:to>
    <xdr:sp macro="" textlink="">
      <xdr:nvSpPr>
        <xdr:cNvPr id="827" name="フローチャート: 判断 826">
          <a:extLst>
            <a:ext uri="{FF2B5EF4-FFF2-40B4-BE49-F238E27FC236}">
              <a16:creationId xmlns:a16="http://schemas.microsoft.com/office/drawing/2014/main" id="{00000000-0008-0000-0700-00003B030000}"/>
            </a:ext>
          </a:extLst>
        </xdr:cNvPr>
        <xdr:cNvSpPr/>
      </xdr:nvSpPr>
      <xdr:spPr>
        <a:xfrm>
          <a:off x="19494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49</xdr:row>
      <xdr:rowOff>149877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420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9" name="フローチャート: 判断 828">
          <a:extLst>
            <a:ext uri="{FF2B5EF4-FFF2-40B4-BE49-F238E27FC236}">
              <a16:creationId xmlns:a16="http://schemas.microsoft.com/office/drawing/2014/main" id="{00000000-0008-0000-0700-00003D030000}"/>
            </a:ext>
          </a:extLst>
        </xdr:cNvPr>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37" name="前年度繰上充用金該当値テキスト">
          <a:extLst>
            <a:ext uri="{FF2B5EF4-FFF2-40B4-BE49-F238E27FC236}">
              <a16:creationId xmlns:a16="http://schemas.microsoft.com/office/drawing/2014/main" id="{00000000-0008-0000-0700-000045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8" name="楕円 837">
          <a:extLst>
            <a:ext uri="{FF2B5EF4-FFF2-40B4-BE49-F238E27FC236}">
              <a16:creationId xmlns:a16="http://schemas.microsoft.com/office/drawing/2014/main" id="{00000000-0008-0000-0700-000046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0" name="楕円 839">
          <a:extLst>
            <a:ext uri="{FF2B5EF4-FFF2-40B4-BE49-F238E27FC236}">
              <a16:creationId xmlns:a16="http://schemas.microsoft.com/office/drawing/2014/main" id="{00000000-0008-0000-0700-000048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1" name="テキスト ボックス 840">
          <a:extLst>
            <a:ext uri="{FF2B5EF4-FFF2-40B4-BE49-F238E27FC236}">
              <a16:creationId xmlns:a16="http://schemas.microsoft.com/office/drawing/2014/main" id="{00000000-0008-0000-0700-000049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2" name="楕円 841">
          <a:extLst>
            <a:ext uri="{FF2B5EF4-FFF2-40B4-BE49-F238E27FC236}">
              <a16:creationId xmlns:a16="http://schemas.microsoft.com/office/drawing/2014/main" id="{00000000-0008-0000-0700-00004A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3" name="テキスト ボックス 842">
          <a:extLst>
            <a:ext uri="{FF2B5EF4-FFF2-40B4-BE49-F238E27FC236}">
              <a16:creationId xmlns:a16="http://schemas.microsoft.com/office/drawing/2014/main" id="{00000000-0008-0000-0700-00004B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4" name="楕円 843">
          <a:extLst>
            <a:ext uri="{FF2B5EF4-FFF2-40B4-BE49-F238E27FC236}">
              <a16:creationId xmlns:a16="http://schemas.microsoft.com/office/drawing/2014/main" id="{00000000-0008-0000-0700-00004C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45" name="テキスト ボックス 844">
          <a:extLst>
            <a:ext uri="{FF2B5EF4-FFF2-40B4-BE49-F238E27FC236}">
              <a16:creationId xmlns:a16="http://schemas.microsoft.com/office/drawing/2014/main" id="{00000000-0008-0000-0700-00004D030000}"/>
            </a:ext>
          </a:extLst>
        </xdr:cNvPr>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6" name="正方形/長方形 845">
          <a:extLst>
            <a:ext uri="{FF2B5EF4-FFF2-40B4-BE49-F238E27FC236}">
              <a16:creationId xmlns:a16="http://schemas.microsoft.com/office/drawing/2014/main" id="{00000000-0008-0000-0700-00004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7" name="正方形/長方形 846">
          <a:extLst>
            <a:ext uri="{FF2B5EF4-FFF2-40B4-BE49-F238E27FC236}">
              <a16:creationId xmlns:a16="http://schemas.microsoft.com/office/drawing/2014/main" id="{00000000-0008-0000-0700-00004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8" name="テキスト ボックス 847">
          <a:extLst>
            <a:ext uri="{FF2B5EF4-FFF2-40B4-BE49-F238E27FC236}">
              <a16:creationId xmlns:a16="http://schemas.microsoft.com/office/drawing/2014/main" id="{00000000-0008-0000-0700-00005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住民一人当たりのコストについて、類似団体内平均を一貫して下回っているのは、総務費、民生費、衛生費、農林水産業費、土木費、消防費、教育費、公債費である。そのうち民生費は、障害者の自立支援給付や保育所委託運営費、認定こども園施設型給付費などの扶助費が増加傾向にある中で、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市内保育園・幼稚園の認定こども園への移行に伴う建設補助が終了したことから減少したが、令和元年度は認知症高齢者グループホーム開設準備経費に対する補助の実施等から増加に転じた。衛生費については、ごみ処理やし尿処理を一部事務組合で実施することにより経費を抑えていることが理由として挙げ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方で商工費は類似団体内平均を常に上回っている。これは工業振興を目的とした企業への助成や、中小企業への運転・設備投資に係る資金を融資する金融機関への預託、ほたるいか海上観光をはじめとする各種観光事業など、市独自の商工業や観光振興事業を多く実施しているためである。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年度以降は、工業振興において、新成長産業研究施設立地奨励金による助成の増加や、観光面において、クルージング事業などによる観光遊覧船運航事業の増加により一人当たりのコストが上昇している。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教育費は、順次行ってきたグラウンドやプールなどの改修工事が平成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年度で終了したことから、平成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年度に大きく減少し、今年度は同水準で推移している。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富山県滑川市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標準財政規模に対する財政調整基金残高は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27.19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ポイント減少している。これは総合計画に定める各種事業を推進していくため、昨年度よりも取崩額を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したことによるものである。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一方、歳出の抑制に努めたことなどにより、実質収支比率は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今後も行政サービスの質の維持向上に努め、事務事業の効率化を図りながら健全な財政運営に努めていきたい。</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富山県滑川市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において各会計に赤字は生じていないものの、高齢社会の進行に伴う医療費や介護給付費の増加などにより、後期高齢者医療保険事業や介護保険事業などの医療介護系特別会計への繰出金は年々増加していくことが見込まれる。</a:t>
          </a:r>
          <a:endParaRPr lang="ja-JP" altLang="ja-JP" sz="18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健康寿命延伸のために予防事業について積極的に施策を推進しているところであるが、今後も引き続き、医療費の抑制を通じ、市財政に及ぼす影響の軽減に努めていく。</a:t>
          </a:r>
          <a:endParaRPr lang="ja-JP" altLang="ja-JP" sz="18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733;&#24066;&#30010;&#26449;&#25903;&#25588;&#35506;&#31227;&#34892;&#12487;&#12540;&#12479;/&#36001;&#25919;&#20418;/03&#12288;&#27770;&#31639;&#32113;&#35336;&#65288;&#22320;&#26041;&#36001;&#25919;&#29366;&#27841;&#35519;&#26619;&#65289;/01&#26222;&#36890;&#20250;&#35336;/&#9733;R01&#27770;&#31639;&#32113;&#35336;&#65288;R02&#65289;/210913%20&#36001;&#25919;&#29366;&#27841;&#36039;&#26009;&#38598;&#12398;&#20316;&#25104;&#12395;&#12388;&#12356;&#12390;&#65288;2&#22238;&#30446;&#65289;/03&#24066;&#30010;&#26449;&#12363;&#12425;/&#12304;&#36001;&#25919;&#29366;&#27841;&#36039;&#26009;&#38598;&#12305;_162060_&#28369;&#24029;&#24066;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P51">
            <v>42.1</v>
          </cell>
          <cell r="BX51">
            <v>34.1</v>
          </cell>
          <cell r="CF51">
            <v>26.8</v>
          </cell>
          <cell r="CN51">
            <v>7.9</v>
          </cell>
          <cell r="CV51">
            <v>7.9</v>
          </cell>
        </row>
        <row r="53">
          <cell r="BP53">
            <v>50.1</v>
          </cell>
          <cell r="BX53">
            <v>51.5</v>
          </cell>
          <cell r="CF53">
            <v>52.7</v>
          </cell>
          <cell r="CN53">
            <v>54.3</v>
          </cell>
          <cell r="CV53">
            <v>55.7</v>
          </cell>
        </row>
        <row r="55">
          <cell r="AN55" t="str">
            <v>類似団体内平均値</v>
          </cell>
          <cell r="BP55">
            <v>56.8</v>
          </cell>
          <cell r="BX55">
            <v>52.3</v>
          </cell>
          <cell r="CF55">
            <v>55.4</v>
          </cell>
          <cell r="CN55">
            <v>52.7</v>
          </cell>
          <cell r="CV55">
            <v>49.7</v>
          </cell>
        </row>
        <row r="57">
          <cell r="BP57">
            <v>54</v>
          </cell>
          <cell r="BX57">
            <v>57.1</v>
          </cell>
          <cell r="CF57">
            <v>58.7</v>
          </cell>
          <cell r="CN57">
            <v>59.9</v>
          </cell>
          <cell r="CV57">
            <v>60.6</v>
          </cell>
        </row>
        <row r="72">
          <cell r="BP72" t="str">
            <v>H27</v>
          </cell>
          <cell r="BX72" t="str">
            <v>H28</v>
          </cell>
          <cell r="CF72" t="str">
            <v>H29</v>
          </cell>
          <cell r="CN72" t="str">
            <v>H30</v>
          </cell>
          <cell r="CV72" t="str">
            <v>R01</v>
          </cell>
        </row>
        <row r="73">
          <cell r="AN73" t="str">
            <v>当該団体値</v>
          </cell>
          <cell r="BP73">
            <v>42.1</v>
          </cell>
          <cell r="BX73">
            <v>34.1</v>
          </cell>
          <cell r="CF73">
            <v>26.8</v>
          </cell>
          <cell r="CN73">
            <v>7.9</v>
          </cell>
          <cell r="CV73">
            <v>7.9</v>
          </cell>
        </row>
        <row r="75">
          <cell r="BP75">
            <v>10.5</v>
          </cell>
          <cell r="BX75">
            <v>9.9</v>
          </cell>
          <cell r="CF75">
            <v>9.3000000000000007</v>
          </cell>
          <cell r="CN75">
            <v>8.6</v>
          </cell>
          <cell r="CV75">
            <v>7.6</v>
          </cell>
        </row>
        <row r="77">
          <cell r="AN77" t="str">
            <v>類似団体内平均値</v>
          </cell>
          <cell r="BP77">
            <v>56.8</v>
          </cell>
          <cell r="BX77">
            <v>52.3</v>
          </cell>
          <cell r="CF77">
            <v>55.4</v>
          </cell>
          <cell r="CN77">
            <v>52.7</v>
          </cell>
          <cell r="CV77">
            <v>49.7</v>
          </cell>
        </row>
        <row r="79">
          <cell r="BP79">
            <v>10.199999999999999</v>
          </cell>
          <cell r="BX79">
            <v>10</v>
          </cell>
          <cell r="CF79">
            <v>9.6999999999999993</v>
          </cell>
          <cell r="CN79">
            <v>9.5</v>
          </cell>
          <cell r="CV79">
            <v>9.1999999999999993</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6" customWidth="1"/>
    <col min="12" max="12" width="2.25" style="186" customWidth="1"/>
    <col min="13" max="17" width="2.375" style="186" customWidth="1"/>
    <col min="18" max="119" width="2.125" style="186" customWidth="1"/>
    <col min="120" max="16384" width="0" style="186" hidden="1"/>
  </cols>
  <sheetData>
    <row r="1" spans="1:119" ht="33" customHeight="1" x14ac:dyDescent="0.15">
      <c r="A1" s="184"/>
      <c r="B1" s="610" t="s">
        <v>79</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5"/>
      <c r="DK1" s="185"/>
      <c r="DL1" s="185"/>
      <c r="DM1" s="185"/>
      <c r="DN1" s="185"/>
      <c r="DO1" s="185"/>
    </row>
    <row r="2" spans="1:119" ht="24.75" thickBot="1" x14ac:dyDescent="0.2">
      <c r="A2" s="184"/>
      <c r="B2" s="187" t="s">
        <v>80</v>
      </c>
      <c r="C2" s="187"/>
      <c r="D2" s="188"/>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4"/>
      <c r="AR2" s="184"/>
      <c r="AS2" s="184"/>
      <c r="AT2" s="184"/>
      <c r="AU2" s="184"/>
      <c r="AV2" s="184"/>
      <c r="AW2" s="184"/>
      <c r="AX2" s="184"/>
      <c r="AY2" s="184"/>
      <c r="AZ2" s="184"/>
      <c r="BA2" s="184"/>
      <c r="BB2" s="184"/>
      <c r="BC2" s="184"/>
      <c r="BD2" s="184"/>
      <c r="BE2" s="184"/>
      <c r="BF2" s="184"/>
      <c r="BG2" s="184"/>
      <c r="BH2" s="184"/>
      <c r="BI2" s="184"/>
      <c r="BJ2" s="184"/>
      <c r="BK2" s="184"/>
      <c r="BL2" s="184"/>
      <c r="BM2" s="184"/>
      <c r="BN2" s="184"/>
      <c r="BO2" s="184"/>
      <c r="BP2" s="184"/>
      <c r="BQ2" s="184"/>
      <c r="BR2" s="184"/>
      <c r="BS2" s="184"/>
      <c r="BT2" s="184"/>
      <c r="BU2" s="184"/>
      <c r="BV2" s="184"/>
      <c r="BW2" s="184"/>
      <c r="BX2" s="184"/>
      <c r="BY2" s="184"/>
      <c r="BZ2" s="184"/>
      <c r="CA2" s="184"/>
      <c r="CB2" s="184"/>
      <c r="CC2" s="184"/>
      <c r="CD2" s="184"/>
      <c r="CE2" s="184"/>
      <c r="CF2" s="184"/>
      <c r="CG2" s="184"/>
      <c r="CH2" s="184"/>
      <c r="CI2" s="184"/>
      <c r="CJ2" s="184"/>
      <c r="CK2" s="184"/>
      <c r="CL2" s="184"/>
      <c r="CM2" s="184"/>
      <c r="CN2" s="184"/>
      <c r="CO2" s="184"/>
      <c r="CP2" s="184"/>
      <c r="CQ2" s="184"/>
      <c r="CR2" s="184"/>
      <c r="CS2" s="184"/>
      <c r="CT2" s="184"/>
      <c r="CU2" s="184"/>
      <c r="CV2" s="184"/>
      <c r="CW2" s="184"/>
      <c r="CX2" s="184"/>
      <c r="CY2" s="184"/>
      <c r="CZ2" s="184"/>
      <c r="DA2" s="184"/>
      <c r="DB2" s="184"/>
      <c r="DC2" s="184"/>
      <c r="DD2" s="184"/>
      <c r="DE2" s="184"/>
      <c r="DF2" s="184"/>
      <c r="DG2" s="184"/>
      <c r="DH2" s="184"/>
      <c r="DI2" s="184"/>
      <c r="DJ2" s="184"/>
      <c r="DK2" s="184"/>
      <c r="DL2" s="184"/>
      <c r="DM2" s="184"/>
      <c r="DN2" s="184"/>
      <c r="DO2" s="184"/>
    </row>
    <row r="3" spans="1:119" ht="18.75" customHeight="1" thickBot="1" x14ac:dyDescent="0.2">
      <c r="A3" s="185"/>
      <c r="B3" s="611" t="s">
        <v>81</v>
      </c>
      <c r="C3" s="612"/>
      <c r="D3" s="612"/>
      <c r="E3" s="613"/>
      <c r="F3" s="613"/>
      <c r="G3" s="613"/>
      <c r="H3" s="613"/>
      <c r="I3" s="613"/>
      <c r="J3" s="613"/>
      <c r="K3" s="613"/>
      <c r="L3" s="613" t="s">
        <v>82</v>
      </c>
      <c r="M3" s="613"/>
      <c r="N3" s="613"/>
      <c r="O3" s="613"/>
      <c r="P3" s="613"/>
      <c r="Q3" s="613"/>
      <c r="R3" s="616"/>
      <c r="S3" s="616"/>
      <c r="T3" s="616"/>
      <c r="U3" s="616"/>
      <c r="V3" s="617"/>
      <c r="W3" s="507" t="s">
        <v>83</v>
      </c>
      <c r="X3" s="508"/>
      <c r="Y3" s="508"/>
      <c r="Z3" s="508"/>
      <c r="AA3" s="508"/>
      <c r="AB3" s="612"/>
      <c r="AC3" s="616" t="s">
        <v>84</v>
      </c>
      <c r="AD3" s="508"/>
      <c r="AE3" s="508"/>
      <c r="AF3" s="508"/>
      <c r="AG3" s="508"/>
      <c r="AH3" s="508"/>
      <c r="AI3" s="508"/>
      <c r="AJ3" s="508"/>
      <c r="AK3" s="508"/>
      <c r="AL3" s="578"/>
      <c r="AM3" s="507" t="s">
        <v>85</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86</v>
      </c>
      <c r="BO3" s="508"/>
      <c r="BP3" s="508"/>
      <c r="BQ3" s="508"/>
      <c r="BR3" s="508"/>
      <c r="BS3" s="508"/>
      <c r="BT3" s="508"/>
      <c r="BU3" s="578"/>
      <c r="BV3" s="507" t="s">
        <v>87</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88</v>
      </c>
      <c r="CU3" s="508"/>
      <c r="CV3" s="508"/>
      <c r="CW3" s="508"/>
      <c r="CX3" s="508"/>
      <c r="CY3" s="508"/>
      <c r="CZ3" s="508"/>
      <c r="DA3" s="578"/>
      <c r="DB3" s="507" t="s">
        <v>89</v>
      </c>
      <c r="DC3" s="508"/>
      <c r="DD3" s="508"/>
      <c r="DE3" s="508"/>
      <c r="DF3" s="508"/>
      <c r="DG3" s="508"/>
      <c r="DH3" s="508"/>
      <c r="DI3" s="578"/>
      <c r="DJ3" s="184"/>
      <c r="DK3" s="184"/>
      <c r="DL3" s="184"/>
      <c r="DM3" s="184"/>
      <c r="DN3" s="184"/>
      <c r="DO3" s="184"/>
    </row>
    <row r="4" spans="1:119" ht="18.75" customHeight="1" x14ac:dyDescent="0.15">
      <c r="A4" s="185"/>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90</v>
      </c>
      <c r="AZ4" s="421"/>
      <c r="BA4" s="421"/>
      <c r="BB4" s="421"/>
      <c r="BC4" s="421"/>
      <c r="BD4" s="421"/>
      <c r="BE4" s="421"/>
      <c r="BF4" s="421"/>
      <c r="BG4" s="421"/>
      <c r="BH4" s="421"/>
      <c r="BI4" s="421"/>
      <c r="BJ4" s="421"/>
      <c r="BK4" s="421"/>
      <c r="BL4" s="421"/>
      <c r="BM4" s="422"/>
      <c r="BN4" s="423">
        <v>13754125</v>
      </c>
      <c r="BO4" s="424"/>
      <c r="BP4" s="424"/>
      <c r="BQ4" s="424"/>
      <c r="BR4" s="424"/>
      <c r="BS4" s="424"/>
      <c r="BT4" s="424"/>
      <c r="BU4" s="425"/>
      <c r="BV4" s="423">
        <v>13158720</v>
      </c>
      <c r="BW4" s="424"/>
      <c r="BX4" s="424"/>
      <c r="BY4" s="424"/>
      <c r="BZ4" s="424"/>
      <c r="CA4" s="424"/>
      <c r="CB4" s="424"/>
      <c r="CC4" s="425"/>
      <c r="CD4" s="604" t="s">
        <v>91</v>
      </c>
      <c r="CE4" s="605"/>
      <c r="CF4" s="605"/>
      <c r="CG4" s="605"/>
      <c r="CH4" s="605"/>
      <c r="CI4" s="605"/>
      <c r="CJ4" s="605"/>
      <c r="CK4" s="605"/>
      <c r="CL4" s="605"/>
      <c r="CM4" s="605"/>
      <c r="CN4" s="605"/>
      <c r="CO4" s="605"/>
      <c r="CP4" s="605"/>
      <c r="CQ4" s="605"/>
      <c r="CR4" s="605"/>
      <c r="CS4" s="606"/>
      <c r="CT4" s="607">
        <v>10.1</v>
      </c>
      <c r="CU4" s="608"/>
      <c r="CV4" s="608"/>
      <c r="CW4" s="608"/>
      <c r="CX4" s="608"/>
      <c r="CY4" s="608"/>
      <c r="CZ4" s="608"/>
      <c r="DA4" s="609"/>
      <c r="DB4" s="607">
        <v>9.9</v>
      </c>
      <c r="DC4" s="608"/>
      <c r="DD4" s="608"/>
      <c r="DE4" s="608"/>
      <c r="DF4" s="608"/>
      <c r="DG4" s="608"/>
      <c r="DH4" s="608"/>
      <c r="DI4" s="609"/>
      <c r="DJ4" s="184"/>
      <c r="DK4" s="184"/>
      <c r="DL4" s="184"/>
      <c r="DM4" s="184"/>
      <c r="DN4" s="184"/>
      <c r="DO4" s="184"/>
    </row>
    <row r="5" spans="1:119" ht="18.75" customHeight="1" x14ac:dyDescent="0.15">
      <c r="A5" s="185"/>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92</v>
      </c>
      <c r="AN5" s="402"/>
      <c r="AO5" s="402"/>
      <c r="AP5" s="402"/>
      <c r="AQ5" s="402"/>
      <c r="AR5" s="402"/>
      <c r="AS5" s="402"/>
      <c r="AT5" s="403"/>
      <c r="AU5" s="485" t="s">
        <v>93</v>
      </c>
      <c r="AV5" s="486"/>
      <c r="AW5" s="486"/>
      <c r="AX5" s="486"/>
      <c r="AY5" s="408" t="s">
        <v>94</v>
      </c>
      <c r="AZ5" s="409"/>
      <c r="BA5" s="409"/>
      <c r="BB5" s="409"/>
      <c r="BC5" s="409"/>
      <c r="BD5" s="409"/>
      <c r="BE5" s="409"/>
      <c r="BF5" s="409"/>
      <c r="BG5" s="409"/>
      <c r="BH5" s="409"/>
      <c r="BI5" s="409"/>
      <c r="BJ5" s="409"/>
      <c r="BK5" s="409"/>
      <c r="BL5" s="409"/>
      <c r="BM5" s="410"/>
      <c r="BN5" s="428">
        <v>12806109</v>
      </c>
      <c r="BO5" s="429"/>
      <c r="BP5" s="429"/>
      <c r="BQ5" s="429"/>
      <c r="BR5" s="429"/>
      <c r="BS5" s="429"/>
      <c r="BT5" s="429"/>
      <c r="BU5" s="430"/>
      <c r="BV5" s="428">
        <v>12371185</v>
      </c>
      <c r="BW5" s="429"/>
      <c r="BX5" s="429"/>
      <c r="BY5" s="429"/>
      <c r="BZ5" s="429"/>
      <c r="CA5" s="429"/>
      <c r="CB5" s="429"/>
      <c r="CC5" s="430"/>
      <c r="CD5" s="437" t="s">
        <v>95</v>
      </c>
      <c r="CE5" s="438"/>
      <c r="CF5" s="438"/>
      <c r="CG5" s="438"/>
      <c r="CH5" s="438"/>
      <c r="CI5" s="438"/>
      <c r="CJ5" s="438"/>
      <c r="CK5" s="438"/>
      <c r="CL5" s="438"/>
      <c r="CM5" s="438"/>
      <c r="CN5" s="438"/>
      <c r="CO5" s="438"/>
      <c r="CP5" s="438"/>
      <c r="CQ5" s="438"/>
      <c r="CR5" s="438"/>
      <c r="CS5" s="439"/>
      <c r="CT5" s="398">
        <v>85.7</v>
      </c>
      <c r="CU5" s="399"/>
      <c r="CV5" s="399"/>
      <c r="CW5" s="399"/>
      <c r="CX5" s="399"/>
      <c r="CY5" s="399"/>
      <c r="CZ5" s="399"/>
      <c r="DA5" s="400"/>
      <c r="DB5" s="398">
        <v>85.1</v>
      </c>
      <c r="DC5" s="399"/>
      <c r="DD5" s="399"/>
      <c r="DE5" s="399"/>
      <c r="DF5" s="399"/>
      <c r="DG5" s="399"/>
      <c r="DH5" s="399"/>
      <c r="DI5" s="400"/>
      <c r="DJ5" s="184"/>
      <c r="DK5" s="184"/>
      <c r="DL5" s="184"/>
      <c r="DM5" s="184"/>
      <c r="DN5" s="184"/>
      <c r="DO5" s="184"/>
    </row>
    <row r="6" spans="1:119" ht="18.75" customHeight="1" x14ac:dyDescent="0.15">
      <c r="A6" s="185"/>
      <c r="B6" s="584" t="s">
        <v>96</v>
      </c>
      <c r="C6" s="442"/>
      <c r="D6" s="442"/>
      <c r="E6" s="585"/>
      <c r="F6" s="585"/>
      <c r="G6" s="585"/>
      <c r="H6" s="585"/>
      <c r="I6" s="585"/>
      <c r="J6" s="585"/>
      <c r="K6" s="585"/>
      <c r="L6" s="585" t="s">
        <v>97</v>
      </c>
      <c r="M6" s="585"/>
      <c r="N6" s="585"/>
      <c r="O6" s="585"/>
      <c r="P6" s="585"/>
      <c r="Q6" s="585"/>
      <c r="R6" s="466"/>
      <c r="S6" s="466"/>
      <c r="T6" s="466"/>
      <c r="U6" s="466"/>
      <c r="V6" s="591"/>
      <c r="W6" s="519" t="s">
        <v>98</v>
      </c>
      <c r="X6" s="441"/>
      <c r="Y6" s="441"/>
      <c r="Z6" s="441"/>
      <c r="AA6" s="441"/>
      <c r="AB6" s="442"/>
      <c r="AC6" s="596" t="s">
        <v>99</v>
      </c>
      <c r="AD6" s="597"/>
      <c r="AE6" s="597"/>
      <c r="AF6" s="597"/>
      <c r="AG6" s="597"/>
      <c r="AH6" s="597"/>
      <c r="AI6" s="597"/>
      <c r="AJ6" s="597"/>
      <c r="AK6" s="597"/>
      <c r="AL6" s="598"/>
      <c r="AM6" s="497" t="s">
        <v>100</v>
      </c>
      <c r="AN6" s="402"/>
      <c r="AO6" s="402"/>
      <c r="AP6" s="402"/>
      <c r="AQ6" s="402"/>
      <c r="AR6" s="402"/>
      <c r="AS6" s="402"/>
      <c r="AT6" s="403"/>
      <c r="AU6" s="485" t="s">
        <v>93</v>
      </c>
      <c r="AV6" s="486"/>
      <c r="AW6" s="486"/>
      <c r="AX6" s="486"/>
      <c r="AY6" s="408" t="s">
        <v>101</v>
      </c>
      <c r="AZ6" s="409"/>
      <c r="BA6" s="409"/>
      <c r="BB6" s="409"/>
      <c r="BC6" s="409"/>
      <c r="BD6" s="409"/>
      <c r="BE6" s="409"/>
      <c r="BF6" s="409"/>
      <c r="BG6" s="409"/>
      <c r="BH6" s="409"/>
      <c r="BI6" s="409"/>
      <c r="BJ6" s="409"/>
      <c r="BK6" s="409"/>
      <c r="BL6" s="409"/>
      <c r="BM6" s="410"/>
      <c r="BN6" s="428">
        <v>948016</v>
      </c>
      <c r="BO6" s="429"/>
      <c r="BP6" s="429"/>
      <c r="BQ6" s="429"/>
      <c r="BR6" s="429"/>
      <c r="BS6" s="429"/>
      <c r="BT6" s="429"/>
      <c r="BU6" s="430"/>
      <c r="BV6" s="428">
        <v>787535</v>
      </c>
      <c r="BW6" s="429"/>
      <c r="BX6" s="429"/>
      <c r="BY6" s="429"/>
      <c r="BZ6" s="429"/>
      <c r="CA6" s="429"/>
      <c r="CB6" s="429"/>
      <c r="CC6" s="430"/>
      <c r="CD6" s="437" t="s">
        <v>102</v>
      </c>
      <c r="CE6" s="438"/>
      <c r="CF6" s="438"/>
      <c r="CG6" s="438"/>
      <c r="CH6" s="438"/>
      <c r="CI6" s="438"/>
      <c r="CJ6" s="438"/>
      <c r="CK6" s="438"/>
      <c r="CL6" s="438"/>
      <c r="CM6" s="438"/>
      <c r="CN6" s="438"/>
      <c r="CO6" s="438"/>
      <c r="CP6" s="438"/>
      <c r="CQ6" s="438"/>
      <c r="CR6" s="438"/>
      <c r="CS6" s="439"/>
      <c r="CT6" s="581">
        <v>90.7</v>
      </c>
      <c r="CU6" s="582"/>
      <c r="CV6" s="582"/>
      <c r="CW6" s="582"/>
      <c r="CX6" s="582"/>
      <c r="CY6" s="582"/>
      <c r="CZ6" s="582"/>
      <c r="DA6" s="583"/>
      <c r="DB6" s="581">
        <v>91.2</v>
      </c>
      <c r="DC6" s="582"/>
      <c r="DD6" s="582"/>
      <c r="DE6" s="582"/>
      <c r="DF6" s="582"/>
      <c r="DG6" s="582"/>
      <c r="DH6" s="582"/>
      <c r="DI6" s="583"/>
      <c r="DJ6" s="184"/>
      <c r="DK6" s="184"/>
      <c r="DL6" s="184"/>
      <c r="DM6" s="184"/>
      <c r="DN6" s="184"/>
      <c r="DO6" s="184"/>
    </row>
    <row r="7" spans="1:119" ht="18.75" customHeight="1" x14ac:dyDescent="0.15">
      <c r="A7" s="185"/>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103</v>
      </c>
      <c r="AN7" s="402"/>
      <c r="AO7" s="402"/>
      <c r="AP7" s="402"/>
      <c r="AQ7" s="402"/>
      <c r="AR7" s="402"/>
      <c r="AS7" s="402"/>
      <c r="AT7" s="403"/>
      <c r="AU7" s="485" t="s">
        <v>93</v>
      </c>
      <c r="AV7" s="486"/>
      <c r="AW7" s="486"/>
      <c r="AX7" s="486"/>
      <c r="AY7" s="408" t="s">
        <v>104</v>
      </c>
      <c r="AZ7" s="409"/>
      <c r="BA7" s="409"/>
      <c r="BB7" s="409"/>
      <c r="BC7" s="409"/>
      <c r="BD7" s="409"/>
      <c r="BE7" s="409"/>
      <c r="BF7" s="409"/>
      <c r="BG7" s="409"/>
      <c r="BH7" s="409"/>
      <c r="BI7" s="409"/>
      <c r="BJ7" s="409"/>
      <c r="BK7" s="409"/>
      <c r="BL7" s="409"/>
      <c r="BM7" s="410"/>
      <c r="BN7" s="428">
        <v>166106</v>
      </c>
      <c r="BO7" s="429"/>
      <c r="BP7" s="429"/>
      <c r="BQ7" s="429"/>
      <c r="BR7" s="429"/>
      <c r="BS7" s="429"/>
      <c r="BT7" s="429"/>
      <c r="BU7" s="430"/>
      <c r="BV7" s="428">
        <v>30549</v>
      </c>
      <c r="BW7" s="429"/>
      <c r="BX7" s="429"/>
      <c r="BY7" s="429"/>
      <c r="BZ7" s="429"/>
      <c r="CA7" s="429"/>
      <c r="CB7" s="429"/>
      <c r="CC7" s="430"/>
      <c r="CD7" s="437" t="s">
        <v>105</v>
      </c>
      <c r="CE7" s="438"/>
      <c r="CF7" s="438"/>
      <c r="CG7" s="438"/>
      <c r="CH7" s="438"/>
      <c r="CI7" s="438"/>
      <c r="CJ7" s="438"/>
      <c r="CK7" s="438"/>
      <c r="CL7" s="438"/>
      <c r="CM7" s="438"/>
      <c r="CN7" s="438"/>
      <c r="CO7" s="438"/>
      <c r="CP7" s="438"/>
      <c r="CQ7" s="438"/>
      <c r="CR7" s="438"/>
      <c r="CS7" s="439"/>
      <c r="CT7" s="428">
        <v>7744379</v>
      </c>
      <c r="CU7" s="429"/>
      <c r="CV7" s="429"/>
      <c r="CW7" s="429"/>
      <c r="CX7" s="429"/>
      <c r="CY7" s="429"/>
      <c r="CZ7" s="429"/>
      <c r="DA7" s="430"/>
      <c r="DB7" s="428">
        <v>7651467</v>
      </c>
      <c r="DC7" s="429"/>
      <c r="DD7" s="429"/>
      <c r="DE7" s="429"/>
      <c r="DF7" s="429"/>
      <c r="DG7" s="429"/>
      <c r="DH7" s="429"/>
      <c r="DI7" s="430"/>
      <c r="DJ7" s="184"/>
      <c r="DK7" s="184"/>
      <c r="DL7" s="184"/>
      <c r="DM7" s="184"/>
      <c r="DN7" s="184"/>
      <c r="DO7" s="184"/>
    </row>
    <row r="8" spans="1:119" ht="18.75" customHeight="1" thickBot="1" x14ac:dyDescent="0.2">
      <c r="A8" s="185"/>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106</v>
      </c>
      <c r="AN8" s="402"/>
      <c r="AO8" s="402"/>
      <c r="AP8" s="402"/>
      <c r="AQ8" s="402"/>
      <c r="AR8" s="402"/>
      <c r="AS8" s="402"/>
      <c r="AT8" s="403"/>
      <c r="AU8" s="485" t="s">
        <v>107</v>
      </c>
      <c r="AV8" s="486"/>
      <c r="AW8" s="486"/>
      <c r="AX8" s="486"/>
      <c r="AY8" s="408" t="s">
        <v>108</v>
      </c>
      <c r="AZ8" s="409"/>
      <c r="BA8" s="409"/>
      <c r="BB8" s="409"/>
      <c r="BC8" s="409"/>
      <c r="BD8" s="409"/>
      <c r="BE8" s="409"/>
      <c r="BF8" s="409"/>
      <c r="BG8" s="409"/>
      <c r="BH8" s="409"/>
      <c r="BI8" s="409"/>
      <c r="BJ8" s="409"/>
      <c r="BK8" s="409"/>
      <c r="BL8" s="409"/>
      <c r="BM8" s="410"/>
      <c r="BN8" s="428">
        <v>781910</v>
      </c>
      <c r="BO8" s="429"/>
      <c r="BP8" s="429"/>
      <c r="BQ8" s="429"/>
      <c r="BR8" s="429"/>
      <c r="BS8" s="429"/>
      <c r="BT8" s="429"/>
      <c r="BU8" s="430"/>
      <c r="BV8" s="428">
        <v>756986</v>
      </c>
      <c r="BW8" s="429"/>
      <c r="BX8" s="429"/>
      <c r="BY8" s="429"/>
      <c r="BZ8" s="429"/>
      <c r="CA8" s="429"/>
      <c r="CB8" s="429"/>
      <c r="CC8" s="430"/>
      <c r="CD8" s="437" t="s">
        <v>109</v>
      </c>
      <c r="CE8" s="438"/>
      <c r="CF8" s="438"/>
      <c r="CG8" s="438"/>
      <c r="CH8" s="438"/>
      <c r="CI8" s="438"/>
      <c r="CJ8" s="438"/>
      <c r="CK8" s="438"/>
      <c r="CL8" s="438"/>
      <c r="CM8" s="438"/>
      <c r="CN8" s="438"/>
      <c r="CO8" s="438"/>
      <c r="CP8" s="438"/>
      <c r="CQ8" s="438"/>
      <c r="CR8" s="438"/>
      <c r="CS8" s="439"/>
      <c r="CT8" s="541">
        <v>0.77</v>
      </c>
      <c r="CU8" s="542"/>
      <c r="CV8" s="542"/>
      <c r="CW8" s="542"/>
      <c r="CX8" s="542"/>
      <c r="CY8" s="542"/>
      <c r="CZ8" s="542"/>
      <c r="DA8" s="543"/>
      <c r="DB8" s="541">
        <v>0.76</v>
      </c>
      <c r="DC8" s="542"/>
      <c r="DD8" s="542"/>
      <c r="DE8" s="542"/>
      <c r="DF8" s="542"/>
      <c r="DG8" s="542"/>
      <c r="DH8" s="542"/>
      <c r="DI8" s="543"/>
      <c r="DJ8" s="184"/>
      <c r="DK8" s="184"/>
      <c r="DL8" s="184"/>
      <c r="DM8" s="184"/>
      <c r="DN8" s="184"/>
      <c r="DO8" s="184"/>
    </row>
    <row r="9" spans="1:119" ht="18.75" customHeight="1" thickBot="1" x14ac:dyDescent="0.2">
      <c r="A9" s="185"/>
      <c r="B9" s="570" t="s">
        <v>110</v>
      </c>
      <c r="C9" s="571"/>
      <c r="D9" s="571"/>
      <c r="E9" s="571"/>
      <c r="F9" s="571"/>
      <c r="G9" s="571"/>
      <c r="H9" s="571"/>
      <c r="I9" s="571"/>
      <c r="J9" s="571"/>
      <c r="K9" s="491"/>
      <c r="L9" s="572" t="s">
        <v>111</v>
      </c>
      <c r="M9" s="573"/>
      <c r="N9" s="573"/>
      <c r="O9" s="573"/>
      <c r="P9" s="573"/>
      <c r="Q9" s="574"/>
      <c r="R9" s="575">
        <v>32755</v>
      </c>
      <c r="S9" s="576"/>
      <c r="T9" s="576"/>
      <c r="U9" s="576"/>
      <c r="V9" s="577"/>
      <c r="W9" s="507" t="s">
        <v>112</v>
      </c>
      <c r="X9" s="508"/>
      <c r="Y9" s="508"/>
      <c r="Z9" s="508"/>
      <c r="AA9" s="508"/>
      <c r="AB9" s="508"/>
      <c r="AC9" s="508"/>
      <c r="AD9" s="508"/>
      <c r="AE9" s="508"/>
      <c r="AF9" s="508"/>
      <c r="AG9" s="508"/>
      <c r="AH9" s="508"/>
      <c r="AI9" s="508"/>
      <c r="AJ9" s="508"/>
      <c r="AK9" s="508"/>
      <c r="AL9" s="578"/>
      <c r="AM9" s="497" t="s">
        <v>113</v>
      </c>
      <c r="AN9" s="402"/>
      <c r="AO9" s="402"/>
      <c r="AP9" s="402"/>
      <c r="AQ9" s="402"/>
      <c r="AR9" s="402"/>
      <c r="AS9" s="402"/>
      <c r="AT9" s="403"/>
      <c r="AU9" s="485" t="s">
        <v>93</v>
      </c>
      <c r="AV9" s="486"/>
      <c r="AW9" s="486"/>
      <c r="AX9" s="486"/>
      <c r="AY9" s="408" t="s">
        <v>114</v>
      </c>
      <c r="AZ9" s="409"/>
      <c r="BA9" s="409"/>
      <c r="BB9" s="409"/>
      <c r="BC9" s="409"/>
      <c r="BD9" s="409"/>
      <c r="BE9" s="409"/>
      <c r="BF9" s="409"/>
      <c r="BG9" s="409"/>
      <c r="BH9" s="409"/>
      <c r="BI9" s="409"/>
      <c r="BJ9" s="409"/>
      <c r="BK9" s="409"/>
      <c r="BL9" s="409"/>
      <c r="BM9" s="410"/>
      <c r="BN9" s="428">
        <v>24924</v>
      </c>
      <c r="BO9" s="429"/>
      <c r="BP9" s="429"/>
      <c r="BQ9" s="429"/>
      <c r="BR9" s="429"/>
      <c r="BS9" s="429"/>
      <c r="BT9" s="429"/>
      <c r="BU9" s="430"/>
      <c r="BV9" s="428">
        <v>-130530</v>
      </c>
      <c r="BW9" s="429"/>
      <c r="BX9" s="429"/>
      <c r="BY9" s="429"/>
      <c r="BZ9" s="429"/>
      <c r="CA9" s="429"/>
      <c r="CB9" s="429"/>
      <c r="CC9" s="430"/>
      <c r="CD9" s="437" t="s">
        <v>115</v>
      </c>
      <c r="CE9" s="438"/>
      <c r="CF9" s="438"/>
      <c r="CG9" s="438"/>
      <c r="CH9" s="438"/>
      <c r="CI9" s="438"/>
      <c r="CJ9" s="438"/>
      <c r="CK9" s="438"/>
      <c r="CL9" s="438"/>
      <c r="CM9" s="438"/>
      <c r="CN9" s="438"/>
      <c r="CO9" s="438"/>
      <c r="CP9" s="438"/>
      <c r="CQ9" s="438"/>
      <c r="CR9" s="438"/>
      <c r="CS9" s="439"/>
      <c r="CT9" s="398">
        <v>9.6</v>
      </c>
      <c r="CU9" s="399"/>
      <c r="CV9" s="399"/>
      <c r="CW9" s="399"/>
      <c r="CX9" s="399"/>
      <c r="CY9" s="399"/>
      <c r="CZ9" s="399"/>
      <c r="DA9" s="400"/>
      <c r="DB9" s="398">
        <v>11.5</v>
      </c>
      <c r="DC9" s="399"/>
      <c r="DD9" s="399"/>
      <c r="DE9" s="399"/>
      <c r="DF9" s="399"/>
      <c r="DG9" s="399"/>
      <c r="DH9" s="399"/>
      <c r="DI9" s="400"/>
      <c r="DJ9" s="184"/>
      <c r="DK9" s="184"/>
      <c r="DL9" s="184"/>
      <c r="DM9" s="184"/>
      <c r="DN9" s="184"/>
      <c r="DO9" s="184"/>
    </row>
    <row r="10" spans="1:119" ht="18.75" customHeight="1" thickBot="1" x14ac:dyDescent="0.2">
      <c r="A10" s="185"/>
      <c r="B10" s="570"/>
      <c r="C10" s="571"/>
      <c r="D10" s="571"/>
      <c r="E10" s="571"/>
      <c r="F10" s="571"/>
      <c r="G10" s="571"/>
      <c r="H10" s="571"/>
      <c r="I10" s="571"/>
      <c r="J10" s="571"/>
      <c r="K10" s="491"/>
      <c r="L10" s="401" t="s">
        <v>116</v>
      </c>
      <c r="M10" s="402"/>
      <c r="N10" s="402"/>
      <c r="O10" s="402"/>
      <c r="P10" s="402"/>
      <c r="Q10" s="403"/>
      <c r="R10" s="404">
        <v>33676</v>
      </c>
      <c r="S10" s="405"/>
      <c r="T10" s="405"/>
      <c r="U10" s="405"/>
      <c r="V10" s="407"/>
      <c r="W10" s="579"/>
      <c r="X10" s="390"/>
      <c r="Y10" s="390"/>
      <c r="Z10" s="390"/>
      <c r="AA10" s="390"/>
      <c r="AB10" s="390"/>
      <c r="AC10" s="390"/>
      <c r="AD10" s="390"/>
      <c r="AE10" s="390"/>
      <c r="AF10" s="390"/>
      <c r="AG10" s="390"/>
      <c r="AH10" s="390"/>
      <c r="AI10" s="390"/>
      <c r="AJ10" s="390"/>
      <c r="AK10" s="390"/>
      <c r="AL10" s="580"/>
      <c r="AM10" s="497" t="s">
        <v>117</v>
      </c>
      <c r="AN10" s="402"/>
      <c r="AO10" s="402"/>
      <c r="AP10" s="402"/>
      <c r="AQ10" s="402"/>
      <c r="AR10" s="402"/>
      <c r="AS10" s="402"/>
      <c r="AT10" s="403"/>
      <c r="AU10" s="485" t="s">
        <v>118</v>
      </c>
      <c r="AV10" s="486"/>
      <c r="AW10" s="486"/>
      <c r="AX10" s="486"/>
      <c r="AY10" s="408" t="s">
        <v>119</v>
      </c>
      <c r="AZ10" s="409"/>
      <c r="BA10" s="409"/>
      <c r="BB10" s="409"/>
      <c r="BC10" s="409"/>
      <c r="BD10" s="409"/>
      <c r="BE10" s="409"/>
      <c r="BF10" s="409"/>
      <c r="BG10" s="409"/>
      <c r="BH10" s="409"/>
      <c r="BI10" s="409"/>
      <c r="BJ10" s="409"/>
      <c r="BK10" s="409"/>
      <c r="BL10" s="409"/>
      <c r="BM10" s="410"/>
      <c r="BN10" s="428">
        <v>454349</v>
      </c>
      <c r="BO10" s="429"/>
      <c r="BP10" s="429"/>
      <c r="BQ10" s="429"/>
      <c r="BR10" s="429"/>
      <c r="BS10" s="429"/>
      <c r="BT10" s="429"/>
      <c r="BU10" s="430"/>
      <c r="BV10" s="428">
        <v>391227</v>
      </c>
      <c r="BW10" s="429"/>
      <c r="BX10" s="429"/>
      <c r="BY10" s="429"/>
      <c r="BZ10" s="429"/>
      <c r="CA10" s="429"/>
      <c r="CB10" s="429"/>
      <c r="CC10" s="430"/>
      <c r="CD10" s="189" t="s">
        <v>120</v>
      </c>
      <c r="CE10" s="190"/>
      <c r="CF10" s="190"/>
      <c r="CG10" s="190"/>
      <c r="CH10" s="190"/>
      <c r="CI10" s="190"/>
      <c r="CJ10" s="190"/>
      <c r="CK10" s="190"/>
      <c r="CL10" s="190"/>
      <c r="CM10" s="190"/>
      <c r="CN10" s="190"/>
      <c r="CO10" s="190"/>
      <c r="CP10" s="190"/>
      <c r="CQ10" s="190"/>
      <c r="CR10" s="190"/>
      <c r="CS10" s="191"/>
      <c r="CT10" s="192"/>
      <c r="CU10" s="193"/>
      <c r="CV10" s="193"/>
      <c r="CW10" s="193"/>
      <c r="CX10" s="193"/>
      <c r="CY10" s="193"/>
      <c r="CZ10" s="193"/>
      <c r="DA10" s="194"/>
      <c r="DB10" s="192"/>
      <c r="DC10" s="193"/>
      <c r="DD10" s="193"/>
      <c r="DE10" s="193"/>
      <c r="DF10" s="193"/>
      <c r="DG10" s="193"/>
      <c r="DH10" s="193"/>
      <c r="DI10" s="194"/>
      <c r="DJ10" s="184"/>
      <c r="DK10" s="184"/>
      <c r="DL10" s="184"/>
      <c r="DM10" s="184"/>
      <c r="DN10" s="184"/>
      <c r="DO10" s="184"/>
    </row>
    <row r="11" spans="1:119" ht="18.75" customHeight="1" thickBot="1" x14ac:dyDescent="0.2">
      <c r="A11" s="185"/>
      <c r="B11" s="570"/>
      <c r="C11" s="571"/>
      <c r="D11" s="571"/>
      <c r="E11" s="571"/>
      <c r="F11" s="571"/>
      <c r="G11" s="571"/>
      <c r="H11" s="571"/>
      <c r="I11" s="571"/>
      <c r="J11" s="571"/>
      <c r="K11" s="491"/>
      <c r="L11" s="474" t="s">
        <v>121</v>
      </c>
      <c r="M11" s="475"/>
      <c r="N11" s="475"/>
      <c r="O11" s="475"/>
      <c r="P11" s="475"/>
      <c r="Q11" s="476"/>
      <c r="R11" s="567" t="s">
        <v>122</v>
      </c>
      <c r="S11" s="568"/>
      <c r="T11" s="568"/>
      <c r="U11" s="568"/>
      <c r="V11" s="569"/>
      <c r="W11" s="579"/>
      <c r="X11" s="390"/>
      <c r="Y11" s="390"/>
      <c r="Z11" s="390"/>
      <c r="AA11" s="390"/>
      <c r="AB11" s="390"/>
      <c r="AC11" s="390"/>
      <c r="AD11" s="390"/>
      <c r="AE11" s="390"/>
      <c r="AF11" s="390"/>
      <c r="AG11" s="390"/>
      <c r="AH11" s="390"/>
      <c r="AI11" s="390"/>
      <c r="AJ11" s="390"/>
      <c r="AK11" s="390"/>
      <c r="AL11" s="580"/>
      <c r="AM11" s="497" t="s">
        <v>123</v>
      </c>
      <c r="AN11" s="402"/>
      <c r="AO11" s="402"/>
      <c r="AP11" s="402"/>
      <c r="AQ11" s="402"/>
      <c r="AR11" s="402"/>
      <c r="AS11" s="402"/>
      <c r="AT11" s="403"/>
      <c r="AU11" s="485" t="s">
        <v>107</v>
      </c>
      <c r="AV11" s="486"/>
      <c r="AW11" s="486"/>
      <c r="AX11" s="486"/>
      <c r="AY11" s="408" t="s">
        <v>124</v>
      </c>
      <c r="AZ11" s="409"/>
      <c r="BA11" s="409"/>
      <c r="BB11" s="409"/>
      <c r="BC11" s="409"/>
      <c r="BD11" s="409"/>
      <c r="BE11" s="409"/>
      <c r="BF11" s="409"/>
      <c r="BG11" s="409"/>
      <c r="BH11" s="409"/>
      <c r="BI11" s="409"/>
      <c r="BJ11" s="409"/>
      <c r="BK11" s="409"/>
      <c r="BL11" s="409"/>
      <c r="BM11" s="410"/>
      <c r="BN11" s="428">
        <v>42605</v>
      </c>
      <c r="BO11" s="429"/>
      <c r="BP11" s="429"/>
      <c r="BQ11" s="429"/>
      <c r="BR11" s="429"/>
      <c r="BS11" s="429"/>
      <c r="BT11" s="429"/>
      <c r="BU11" s="430"/>
      <c r="BV11" s="428">
        <v>164408</v>
      </c>
      <c r="BW11" s="429"/>
      <c r="BX11" s="429"/>
      <c r="BY11" s="429"/>
      <c r="BZ11" s="429"/>
      <c r="CA11" s="429"/>
      <c r="CB11" s="429"/>
      <c r="CC11" s="430"/>
      <c r="CD11" s="437" t="s">
        <v>125</v>
      </c>
      <c r="CE11" s="438"/>
      <c r="CF11" s="438"/>
      <c r="CG11" s="438"/>
      <c r="CH11" s="438"/>
      <c r="CI11" s="438"/>
      <c r="CJ11" s="438"/>
      <c r="CK11" s="438"/>
      <c r="CL11" s="438"/>
      <c r="CM11" s="438"/>
      <c r="CN11" s="438"/>
      <c r="CO11" s="438"/>
      <c r="CP11" s="438"/>
      <c r="CQ11" s="438"/>
      <c r="CR11" s="438"/>
      <c r="CS11" s="439"/>
      <c r="CT11" s="541" t="s">
        <v>126</v>
      </c>
      <c r="CU11" s="542"/>
      <c r="CV11" s="542"/>
      <c r="CW11" s="542"/>
      <c r="CX11" s="542"/>
      <c r="CY11" s="542"/>
      <c r="CZ11" s="542"/>
      <c r="DA11" s="543"/>
      <c r="DB11" s="541" t="s">
        <v>127</v>
      </c>
      <c r="DC11" s="542"/>
      <c r="DD11" s="542"/>
      <c r="DE11" s="542"/>
      <c r="DF11" s="542"/>
      <c r="DG11" s="542"/>
      <c r="DH11" s="542"/>
      <c r="DI11" s="543"/>
      <c r="DJ11" s="184"/>
      <c r="DK11" s="184"/>
      <c r="DL11" s="184"/>
      <c r="DM11" s="184"/>
      <c r="DN11" s="184"/>
      <c r="DO11" s="184"/>
    </row>
    <row r="12" spans="1:119" ht="18.75" customHeight="1" x14ac:dyDescent="0.15">
      <c r="A12" s="185"/>
      <c r="B12" s="544" t="s">
        <v>128</v>
      </c>
      <c r="C12" s="545"/>
      <c r="D12" s="545"/>
      <c r="E12" s="545"/>
      <c r="F12" s="545"/>
      <c r="G12" s="545"/>
      <c r="H12" s="545"/>
      <c r="I12" s="545"/>
      <c r="J12" s="545"/>
      <c r="K12" s="546"/>
      <c r="L12" s="553" t="s">
        <v>129</v>
      </c>
      <c r="M12" s="554"/>
      <c r="N12" s="554"/>
      <c r="O12" s="554"/>
      <c r="P12" s="554"/>
      <c r="Q12" s="555"/>
      <c r="R12" s="556">
        <v>33284</v>
      </c>
      <c r="S12" s="557"/>
      <c r="T12" s="557"/>
      <c r="U12" s="557"/>
      <c r="V12" s="558"/>
      <c r="W12" s="559" t="s">
        <v>1</v>
      </c>
      <c r="X12" s="486"/>
      <c r="Y12" s="486"/>
      <c r="Z12" s="486"/>
      <c r="AA12" s="486"/>
      <c r="AB12" s="560"/>
      <c r="AC12" s="561" t="s">
        <v>130</v>
      </c>
      <c r="AD12" s="562"/>
      <c r="AE12" s="562"/>
      <c r="AF12" s="562"/>
      <c r="AG12" s="563"/>
      <c r="AH12" s="561" t="s">
        <v>131</v>
      </c>
      <c r="AI12" s="562"/>
      <c r="AJ12" s="562"/>
      <c r="AK12" s="562"/>
      <c r="AL12" s="564"/>
      <c r="AM12" s="497" t="s">
        <v>132</v>
      </c>
      <c r="AN12" s="402"/>
      <c r="AO12" s="402"/>
      <c r="AP12" s="402"/>
      <c r="AQ12" s="402"/>
      <c r="AR12" s="402"/>
      <c r="AS12" s="402"/>
      <c r="AT12" s="403"/>
      <c r="AU12" s="485" t="s">
        <v>93</v>
      </c>
      <c r="AV12" s="486"/>
      <c r="AW12" s="486"/>
      <c r="AX12" s="486"/>
      <c r="AY12" s="408" t="s">
        <v>133</v>
      </c>
      <c r="AZ12" s="409"/>
      <c r="BA12" s="409"/>
      <c r="BB12" s="409"/>
      <c r="BC12" s="409"/>
      <c r="BD12" s="409"/>
      <c r="BE12" s="409"/>
      <c r="BF12" s="409"/>
      <c r="BG12" s="409"/>
      <c r="BH12" s="409"/>
      <c r="BI12" s="409"/>
      <c r="BJ12" s="409"/>
      <c r="BK12" s="409"/>
      <c r="BL12" s="409"/>
      <c r="BM12" s="410"/>
      <c r="BN12" s="428">
        <v>700000</v>
      </c>
      <c r="BO12" s="429"/>
      <c r="BP12" s="429"/>
      <c r="BQ12" s="429"/>
      <c r="BR12" s="429"/>
      <c r="BS12" s="429"/>
      <c r="BT12" s="429"/>
      <c r="BU12" s="430"/>
      <c r="BV12" s="428">
        <v>350000</v>
      </c>
      <c r="BW12" s="429"/>
      <c r="BX12" s="429"/>
      <c r="BY12" s="429"/>
      <c r="BZ12" s="429"/>
      <c r="CA12" s="429"/>
      <c r="CB12" s="429"/>
      <c r="CC12" s="430"/>
      <c r="CD12" s="437" t="s">
        <v>134</v>
      </c>
      <c r="CE12" s="438"/>
      <c r="CF12" s="438"/>
      <c r="CG12" s="438"/>
      <c r="CH12" s="438"/>
      <c r="CI12" s="438"/>
      <c r="CJ12" s="438"/>
      <c r="CK12" s="438"/>
      <c r="CL12" s="438"/>
      <c r="CM12" s="438"/>
      <c r="CN12" s="438"/>
      <c r="CO12" s="438"/>
      <c r="CP12" s="438"/>
      <c r="CQ12" s="438"/>
      <c r="CR12" s="438"/>
      <c r="CS12" s="439"/>
      <c r="CT12" s="541" t="s">
        <v>135</v>
      </c>
      <c r="CU12" s="542"/>
      <c r="CV12" s="542"/>
      <c r="CW12" s="542"/>
      <c r="CX12" s="542"/>
      <c r="CY12" s="542"/>
      <c r="CZ12" s="542"/>
      <c r="DA12" s="543"/>
      <c r="DB12" s="541" t="s">
        <v>135</v>
      </c>
      <c r="DC12" s="542"/>
      <c r="DD12" s="542"/>
      <c r="DE12" s="542"/>
      <c r="DF12" s="542"/>
      <c r="DG12" s="542"/>
      <c r="DH12" s="542"/>
      <c r="DI12" s="543"/>
      <c r="DJ12" s="184"/>
      <c r="DK12" s="184"/>
      <c r="DL12" s="184"/>
      <c r="DM12" s="184"/>
      <c r="DN12" s="184"/>
      <c r="DO12" s="184"/>
    </row>
    <row r="13" spans="1:119" ht="18.75" customHeight="1" x14ac:dyDescent="0.15">
      <c r="A13" s="185"/>
      <c r="B13" s="547"/>
      <c r="C13" s="548"/>
      <c r="D13" s="548"/>
      <c r="E13" s="548"/>
      <c r="F13" s="548"/>
      <c r="G13" s="548"/>
      <c r="H13" s="548"/>
      <c r="I13" s="548"/>
      <c r="J13" s="548"/>
      <c r="K13" s="549"/>
      <c r="L13" s="195"/>
      <c r="M13" s="528" t="s">
        <v>136</v>
      </c>
      <c r="N13" s="529"/>
      <c r="O13" s="529"/>
      <c r="P13" s="529"/>
      <c r="Q13" s="530"/>
      <c r="R13" s="531">
        <v>32831</v>
      </c>
      <c r="S13" s="532"/>
      <c r="T13" s="532"/>
      <c r="U13" s="532"/>
      <c r="V13" s="533"/>
      <c r="W13" s="519" t="s">
        <v>137</v>
      </c>
      <c r="X13" s="441"/>
      <c r="Y13" s="441"/>
      <c r="Z13" s="441"/>
      <c r="AA13" s="441"/>
      <c r="AB13" s="442"/>
      <c r="AC13" s="404">
        <v>619</v>
      </c>
      <c r="AD13" s="405"/>
      <c r="AE13" s="405"/>
      <c r="AF13" s="405"/>
      <c r="AG13" s="406"/>
      <c r="AH13" s="404">
        <v>600</v>
      </c>
      <c r="AI13" s="405"/>
      <c r="AJ13" s="405"/>
      <c r="AK13" s="405"/>
      <c r="AL13" s="407"/>
      <c r="AM13" s="497" t="s">
        <v>138</v>
      </c>
      <c r="AN13" s="402"/>
      <c r="AO13" s="402"/>
      <c r="AP13" s="402"/>
      <c r="AQ13" s="402"/>
      <c r="AR13" s="402"/>
      <c r="AS13" s="402"/>
      <c r="AT13" s="403"/>
      <c r="AU13" s="485" t="s">
        <v>139</v>
      </c>
      <c r="AV13" s="486"/>
      <c r="AW13" s="486"/>
      <c r="AX13" s="486"/>
      <c r="AY13" s="408" t="s">
        <v>140</v>
      </c>
      <c r="AZ13" s="409"/>
      <c r="BA13" s="409"/>
      <c r="BB13" s="409"/>
      <c r="BC13" s="409"/>
      <c r="BD13" s="409"/>
      <c r="BE13" s="409"/>
      <c r="BF13" s="409"/>
      <c r="BG13" s="409"/>
      <c r="BH13" s="409"/>
      <c r="BI13" s="409"/>
      <c r="BJ13" s="409"/>
      <c r="BK13" s="409"/>
      <c r="BL13" s="409"/>
      <c r="BM13" s="410"/>
      <c r="BN13" s="428">
        <v>-178122</v>
      </c>
      <c r="BO13" s="429"/>
      <c r="BP13" s="429"/>
      <c r="BQ13" s="429"/>
      <c r="BR13" s="429"/>
      <c r="BS13" s="429"/>
      <c r="BT13" s="429"/>
      <c r="BU13" s="430"/>
      <c r="BV13" s="428">
        <v>75105</v>
      </c>
      <c r="BW13" s="429"/>
      <c r="BX13" s="429"/>
      <c r="BY13" s="429"/>
      <c r="BZ13" s="429"/>
      <c r="CA13" s="429"/>
      <c r="CB13" s="429"/>
      <c r="CC13" s="430"/>
      <c r="CD13" s="437" t="s">
        <v>141</v>
      </c>
      <c r="CE13" s="438"/>
      <c r="CF13" s="438"/>
      <c r="CG13" s="438"/>
      <c r="CH13" s="438"/>
      <c r="CI13" s="438"/>
      <c r="CJ13" s="438"/>
      <c r="CK13" s="438"/>
      <c r="CL13" s="438"/>
      <c r="CM13" s="438"/>
      <c r="CN13" s="438"/>
      <c r="CO13" s="438"/>
      <c r="CP13" s="438"/>
      <c r="CQ13" s="438"/>
      <c r="CR13" s="438"/>
      <c r="CS13" s="439"/>
      <c r="CT13" s="398">
        <v>7.6</v>
      </c>
      <c r="CU13" s="399"/>
      <c r="CV13" s="399"/>
      <c r="CW13" s="399"/>
      <c r="CX13" s="399"/>
      <c r="CY13" s="399"/>
      <c r="CZ13" s="399"/>
      <c r="DA13" s="400"/>
      <c r="DB13" s="398">
        <v>8.6</v>
      </c>
      <c r="DC13" s="399"/>
      <c r="DD13" s="399"/>
      <c r="DE13" s="399"/>
      <c r="DF13" s="399"/>
      <c r="DG13" s="399"/>
      <c r="DH13" s="399"/>
      <c r="DI13" s="400"/>
      <c r="DJ13" s="184"/>
      <c r="DK13" s="184"/>
      <c r="DL13" s="184"/>
      <c r="DM13" s="184"/>
      <c r="DN13" s="184"/>
      <c r="DO13" s="184"/>
    </row>
    <row r="14" spans="1:119" ht="18.75" customHeight="1" thickBot="1" x14ac:dyDescent="0.2">
      <c r="A14" s="185"/>
      <c r="B14" s="547"/>
      <c r="C14" s="548"/>
      <c r="D14" s="548"/>
      <c r="E14" s="548"/>
      <c r="F14" s="548"/>
      <c r="G14" s="548"/>
      <c r="H14" s="548"/>
      <c r="I14" s="548"/>
      <c r="J14" s="548"/>
      <c r="K14" s="549"/>
      <c r="L14" s="521" t="s">
        <v>142</v>
      </c>
      <c r="M14" s="565"/>
      <c r="N14" s="565"/>
      <c r="O14" s="565"/>
      <c r="P14" s="565"/>
      <c r="Q14" s="566"/>
      <c r="R14" s="531">
        <v>33285</v>
      </c>
      <c r="S14" s="532"/>
      <c r="T14" s="532"/>
      <c r="U14" s="532"/>
      <c r="V14" s="533"/>
      <c r="W14" s="534"/>
      <c r="X14" s="444"/>
      <c r="Y14" s="444"/>
      <c r="Z14" s="444"/>
      <c r="AA14" s="444"/>
      <c r="AB14" s="445"/>
      <c r="AC14" s="524">
        <v>3.6</v>
      </c>
      <c r="AD14" s="525"/>
      <c r="AE14" s="525"/>
      <c r="AF14" s="525"/>
      <c r="AG14" s="526"/>
      <c r="AH14" s="524">
        <v>3.6</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143</v>
      </c>
      <c r="CE14" s="435"/>
      <c r="CF14" s="435"/>
      <c r="CG14" s="435"/>
      <c r="CH14" s="435"/>
      <c r="CI14" s="435"/>
      <c r="CJ14" s="435"/>
      <c r="CK14" s="435"/>
      <c r="CL14" s="435"/>
      <c r="CM14" s="435"/>
      <c r="CN14" s="435"/>
      <c r="CO14" s="435"/>
      <c r="CP14" s="435"/>
      <c r="CQ14" s="435"/>
      <c r="CR14" s="435"/>
      <c r="CS14" s="436"/>
      <c r="CT14" s="535">
        <v>7.9</v>
      </c>
      <c r="CU14" s="536"/>
      <c r="CV14" s="536"/>
      <c r="CW14" s="536"/>
      <c r="CX14" s="536"/>
      <c r="CY14" s="536"/>
      <c r="CZ14" s="536"/>
      <c r="DA14" s="537"/>
      <c r="DB14" s="535">
        <v>7.9</v>
      </c>
      <c r="DC14" s="536"/>
      <c r="DD14" s="536"/>
      <c r="DE14" s="536"/>
      <c r="DF14" s="536"/>
      <c r="DG14" s="536"/>
      <c r="DH14" s="536"/>
      <c r="DI14" s="537"/>
      <c r="DJ14" s="184"/>
      <c r="DK14" s="184"/>
      <c r="DL14" s="184"/>
      <c r="DM14" s="184"/>
      <c r="DN14" s="184"/>
      <c r="DO14" s="184"/>
    </row>
    <row r="15" spans="1:119" ht="18.75" customHeight="1" x14ac:dyDescent="0.15">
      <c r="A15" s="185"/>
      <c r="B15" s="547"/>
      <c r="C15" s="548"/>
      <c r="D15" s="548"/>
      <c r="E15" s="548"/>
      <c r="F15" s="548"/>
      <c r="G15" s="548"/>
      <c r="H15" s="548"/>
      <c r="I15" s="548"/>
      <c r="J15" s="548"/>
      <c r="K15" s="549"/>
      <c r="L15" s="195"/>
      <c r="M15" s="528" t="s">
        <v>144</v>
      </c>
      <c r="N15" s="529"/>
      <c r="O15" s="529"/>
      <c r="P15" s="529"/>
      <c r="Q15" s="530"/>
      <c r="R15" s="531">
        <v>32905</v>
      </c>
      <c r="S15" s="532"/>
      <c r="T15" s="532"/>
      <c r="U15" s="532"/>
      <c r="V15" s="533"/>
      <c r="W15" s="519" t="s">
        <v>145</v>
      </c>
      <c r="X15" s="441"/>
      <c r="Y15" s="441"/>
      <c r="Z15" s="441"/>
      <c r="AA15" s="441"/>
      <c r="AB15" s="442"/>
      <c r="AC15" s="404">
        <v>6779</v>
      </c>
      <c r="AD15" s="405"/>
      <c r="AE15" s="405"/>
      <c r="AF15" s="405"/>
      <c r="AG15" s="406"/>
      <c r="AH15" s="404">
        <v>6733</v>
      </c>
      <c r="AI15" s="405"/>
      <c r="AJ15" s="405"/>
      <c r="AK15" s="405"/>
      <c r="AL15" s="407"/>
      <c r="AM15" s="497"/>
      <c r="AN15" s="402"/>
      <c r="AO15" s="402"/>
      <c r="AP15" s="402"/>
      <c r="AQ15" s="402"/>
      <c r="AR15" s="402"/>
      <c r="AS15" s="402"/>
      <c r="AT15" s="403"/>
      <c r="AU15" s="485"/>
      <c r="AV15" s="486"/>
      <c r="AW15" s="486"/>
      <c r="AX15" s="486"/>
      <c r="AY15" s="420" t="s">
        <v>146</v>
      </c>
      <c r="AZ15" s="421"/>
      <c r="BA15" s="421"/>
      <c r="BB15" s="421"/>
      <c r="BC15" s="421"/>
      <c r="BD15" s="421"/>
      <c r="BE15" s="421"/>
      <c r="BF15" s="421"/>
      <c r="BG15" s="421"/>
      <c r="BH15" s="421"/>
      <c r="BI15" s="421"/>
      <c r="BJ15" s="421"/>
      <c r="BK15" s="421"/>
      <c r="BL15" s="421"/>
      <c r="BM15" s="422"/>
      <c r="BN15" s="423">
        <v>4632056</v>
      </c>
      <c r="BO15" s="424"/>
      <c r="BP15" s="424"/>
      <c r="BQ15" s="424"/>
      <c r="BR15" s="424"/>
      <c r="BS15" s="424"/>
      <c r="BT15" s="424"/>
      <c r="BU15" s="425"/>
      <c r="BV15" s="423">
        <v>4457229</v>
      </c>
      <c r="BW15" s="424"/>
      <c r="BX15" s="424"/>
      <c r="BY15" s="424"/>
      <c r="BZ15" s="424"/>
      <c r="CA15" s="424"/>
      <c r="CB15" s="424"/>
      <c r="CC15" s="425"/>
      <c r="CD15" s="538" t="s">
        <v>147</v>
      </c>
      <c r="CE15" s="539"/>
      <c r="CF15" s="539"/>
      <c r="CG15" s="539"/>
      <c r="CH15" s="539"/>
      <c r="CI15" s="539"/>
      <c r="CJ15" s="539"/>
      <c r="CK15" s="539"/>
      <c r="CL15" s="539"/>
      <c r="CM15" s="539"/>
      <c r="CN15" s="539"/>
      <c r="CO15" s="539"/>
      <c r="CP15" s="539"/>
      <c r="CQ15" s="539"/>
      <c r="CR15" s="539"/>
      <c r="CS15" s="540"/>
      <c r="CT15" s="196"/>
      <c r="CU15" s="197"/>
      <c r="CV15" s="197"/>
      <c r="CW15" s="197"/>
      <c r="CX15" s="197"/>
      <c r="CY15" s="197"/>
      <c r="CZ15" s="197"/>
      <c r="DA15" s="198"/>
      <c r="DB15" s="196"/>
      <c r="DC15" s="197"/>
      <c r="DD15" s="197"/>
      <c r="DE15" s="197"/>
      <c r="DF15" s="197"/>
      <c r="DG15" s="197"/>
      <c r="DH15" s="197"/>
      <c r="DI15" s="198"/>
      <c r="DJ15" s="184"/>
      <c r="DK15" s="184"/>
      <c r="DL15" s="184"/>
      <c r="DM15" s="184"/>
      <c r="DN15" s="184"/>
      <c r="DO15" s="184"/>
    </row>
    <row r="16" spans="1:119" ht="18.75" customHeight="1" x14ac:dyDescent="0.15">
      <c r="A16" s="185"/>
      <c r="B16" s="547"/>
      <c r="C16" s="548"/>
      <c r="D16" s="548"/>
      <c r="E16" s="548"/>
      <c r="F16" s="548"/>
      <c r="G16" s="548"/>
      <c r="H16" s="548"/>
      <c r="I16" s="548"/>
      <c r="J16" s="548"/>
      <c r="K16" s="549"/>
      <c r="L16" s="521" t="s">
        <v>148</v>
      </c>
      <c r="M16" s="522"/>
      <c r="N16" s="522"/>
      <c r="O16" s="522"/>
      <c r="P16" s="522"/>
      <c r="Q16" s="523"/>
      <c r="R16" s="516" t="s">
        <v>149</v>
      </c>
      <c r="S16" s="517"/>
      <c r="T16" s="517"/>
      <c r="U16" s="517"/>
      <c r="V16" s="518"/>
      <c r="W16" s="534"/>
      <c r="X16" s="444"/>
      <c r="Y16" s="444"/>
      <c r="Z16" s="444"/>
      <c r="AA16" s="444"/>
      <c r="AB16" s="445"/>
      <c r="AC16" s="524">
        <v>39.9</v>
      </c>
      <c r="AD16" s="525"/>
      <c r="AE16" s="525"/>
      <c r="AF16" s="525"/>
      <c r="AG16" s="526"/>
      <c r="AH16" s="524">
        <v>40.1</v>
      </c>
      <c r="AI16" s="525"/>
      <c r="AJ16" s="525"/>
      <c r="AK16" s="525"/>
      <c r="AL16" s="527"/>
      <c r="AM16" s="497"/>
      <c r="AN16" s="402"/>
      <c r="AO16" s="402"/>
      <c r="AP16" s="402"/>
      <c r="AQ16" s="402"/>
      <c r="AR16" s="402"/>
      <c r="AS16" s="402"/>
      <c r="AT16" s="403"/>
      <c r="AU16" s="485"/>
      <c r="AV16" s="486"/>
      <c r="AW16" s="486"/>
      <c r="AX16" s="486"/>
      <c r="AY16" s="408" t="s">
        <v>150</v>
      </c>
      <c r="AZ16" s="409"/>
      <c r="BA16" s="409"/>
      <c r="BB16" s="409"/>
      <c r="BC16" s="409"/>
      <c r="BD16" s="409"/>
      <c r="BE16" s="409"/>
      <c r="BF16" s="409"/>
      <c r="BG16" s="409"/>
      <c r="BH16" s="409"/>
      <c r="BI16" s="409"/>
      <c r="BJ16" s="409"/>
      <c r="BK16" s="409"/>
      <c r="BL16" s="409"/>
      <c r="BM16" s="410"/>
      <c r="BN16" s="428">
        <v>6007351</v>
      </c>
      <c r="BO16" s="429"/>
      <c r="BP16" s="429"/>
      <c r="BQ16" s="429"/>
      <c r="BR16" s="429"/>
      <c r="BS16" s="429"/>
      <c r="BT16" s="429"/>
      <c r="BU16" s="430"/>
      <c r="BV16" s="428">
        <v>5902052</v>
      </c>
      <c r="BW16" s="429"/>
      <c r="BX16" s="429"/>
      <c r="BY16" s="429"/>
      <c r="BZ16" s="429"/>
      <c r="CA16" s="429"/>
      <c r="CB16" s="429"/>
      <c r="CC16" s="430"/>
      <c r="CD16" s="199"/>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4"/>
      <c r="DK16" s="184"/>
      <c r="DL16" s="184"/>
      <c r="DM16" s="184"/>
      <c r="DN16" s="184"/>
      <c r="DO16" s="184"/>
    </row>
    <row r="17" spans="1:119" ht="18.75" customHeight="1" thickBot="1" x14ac:dyDescent="0.2">
      <c r="A17" s="185"/>
      <c r="B17" s="550"/>
      <c r="C17" s="551"/>
      <c r="D17" s="551"/>
      <c r="E17" s="551"/>
      <c r="F17" s="551"/>
      <c r="G17" s="551"/>
      <c r="H17" s="551"/>
      <c r="I17" s="551"/>
      <c r="J17" s="551"/>
      <c r="K17" s="552"/>
      <c r="L17" s="200"/>
      <c r="M17" s="513" t="s">
        <v>151</v>
      </c>
      <c r="N17" s="514"/>
      <c r="O17" s="514"/>
      <c r="P17" s="514"/>
      <c r="Q17" s="515"/>
      <c r="R17" s="516" t="s">
        <v>152</v>
      </c>
      <c r="S17" s="517"/>
      <c r="T17" s="517"/>
      <c r="U17" s="517"/>
      <c r="V17" s="518"/>
      <c r="W17" s="519" t="s">
        <v>153</v>
      </c>
      <c r="X17" s="441"/>
      <c r="Y17" s="441"/>
      <c r="Z17" s="441"/>
      <c r="AA17" s="441"/>
      <c r="AB17" s="442"/>
      <c r="AC17" s="404">
        <v>9600</v>
      </c>
      <c r="AD17" s="405"/>
      <c r="AE17" s="405"/>
      <c r="AF17" s="405"/>
      <c r="AG17" s="406"/>
      <c r="AH17" s="404">
        <v>9454</v>
      </c>
      <c r="AI17" s="405"/>
      <c r="AJ17" s="405"/>
      <c r="AK17" s="405"/>
      <c r="AL17" s="407"/>
      <c r="AM17" s="497"/>
      <c r="AN17" s="402"/>
      <c r="AO17" s="402"/>
      <c r="AP17" s="402"/>
      <c r="AQ17" s="402"/>
      <c r="AR17" s="402"/>
      <c r="AS17" s="402"/>
      <c r="AT17" s="403"/>
      <c r="AU17" s="485"/>
      <c r="AV17" s="486"/>
      <c r="AW17" s="486"/>
      <c r="AX17" s="486"/>
      <c r="AY17" s="408" t="s">
        <v>154</v>
      </c>
      <c r="AZ17" s="409"/>
      <c r="BA17" s="409"/>
      <c r="BB17" s="409"/>
      <c r="BC17" s="409"/>
      <c r="BD17" s="409"/>
      <c r="BE17" s="409"/>
      <c r="BF17" s="409"/>
      <c r="BG17" s="409"/>
      <c r="BH17" s="409"/>
      <c r="BI17" s="409"/>
      <c r="BJ17" s="409"/>
      <c r="BK17" s="409"/>
      <c r="BL17" s="409"/>
      <c r="BM17" s="410"/>
      <c r="BN17" s="428">
        <v>5910717</v>
      </c>
      <c r="BO17" s="429"/>
      <c r="BP17" s="429"/>
      <c r="BQ17" s="429"/>
      <c r="BR17" s="429"/>
      <c r="BS17" s="429"/>
      <c r="BT17" s="429"/>
      <c r="BU17" s="430"/>
      <c r="BV17" s="428">
        <v>5669814</v>
      </c>
      <c r="BW17" s="429"/>
      <c r="BX17" s="429"/>
      <c r="BY17" s="429"/>
      <c r="BZ17" s="429"/>
      <c r="CA17" s="429"/>
      <c r="CB17" s="429"/>
      <c r="CC17" s="430"/>
      <c r="CD17" s="199"/>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4"/>
      <c r="DK17" s="184"/>
      <c r="DL17" s="184"/>
      <c r="DM17" s="184"/>
      <c r="DN17" s="184"/>
      <c r="DO17" s="184"/>
    </row>
    <row r="18" spans="1:119" ht="18.75" customHeight="1" thickBot="1" x14ac:dyDescent="0.2">
      <c r="A18" s="185"/>
      <c r="B18" s="490" t="s">
        <v>155</v>
      </c>
      <c r="C18" s="491"/>
      <c r="D18" s="491"/>
      <c r="E18" s="492"/>
      <c r="F18" s="492"/>
      <c r="G18" s="492"/>
      <c r="H18" s="492"/>
      <c r="I18" s="492"/>
      <c r="J18" s="492"/>
      <c r="K18" s="492"/>
      <c r="L18" s="493">
        <v>54.62</v>
      </c>
      <c r="M18" s="493"/>
      <c r="N18" s="493"/>
      <c r="O18" s="493"/>
      <c r="P18" s="493"/>
      <c r="Q18" s="493"/>
      <c r="R18" s="494"/>
      <c r="S18" s="494"/>
      <c r="T18" s="494"/>
      <c r="U18" s="494"/>
      <c r="V18" s="495"/>
      <c r="W18" s="509"/>
      <c r="X18" s="510"/>
      <c r="Y18" s="510"/>
      <c r="Z18" s="510"/>
      <c r="AA18" s="510"/>
      <c r="AB18" s="520"/>
      <c r="AC18" s="392">
        <v>56.5</v>
      </c>
      <c r="AD18" s="393"/>
      <c r="AE18" s="393"/>
      <c r="AF18" s="393"/>
      <c r="AG18" s="496"/>
      <c r="AH18" s="392">
        <v>56.3</v>
      </c>
      <c r="AI18" s="393"/>
      <c r="AJ18" s="393"/>
      <c r="AK18" s="393"/>
      <c r="AL18" s="394"/>
      <c r="AM18" s="497"/>
      <c r="AN18" s="402"/>
      <c r="AO18" s="402"/>
      <c r="AP18" s="402"/>
      <c r="AQ18" s="402"/>
      <c r="AR18" s="402"/>
      <c r="AS18" s="402"/>
      <c r="AT18" s="403"/>
      <c r="AU18" s="485"/>
      <c r="AV18" s="486"/>
      <c r="AW18" s="486"/>
      <c r="AX18" s="486"/>
      <c r="AY18" s="408" t="s">
        <v>156</v>
      </c>
      <c r="AZ18" s="409"/>
      <c r="BA18" s="409"/>
      <c r="BB18" s="409"/>
      <c r="BC18" s="409"/>
      <c r="BD18" s="409"/>
      <c r="BE18" s="409"/>
      <c r="BF18" s="409"/>
      <c r="BG18" s="409"/>
      <c r="BH18" s="409"/>
      <c r="BI18" s="409"/>
      <c r="BJ18" s="409"/>
      <c r="BK18" s="409"/>
      <c r="BL18" s="409"/>
      <c r="BM18" s="410"/>
      <c r="BN18" s="428">
        <v>6845357</v>
      </c>
      <c r="BO18" s="429"/>
      <c r="BP18" s="429"/>
      <c r="BQ18" s="429"/>
      <c r="BR18" s="429"/>
      <c r="BS18" s="429"/>
      <c r="BT18" s="429"/>
      <c r="BU18" s="430"/>
      <c r="BV18" s="428">
        <v>6913894</v>
      </c>
      <c r="BW18" s="429"/>
      <c r="BX18" s="429"/>
      <c r="BY18" s="429"/>
      <c r="BZ18" s="429"/>
      <c r="CA18" s="429"/>
      <c r="CB18" s="429"/>
      <c r="CC18" s="430"/>
      <c r="CD18" s="199"/>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4"/>
      <c r="DK18" s="184"/>
      <c r="DL18" s="184"/>
      <c r="DM18" s="184"/>
      <c r="DN18" s="184"/>
      <c r="DO18" s="184"/>
    </row>
    <row r="19" spans="1:119" ht="18.75" customHeight="1" thickBot="1" x14ac:dyDescent="0.2">
      <c r="A19" s="185"/>
      <c r="B19" s="490" t="s">
        <v>157</v>
      </c>
      <c r="C19" s="491"/>
      <c r="D19" s="491"/>
      <c r="E19" s="492"/>
      <c r="F19" s="492"/>
      <c r="G19" s="492"/>
      <c r="H19" s="492"/>
      <c r="I19" s="492"/>
      <c r="J19" s="492"/>
      <c r="K19" s="492"/>
      <c r="L19" s="498">
        <v>600</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158</v>
      </c>
      <c r="AZ19" s="409"/>
      <c r="BA19" s="409"/>
      <c r="BB19" s="409"/>
      <c r="BC19" s="409"/>
      <c r="BD19" s="409"/>
      <c r="BE19" s="409"/>
      <c r="BF19" s="409"/>
      <c r="BG19" s="409"/>
      <c r="BH19" s="409"/>
      <c r="BI19" s="409"/>
      <c r="BJ19" s="409"/>
      <c r="BK19" s="409"/>
      <c r="BL19" s="409"/>
      <c r="BM19" s="410"/>
      <c r="BN19" s="428">
        <v>10292308</v>
      </c>
      <c r="BO19" s="429"/>
      <c r="BP19" s="429"/>
      <c r="BQ19" s="429"/>
      <c r="BR19" s="429"/>
      <c r="BS19" s="429"/>
      <c r="BT19" s="429"/>
      <c r="BU19" s="430"/>
      <c r="BV19" s="428">
        <v>10070204</v>
      </c>
      <c r="BW19" s="429"/>
      <c r="BX19" s="429"/>
      <c r="BY19" s="429"/>
      <c r="BZ19" s="429"/>
      <c r="CA19" s="429"/>
      <c r="CB19" s="429"/>
      <c r="CC19" s="430"/>
      <c r="CD19" s="199"/>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4"/>
      <c r="DK19" s="184"/>
      <c r="DL19" s="184"/>
      <c r="DM19" s="184"/>
      <c r="DN19" s="184"/>
      <c r="DO19" s="184"/>
    </row>
    <row r="20" spans="1:119" ht="18.75" customHeight="1" thickBot="1" x14ac:dyDescent="0.2">
      <c r="A20" s="185"/>
      <c r="B20" s="490" t="s">
        <v>159</v>
      </c>
      <c r="C20" s="491"/>
      <c r="D20" s="491"/>
      <c r="E20" s="492"/>
      <c r="F20" s="492"/>
      <c r="G20" s="492"/>
      <c r="H20" s="492"/>
      <c r="I20" s="492"/>
      <c r="J20" s="492"/>
      <c r="K20" s="492"/>
      <c r="L20" s="498">
        <v>11699</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199"/>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4"/>
      <c r="DK20" s="184"/>
      <c r="DL20" s="184"/>
      <c r="DM20" s="184"/>
      <c r="DN20" s="184"/>
      <c r="DO20" s="184"/>
    </row>
    <row r="21" spans="1:119" ht="18.75" customHeight="1" x14ac:dyDescent="0.15">
      <c r="A21" s="185"/>
      <c r="B21" s="487" t="s">
        <v>160</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199"/>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4"/>
      <c r="DK21" s="184"/>
      <c r="DL21" s="184"/>
      <c r="DM21" s="184"/>
      <c r="DN21" s="184"/>
      <c r="DO21" s="184"/>
    </row>
    <row r="22" spans="1:119" ht="18.75" customHeight="1" thickBot="1" x14ac:dyDescent="0.2">
      <c r="A22" s="185"/>
      <c r="B22" s="457" t="s">
        <v>161</v>
      </c>
      <c r="C22" s="458"/>
      <c r="D22" s="459"/>
      <c r="E22" s="466" t="s">
        <v>1</v>
      </c>
      <c r="F22" s="441"/>
      <c r="G22" s="441"/>
      <c r="H22" s="441"/>
      <c r="I22" s="441"/>
      <c r="J22" s="441"/>
      <c r="K22" s="442"/>
      <c r="L22" s="466" t="s">
        <v>162</v>
      </c>
      <c r="M22" s="441"/>
      <c r="N22" s="441"/>
      <c r="O22" s="441"/>
      <c r="P22" s="442"/>
      <c r="Q22" s="451" t="s">
        <v>163</v>
      </c>
      <c r="R22" s="452"/>
      <c r="S22" s="452"/>
      <c r="T22" s="452"/>
      <c r="U22" s="452"/>
      <c r="V22" s="467"/>
      <c r="W22" s="469" t="s">
        <v>164</v>
      </c>
      <c r="X22" s="458"/>
      <c r="Y22" s="459"/>
      <c r="Z22" s="466" t="s">
        <v>1</v>
      </c>
      <c r="AA22" s="441"/>
      <c r="AB22" s="441"/>
      <c r="AC22" s="441"/>
      <c r="AD22" s="441"/>
      <c r="AE22" s="441"/>
      <c r="AF22" s="441"/>
      <c r="AG22" s="442"/>
      <c r="AH22" s="440" t="s">
        <v>165</v>
      </c>
      <c r="AI22" s="441"/>
      <c r="AJ22" s="441"/>
      <c r="AK22" s="441"/>
      <c r="AL22" s="442"/>
      <c r="AM22" s="440" t="s">
        <v>166</v>
      </c>
      <c r="AN22" s="446"/>
      <c r="AO22" s="446"/>
      <c r="AP22" s="446"/>
      <c r="AQ22" s="446"/>
      <c r="AR22" s="447"/>
      <c r="AS22" s="451" t="s">
        <v>163</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199"/>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4"/>
      <c r="DK22" s="184"/>
      <c r="DL22" s="184"/>
      <c r="DM22" s="184"/>
      <c r="DN22" s="184"/>
      <c r="DO22" s="184"/>
    </row>
    <row r="23" spans="1:119" ht="18.75" customHeight="1" x14ac:dyDescent="0.15">
      <c r="A23" s="185"/>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167</v>
      </c>
      <c r="AZ23" s="421"/>
      <c r="BA23" s="421"/>
      <c r="BB23" s="421"/>
      <c r="BC23" s="421"/>
      <c r="BD23" s="421"/>
      <c r="BE23" s="421"/>
      <c r="BF23" s="421"/>
      <c r="BG23" s="421"/>
      <c r="BH23" s="421"/>
      <c r="BI23" s="421"/>
      <c r="BJ23" s="421"/>
      <c r="BK23" s="421"/>
      <c r="BL23" s="421"/>
      <c r="BM23" s="422"/>
      <c r="BN23" s="428">
        <v>9853416</v>
      </c>
      <c r="BO23" s="429"/>
      <c r="BP23" s="429"/>
      <c r="BQ23" s="429"/>
      <c r="BR23" s="429"/>
      <c r="BS23" s="429"/>
      <c r="BT23" s="429"/>
      <c r="BU23" s="430"/>
      <c r="BV23" s="428">
        <v>10133132</v>
      </c>
      <c r="BW23" s="429"/>
      <c r="BX23" s="429"/>
      <c r="BY23" s="429"/>
      <c r="BZ23" s="429"/>
      <c r="CA23" s="429"/>
      <c r="CB23" s="429"/>
      <c r="CC23" s="430"/>
      <c r="CD23" s="199"/>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4"/>
      <c r="DK23" s="184"/>
      <c r="DL23" s="184"/>
      <c r="DM23" s="184"/>
      <c r="DN23" s="184"/>
      <c r="DO23" s="184"/>
    </row>
    <row r="24" spans="1:119" ht="18.75" customHeight="1" thickBot="1" x14ac:dyDescent="0.2">
      <c r="A24" s="185"/>
      <c r="B24" s="460"/>
      <c r="C24" s="461"/>
      <c r="D24" s="462"/>
      <c r="E24" s="401" t="s">
        <v>168</v>
      </c>
      <c r="F24" s="402"/>
      <c r="G24" s="402"/>
      <c r="H24" s="402"/>
      <c r="I24" s="402"/>
      <c r="J24" s="402"/>
      <c r="K24" s="403"/>
      <c r="L24" s="404">
        <v>1</v>
      </c>
      <c r="M24" s="405"/>
      <c r="N24" s="405"/>
      <c r="O24" s="405"/>
      <c r="P24" s="406"/>
      <c r="Q24" s="404">
        <v>9160</v>
      </c>
      <c r="R24" s="405"/>
      <c r="S24" s="405"/>
      <c r="T24" s="405"/>
      <c r="U24" s="405"/>
      <c r="V24" s="406"/>
      <c r="W24" s="470"/>
      <c r="X24" s="461"/>
      <c r="Y24" s="462"/>
      <c r="Z24" s="401" t="s">
        <v>169</v>
      </c>
      <c r="AA24" s="402"/>
      <c r="AB24" s="402"/>
      <c r="AC24" s="402"/>
      <c r="AD24" s="402"/>
      <c r="AE24" s="402"/>
      <c r="AF24" s="402"/>
      <c r="AG24" s="403"/>
      <c r="AH24" s="404">
        <v>176</v>
      </c>
      <c r="AI24" s="405"/>
      <c r="AJ24" s="405"/>
      <c r="AK24" s="405"/>
      <c r="AL24" s="406"/>
      <c r="AM24" s="404">
        <v>502832</v>
      </c>
      <c r="AN24" s="405"/>
      <c r="AO24" s="405"/>
      <c r="AP24" s="405"/>
      <c r="AQ24" s="405"/>
      <c r="AR24" s="406"/>
      <c r="AS24" s="404">
        <v>2857</v>
      </c>
      <c r="AT24" s="405"/>
      <c r="AU24" s="405"/>
      <c r="AV24" s="405"/>
      <c r="AW24" s="405"/>
      <c r="AX24" s="407"/>
      <c r="AY24" s="395" t="s">
        <v>170</v>
      </c>
      <c r="AZ24" s="396"/>
      <c r="BA24" s="396"/>
      <c r="BB24" s="396"/>
      <c r="BC24" s="396"/>
      <c r="BD24" s="396"/>
      <c r="BE24" s="396"/>
      <c r="BF24" s="396"/>
      <c r="BG24" s="396"/>
      <c r="BH24" s="396"/>
      <c r="BI24" s="396"/>
      <c r="BJ24" s="396"/>
      <c r="BK24" s="396"/>
      <c r="BL24" s="396"/>
      <c r="BM24" s="397"/>
      <c r="BN24" s="428">
        <v>9312062</v>
      </c>
      <c r="BO24" s="429"/>
      <c r="BP24" s="429"/>
      <c r="BQ24" s="429"/>
      <c r="BR24" s="429"/>
      <c r="BS24" s="429"/>
      <c r="BT24" s="429"/>
      <c r="BU24" s="430"/>
      <c r="BV24" s="428">
        <v>9603105</v>
      </c>
      <c r="BW24" s="429"/>
      <c r="BX24" s="429"/>
      <c r="BY24" s="429"/>
      <c r="BZ24" s="429"/>
      <c r="CA24" s="429"/>
      <c r="CB24" s="429"/>
      <c r="CC24" s="430"/>
      <c r="CD24" s="199"/>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4"/>
      <c r="DK24" s="184"/>
      <c r="DL24" s="184"/>
      <c r="DM24" s="184"/>
      <c r="DN24" s="184"/>
      <c r="DO24" s="184"/>
    </row>
    <row r="25" spans="1:119" s="184" customFormat="1" ht="18.75" customHeight="1" x14ac:dyDescent="0.15">
      <c r="A25" s="185"/>
      <c r="B25" s="460"/>
      <c r="C25" s="461"/>
      <c r="D25" s="462"/>
      <c r="E25" s="401" t="s">
        <v>171</v>
      </c>
      <c r="F25" s="402"/>
      <c r="G25" s="402"/>
      <c r="H25" s="402"/>
      <c r="I25" s="402"/>
      <c r="J25" s="402"/>
      <c r="K25" s="403"/>
      <c r="L25" s="404">
        <v>1</v>
      </c>
      <c r="M25" s="405"/>
      <c r="N25" s="405"/>
      <c r="O25" s="405"/>
      <c r="P25" s="406"/>
      <c r="Q25" s="404">
        <v>7310</v>
      </c>
      <c r="R25" s="405"/>
      <c r="S25" s="405"/>
      <c r="T25" s="405"/>
      <c r="U25" s="405"/>
      <c r="V25" s="406"/>
      <c r="W25" s="470"/>
      <c r="X25" s="461"/>
      <c r="Y25" s="462"/>
      <c r="Z25" s="401" t="s">
        <v>172</v>
      </c>
      <c r="AA25" s="402"/>
      <c r="AB25" s="402"/>
      <c r="AC25" s="402"/>
      <c r="AD25" s="402"/>
      <c r="AE25" s="402"/>
      <c r="AF25" s="402"/>
      <c r="AG25" s="403"/>
      <c r="AH25" s="404" t="s">
        <v>135</v>
      </c>
      <c r="AI25" s="405"/>
      <c r="AJ25" s="405"/>
      <c r="AK25" s="405"/>
      <c r="AL25" s="406"/>
      <c r="AM25" s="404" t="s">
        <v>135</v>
      </c>
      <c r="AN25" s="405"/>
      <c r="AO25" s="405"/>
      <c r="AP25" s="405"/>
      <c r="AQ25" s="405"/>
      <c r="AR25" s="406"/>
      <c r="AS25" s="404" t="s">
        <v>135</v>
      </c>
      <c r="AT25" s="405"/>
      <c r="AU25" s="405"/>
      <c r="AV25" s="405"/>
      <c r="AW25" s="405"/>
      <c r="AX25" s="407"/>
      <c r="AY25" s="420" t="s">
        <v>173</v>
      </c>
      <c r="AZ25" s="421"/>
      <c r="BA25" s="421"/>
      <c r="BB25" s="421"/>
      <c r="BC25" s="421"/>
      <c r="BD25" s="421"/>
      <c r="BE25" s="421"/>
      <c r="BF25" s="421"/>
      <c r="BG25" s="421"/>
      <c r="BH25" s="421"/>
      <c r="BI25" s="421"/>
      <c r="BJ25" s="421"/>
      <c r="BK25" s="421"/>
      <c r="BL25" s="421"/>
      <c r="BM25" s="422"/>
      <c r="BN25" s="423">
        <v>568463</v>
      </c>
      <c r="BO25" s="424"/>
      <c r="BP25" s="424"/>
      <c r="BQ25" s="424"/>
      <c r="BR25" s="424"/>
      <c r="BS25" s="424"/>
      <c r="BT25" s="424"/>
      <c r="BU25" s="425"/>
      <c r="BV25" s="423">
        <v>735342</v>
      </c>
      <c r="BW25" s="424"/>
      <c r="BX25" s="424"/>
      <c r="BY25" s="424"/>
      <c r="BZ25" s="424"/>
      <c r="CA25" s="424"/>
      <c r="CB25" s="424"/>
      <c r="CC25" s="425"/>
      <c r="CD25" s="199"/>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4" customFormat="1" ht="18.75" customHeight="1" x14ac:dyDescent="0.15">
      <c r="A26" s="185"/>
      <c r="B26" s="460"/>
      <c r="C26" s="461"/>
      <c r="D26" s="462"/>
      <c r="E26" s="401" t="s">
        <v>174</v>
      </c>
      <c r="F26" s="402"/>
      <c r="G26" s="402"/>
      <c r="H26" s="402"/>
      <c r="I26" s="402"/>
      <c r="J26" s="402"/>
      <c r="K26" s="403"/>
      <c r="L26" s="404">
        <v>1</v>
      </c>
      <c r="M26" s="405"/>
      <c r="N26" s="405"/>
      <c r="O26" s="405"/>
      <c r="P26" s="406"/>
      <c r="Q26" s="404">
        <v>6200</v>
      </c>
      <c r="R26" s="405"/>
      <c r="S26" s="405"/>
      <c r="T26" s="405"/>
      <c r="U26" s="405"/>
      <c r="V26" s="406"/>
      <c r="W26" s="470"/>
      <c r="X26" s="461"/>
      <c r="Y26" s="462"/>
      <c r="Z26" s="401" t="s">
        <v>175</v>
      </c>
      <c r="AA26" s="483"/>
      <c r="AB26" s="483"/>
      <c r="AC26" s="483"/>
      <c r="AD26" s="483"/>
      <c r="AE26" s="483"/>
      <c r="AF26" s="483"/>
      <c r="AG26" s="484"/>
      <c r="AH26" s="404">
        <v>12</v>
      </c>
      <c r="AI26" s="405"/>
      <c r="AJ26" s="405"/>
      <c r="AK26" s="405"/>
      <c r="AL26" s="406"/>
      <c r="AM26" s="404">
        <v>27960</v>
      </c>
      <c r="AN26" s="405"/>
      <c r="AO26" s="405"/>
      <c r="AP26" s="405"/>
      <c r="AQ26" s="405"/>
      <c r="AR26" s="406"/>
      <c r="AS26" s="404">
        <v>2330</v>
      </c>
      <c r="AT26" s="405"/>
      <c r="AU26" s="405"/>
      <c r="AV26" s="405"/>
      <c r="AW26" s="405"/>
      <c r="AX26" s="407"/>
      <c r="AY26" s="437" t="s">
        <v>176</v>
      </c>
      <c r="AZ26" s="438"/>
      <c r="BA26" s="438"/>
      <c r="BB26" s="438"/>
      <c r="BC26" s="438"/>
      <c r="BD26" s="438"/>
      <c r="BE26" s="438"/>
      <c r="BF26" s="438"/>
      <c r="BG26" s="438"/>
      <c r="BH26" s="438"/>
      <c r="BI26" s="438"/>
      <c r="BJ26" s="438"/>
      <c r="BK26" s="438"/>
      <c r="BL26" s="438"/>
      <c r="BM26" s="439"/>
      <c r="BN26" s="428" t="s">
        <v>126</v>
      </c>
      <c r="BO26" s="429"/>
      <c r="BP26" s="429"/>
      <c r="BQ26" s="429"/>
      <c r="BR26" s="429"/>
      <c r="BS26" s="429"/>
      <c r="BT26" s="429"/>
      <c r="BU26" s="430"/>
      <c r="BV26" s="428" t="s">
        <v>135</v>
      </c>
      <c r="BW26" s="429"/>
      <c r="BX26" s="429"/>
      <c r="BY26" s="429"/>
      <c r="BZ26" s="429"/>
      <c r="CA26" s="429"/>
      <c r="CB26" s="429"/>
      <c r="CC26" s="430"/>
      <c r="CD26" s="199"/>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5"/>
      <c r="B27" s="460"/>
      <c r="C27" s="461"/>
      <c r="D27" s="462"/>
      <c r="E27" s="401" t="s">
        <v>177</v>
      </c>
      <c r="F27" s="402"/>
      <c r="G27" s="402"/>
      <c r="H27" s="402"/>
      <c r="I27" s="402"/>
      <c r="J27" s="402"/>
      <c r="K27" s="403"/>
      <c r="L27" s="404">
        <v>1</v>
      </c>
      <c r="M27" s="405"/>
      <c r="N27" s="405"/>
      <c r="O27" s="405"/>
      <c r="P27" s="406"/>
      <c r="Q27" s="404">
        <v>4240</v>
      </c>
      <c r="R27" s="405"/>
      <c r="S27" s="405"/>
      <c r="T27" s="405"/>
      <c r="U27" s="405"/>
      <c r="V27" s="406"/>
      <c r="W27" s="470"/>
      <c r="X27" s="461"/>
      <c r="Y27" s="462"/>
      <c r="Z27" s="401" t="s">
        <v>178</v>
      </c>
      <c r="AA27" s="402"/>
      <c r="AB27" s="402"/>
      <c r="AC27" s="402"/>
      <c r="AD27" s="402"/>
      <c r="AE27" s="402"/>
      <c r="AF27" s="402"/>
      <c r="AG27" s="403"/>
      <c r="AH27" s="404" t="s">
        <v>135</v>
      </c>
      <c r="AI27" s="405"/>
      <c r="AJ27" s="405"/>
      <c r="AK27" s="405"/>
      <c r="AL27" s="406"/>
      <c r="AM27" s="404" t="s">
        <v>135</v>
      </c>
      <c r="AN27" s="405"/>
      <c r="AO27" s="405"/>
      <c r="AP27" s="405"/>
      <c r="AQ27" s="405"/>
      <c r="AR27" s="406"/>
      <c r="AS27" s="404" t="s">
        <v>135</v>
      </c>
      <c r="AT27" s="405"/>
      <c r="AU27" s="405"/>
      <c r="AV27" s="405"/>
      <c r="AW27" s="405"/>
      <c r="AX27" s="407"/>
      <c r="AY27" s="434" t="s">
        <v>179</v>
      </c>
      <c r="AZ27" s="435"/>
      <c r="BA27" s="435"/>
      <c r="BB27" s="435"/>
      <c r="BC27" s="435"/>
      <c r="BD27" s="435"/>
      <c r="BE27" s="435"/>
      <c r="BF27" s="435"/>
      <c r="BG27" s="435"/>
      <c r="BH27" s="435"/>
      <c r="BI27" s="435"/>
      <c r="BJ27" s="435"/>
      <c r="BK27" s="435"/>
      <c r="BL27" s="435"/>
      <c r="BM27" s="436"/>
      <c r="BN27" s="431">
        <v>510795</v>
      </c>
      <c r="BO27" s="432"/>
      <c r="BP27" s="432"/>
      <c r="BQ27" s="432"/>
      <c r="BR27" s="432"/>
      <c r="BS27" s="432"/>
      <c r="BT27" s="432"/>
      <c r="BU27" s="433"/>
      <c r="BV27" s="431">
        <v>510794</v>
      </c>
      <c r="BW27" s="432"/>
      <c r="BX27" s="432"/>
      <c r="BY27" s="432"/>
      <c r="BZ27" s="432"/>
      <c r="CA27" s="432"/>
      <c r="CB27" s="432"/>
      <c r="CC27" s="433"/>
      <c r="CD27" s="201"/>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4"/>
      <c r="DK27" s="184"/>
      <c r="DL27" s="184"/>
      <c r="DM27" s="184"/>
      <c r="DN27" s="184"/>
      <c r="DO27" s="184"/>
    </row>
    <row r="28" spans="1:119" ht="18.75" customHeight="1" x14ac:dyDescent="0.15">
      <c r="A28" s="185"/>
      <c r="B28" s="460"/>
      <c r="C28" s="461"/>
      <c r="D28" s="462"/>
      <c r="E28" s="401" t="s">
        <v>180</v>
      </c>
      <c r="F28" s="402"/>
      <c r="G28" s="402"/>
      <c r="H28" s="402"/>
      <c r="I28" s="402"/>
      <c r="J28" s="402"/>
      <c r="K28" s="403"/>
      <c r="L28" s="404">
        <v>1</v>
      </c>
      <c r="M28" s="405"/>
      <c r="N28" s="405"/>
      <c r="O28" s="405"/>
      <c r="P28" s="406"/>
      <c r="Q28" s="404">
        <v>3770</v>
      </c>
      <c r="R28" s="405"/>
      <c r="S28" s="405"/>
      <c r="T28" s="405"/>
      <c r="U28" s="405"/>
      <c r="V28" s="406"/>
      <c r="W28" s="470"/>
      <c r="X28" s="461"/>
      <c r="Y28" s="462"/>
      <c r="Z28" s="401" t="s">
        <v>181</v>
      </c>
      <c r="AA28" s="402"/>
      <c r="AB28" s="402"/>
      <c r="AC28" s="402"/>
      <c r="AD28" s="402"/>
      <c r="AE28" s="402"/>
      <c r="AF28" s="402"/>
      <c r="AG28" s="403"/>
      <c r="AH28" s="404" t="s">
        <v>135</v>
      </c>
      <c r="AI28" s="405"/>
      <c r="AJ28" s="405"/>
      <c r="AK28" s="405"/>
      <c r="AL28" s="406"/>
      <c r="AM28" s="404" t="s">
        <v>135</v>
      </c>
      <c r="AN28" s="405"/>
      <c r="AO28" s="405"/>
      <c r="AP28" s="405"/>
      <c r="AQ28" s="405"/>
      <c r="AR28" s="406"/>
      <c r="AS28" s="404" t="s">
        <v>135</v>
      </c>
      <c r="AT28" s="405"/>
      <c r="AU28" s="405"/>
      <c r="AV28" s="405"/>
      <c r="AW28" s="405"/>
      <c r="AX28" s="407"/>
      <c r="AY28" s="411" t="s">
        <v>182</v>
      </c>
      <c r="AZ28" s="412"/>
      <c r="BA28" s="412"/>
      <c r="BB28" s="413"/>
      <c r="BC28" s="420" t="s">
        <v>47</v>
      </c>
      <c r="BD28" s="421"/>
      <c r="BE28" s="421"/>
      <c r="BF28" s="421"/>
      <c r="BG28" s="421"/>
      <c r="BH28" s="421"/>
      <c r="BI28" s="421"/>
      <c r="BJ28" s="421"/>
      <c r="BK28" s="421"/>
      <c r="BL28" s="421"/>
      <c r="BM28" s="422"/>
      <c r="BN28" s="423">
        <v>2105789</v>
      </c>
      <c r="BO28" s="424"/>
      <c r="BP28" s="424"/>
      <c r="BQ28" s="424"/>
      <c r="BR28" s="424"/>
      <c r="BS28" s="424"/>
      <c r="BT28" s="424"/>
      <c r="BU28" s="425"/>
      <c r="BV28" s="423">
        <v>2351440</v>
      </c>
      <c r="BW28" s="424"/>
      <c r="BX28" s="424"/>
      <c r="BY28" s="424"/>
      <c r="BZ28" s="424"/>
      <c r="CA28" s="424"/>
      <c r="CB28" s="424"/>
      <c r="CC28" s="425"/>
      <c r="CD28" s="199"/>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4"/>
      <c r="DK28" s="184"/>
      <c r="DL28" s="184"/>
      <c r="DM28" s="184"/>
      <c r="DN28" s="184"/>
      <c r="DO28" s="184"/>
    </row>
    <row r="29" spans="1:119" ht="18.75" customHeight="1" x14ac:dyDescent="0.15">
      <c r="A29" s="185"/>
      <c r="B29" s="460"/>
      <c r="C29" s="461"/>
      <c r="D29" s="462"/>
      <c r="E29" s="401" t="s">
        <v>183</v>
      </c>
      <c r="F29" s="402"/>
      <c r="G29" s="402"/>
      <c r="H29" s="402"/>
      <c r="I29" s="402"/>
      <c r="J29" s="402"/>
      <c r="K29" s="403"/>
      <c r="L29" s="404">
        <v>13</v>
      </c>
      <c r="M29" s="405"/>
      <c r="N29" s="405"/>
      <c r="O29" s="405"/>
      <c r="P29" s="406"/>
      <c r="Q29" s="404">
        <v>3540</v>
      </c>
      <c r="R29" s="405"/>
      <c r="S29" s="405"/>
      <c r="T29" s="405"/>
      <c r="U29" s="405"/>
      <c r="V29" s="406"/>
      <c r="W29" s="471"/>
      <c r="X29" s="472"/>
      <c r="Y29" s="473"/>
      <c r="Z29" s="401" t="s">
        <v>184</v>
      </c>
      <c r="AA29" s="402"/>
      <c r="AB29" s="402"/>
      <c r="AC29" s="402"/>
      <c r="AD29" s="402"/>
      <c r="AE29" s="402"/>
      <c r="AF29" s="402"/>
      <c r="AG29" s="403"/>
      <c r="AH29" s="404">
        <v>176</v>
      </c>
      <c r="AI29" s="405"/>
      <c r="AJ29" s="405"/>
      <c r="AK29" s="405"/>
      <c r="AL29" s="406"/>
      <c r="AM29" s="404">
        <v>502832</v>
      </c>
      <c r="AN29" s="405"/>
      <c r="AO29" s="405"/>
      <c r="AP29" s="405"/>
      <c r="AQ29" s="405"/>
      <c r="AR29" s="406"/>
      <c r="AS29" s="404">
        <v>2857</v>
      </c>
      <c r="AT29" s="405"/>
      <c r="AU29" s="405"/>
      <c r="AV29" s="405"/>
      <c r="AW29" s="405"/>
      <c r="AX29" s="407"/>
      <c r="AY29" s="414"/>
      <c r="AZ29" s="415"/>
      <c r="BA29" s="415"/>
      <c r="BB29" s="416"/>
      <c r="BC29" s="408" t="s">
        <v>185</v>
      </c>
      <c r="BD29" s="409"/>
      <c r="BE29" s="409"/>
      <c r="BF29" s="409"/>
      <c r="BG29" s="409"/>
      <c r="BH29" s="409"/>
      <c r="BI29" s="409"/>
      <c r="BJ29" s="409"/>
      <c r="BK29" s="409"/>
      <c r="BL29" s="409"/>
      <c r="BM29" s="410"/>
      <c r="BN29" s="428">
        <v>441529</v>
      </c>
      <c r="BO29" s="429"/>
      <c r="BP29" s="429"/>
      <c r="BQ29" s="429"/>
      <c r="BR29" s="429"/>
      <c r="BS29" s="429"/>
      <c r="BT29" s="429"/>
      <c r="BU29" s="430"/>
      <c r="BV29" s="428">
        <v>631059</v>
      </c>
      <c r="BW29" s="429"/>
      <c r="BX29" s="429"/>
      <c r="BY29" s="429"/>
      <c r="BZ29" s="429"/>
      <c r="CA29" s="429"/>
      <c r="CB29" s="429"/>
      <c r="CC29" s="430"/>
      <c r="CD29" s="201"/>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4"/>
      <c r="DK29" s="184"/>
      <c r="DL29" s="184"/>
      <c r="DM29" s="184"/>
      <c r="DN29" s="184"/>
      <c r="DO29" s="184"/>
    </row>
    <row r="30" spans="1:119" ht="18.75" customHeight="1" thickBot="1" x14ac:dyDescent="0.2">
      <c r="A30" s="185"/>
      <c r="B30" s="463"/>
      <c r="C30" s="464"/>
      <c r="D30" s="465"/>
      <c r="E30" s="474"/>
      <c r="F30" s="475"/>
      <c r="G30" s="475"/>
      <c r="H30" s="475"/>
      <c r="I30" s="475"/>
      <c r="J30" s="475"/>
      <c r="K30" s="476"/>
      <c r="L30" s="477"/>
      <c r="M30" s="478"/>
      <c r="N30" s="478"/>
      <c r="O30" s="478"/>
      <c r="P30" s="479"/>
      <c r="Q30" s="477"/>
      <c r="R30" s="478"/>
      <c r="S30" s="478"/>
      <c r="T30" s="478"/>
      <c r="U30" s="478"/>
      <c r="V30" s="479"/>
      <c r="W30" s="480" t="s">
        <v>186</v>
      </c>
      <c r="X30" s="481"/>
      <c r="Y30" s="481"/>
      <c r="Z30" s="481"/>
      <c r="AA30" s="481"/>
      <c r="AB30" s="481"/>
      <c r="AC30" s="481"/>
      <c r="AD30" s="481"/>
      <c r="AE30" s="481"/>
      <c r="AF30" s="481"/>
      <c r="AG30" s="482"/>
      <c r="AH30" s="392">
        <v>99</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49</v>
      </c>
      <c r="BD30" s="396"/>
      <c r="BE30" s="396"/>
      <c r="BF30" s="396"/>
      <c r="BG30" s="396"/>
      <c r="BH30" s="396"/>
      <c r="BI30" s="396"/>
      <c r="BJ30" s="396"/>
      <c r="BK30" s="396"/>
      <c r="BL30" s="396"/>
      <c r="BM30" s="397"/>
      <c r="BN30" s="431">
        <v>1897439</v>
      </c>
      <c r="BO30" s="432"/>
      <c r="BP30" s="432"/>
      <c r="BQ30" s="432"/>
      <c r="BR30" s="432"/>
      <c r="BS30" s="432"/>
      <c r="BT30" s="432"/>
      <c r="BU30" s="433"/>
      <c r="BV30" s="431">
        <v>1782402</v>
      </c>
      <c r="BW30" s="432"/>
      <c r="BX30" s="432"/>
      <c r="BY30" s="432"/>
      <c r="BZ30" s="432"/>
      <c r="CA30" s="432"/>
      <c r="CB30" s="432"/>
      <c r="CC30" s="433"/>
      <c r="CD30" s="202"/>
      <c r="CE30" s="203"/>
      <c r="CF30" s="203"/>
      <c r="CG30" s="203"/>
      <c r="CH30" s="203"/>
      <c r="CI30" s="203"/>
      <c r="CJ30" s="203"/>
      <c r="CK30" s="203"/>
      <c r="CL30" s="203"/>
      <c r="CM30" s="203"/>
      <c r="CN30" s="203"/>
      <c r="CO30" s="203"/>
      <c r="CP30" s="203"/>
      <c r="CQ30" s="203"/>
      <c r="CR30" s="203"/>
      <c r="CS30" s="204"/>
      <c r="CT30" s="205"/>
      <c r="CU30" s="206"/>
      <c r="CV30" s="206"/>
      <c r="CW30" s="206"/>
      <c r="CX30" s="206"/>
      <c r="CY30" s="206"/>
      <c r="CZ30" s="206"/>
      <c r="DA30" s="207"/>
      <c r="DB30" s="205"/>
      <c r="DC30" s="206"/>
      <c r="DD30" s="206"/>
      <c r="DE30" s="206"/>
      <c r="DF30" s="206"/>
      <c r="DG30" s="206"/>
      <c r="DH30" s="206"/>
      <c r="DI30" s="207"/>
      <c r="DJ30" s="184"/>
      <c r="DK30" s="184"/>
      <c r="DL30" s="184"/>
      <c r="DM30" s="184"/>
      <c r="DN30" s="184"/>
      <c r="DO30" s="184"/>
    </row>
    <row r="31" spans="1:119" ht="13.5" customHeight="1" x14ac:dyDescent="0.15">
      <c r="A31" s="185"/>
      <c r="B31" s="208"/>
      <c r="C31" s="209"/>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c r="BI31" s="209"/>
      <c r="BJ31" s="209"/>
      <c r="BK31" s="209"/>
      <c r="BL31" s="209"/>
      <c r="BM31" s="209"/>
      <c r="BN31" s="209"/>
      <c r="BO31" s="209"/>
      <c r="BP31" s="209"/>
      <c r="BQ31" s="209"/>
      <c r="BR31" s="209"/>
      <c r="BS31" s="209"/>
      <c r="BT31" s="209"/>
      <c r="BU31" s="209"/>
      <c r="BV31" s="209"/>
      <c r="BW31" s="209"/>
      <c r="BX31" s="209"/>
      <c r="BY31" s="209"/>
      <c r="BZ31" s="209"/>
      <c r="CA31" s="209"/>
      <c r="CB31" s="209"/>
      <c r="CC31" s="209"/>
      <c r="CD31" s="209"/>
      <c r="CE31" s="209"/>
      <c r="CF31" s="209"/>
      <c r="CG31" s="209"/>
      <c r="CH31" s="209"/>
      <c r="CI31" s="209"/>
      <c r="CJ31" s="209"/>
      <c r="CK31" s="209"/>
      <c r="CL31" s="209"/>
      <c r="CM31" s="209"/>
      <c r="CN31" s="209"/>
      <c r="CO31" s="209"/>
      <c r="CP31" s="209"/>
      <c r="CQ31" s="209"/>
      <c r="CR31" s="209"/>
      <c r="CS31" s="209"/>
      <c r="CT31" s="209"/>
      <c r="CU31" s="209"/>
      <c r="CV31" s="209"/>
      <c r="CW31" s="209"/>
      <c r="CX31" s="209"/>
      <c r="CY31" s="209"/>
      <c r="CZ31" s="209"/>
      <c r="DA31" s="209"/>
      <c r="DB31" s="209"/>
      <c r="DC31" s="209"/>
      <c r="DD31" s="209"/>
      <c r="DE31" s="209"/>
      <c r="DF31" s="209"/>
      <c r="DG31" s="209"/>
      <c r="DH31" s="209"/>
      <c r="DI31" s="210"/>
      <c r="DJ31" s="184"/>
      <c r="DK31" s="184"/>
      <c r="DL31" s="184"/>
      <c r="DM31" s="184"/>
      <c r="DN31" s="184"/>
      <c r="DO31" s="184"/>
    </row>
    <row r="32" spans="1:119" ht="13.5" customHeight="1" x14ac:dyDescent="0.15">
      <c r="A32" s="185"/>
      <c r="B32" s="211"/>
      <c r="C32" s="212" t="s">
        <v>187</v>
      </c>
      <c r="D32" s="212"/>
      <c r="E32" s="212"/>
      <c r="F32" s="209"/>
      <c r="G32" s="209"/>
      <c r="H32" s="209"/>
      <c r="I32" s="209"/>
      <c r="J32" s="209"/>
      <c r="K32" s="209"/>
      <c r="L32" s="209"/>
      <c r="M32" s="209"/>
      <c r="N32" s="209"/>
      <c r="O32" s="209"/>
      <c r="P32" s="209"/>
      <c r="Q32" s="209"/>
      <c r="R32" s="209"/>
      <c r="S32" s="209"/>
      <c r="T32" s="209"/>
      <c r="U32" s="209" t="s">
        <v>188</v>
      </c>
      <c r="V32" s="209"/>
      <c r="W32" s="209"/>
      <c r="X32" s="209"/>
      <c r="Y32" s="209"/>
      <c r="Z32" s="209"/>
      <c r="AA32" s="209"/>
      <c r="AB32" s="209"/>
      <c r="AC32" s="209"/>
      <c r="AD32" s="209"/>
      <c r="AE32" s="209"/>
      <c r="AF32" s="209"/>
      <c r="AG32" s="209"/>
      <c r="AH32" s="209"/>
      <c r="AI32" s="209"/>
      <c r="AJ32" s="209"/>
      <c r="AK32" s="209"/>
      <c r="AL32" s="209"/>
      <c r="AM32" s="213" t="s">
        <v>189</v>
      </c>
      <c r="AN32" s="209"/>
      <c r="AO32" s="209"/>
      <c r="AP32" s="209"/>
      <c r="AQ32" s="209"/>
      <c r="AR32" s="209"/>
      <c r="AS32" s="213"/>
      <c r="AT32" s="213"/>
      <c r="AU32" s="213"/>
      <c r="AV32" s="213"/>
      <c r="AW32" s="213"/>
      <c r="AX32" s="213"/>
      <c r="AY32" s="213"/>
      <c r="AZ32" s="213"/>
      <c r="BA32" s="213"/>
      <c r="BB32" s="209"/>
      <c r="BC32" s="213"/>
      <c r="BD32" s="209"/>
      <c r="BE32" s="213" t="s">
        <v>190</v>
      </c>
      <c r="BF32" s="209"/>
      <c r="BG32" s="209"/>
      <c r="BH32" s="209"/>
      <c r="BI32" s="209"/>
      <c r="BJ32" s="213"/>
      <c r="BK32" s="213"/>
      <c r="BL32" s="213"/>
      <c r="BM32" s="213"/>
      <c r="BN32" s="213"/>
      <c r="BO32" s="213"/>
      <c r="BP32" s="213"/>
      <c r="BQ32" s="213"/>
      <c r="BR32" s="209"/>
      <c r="BS32" s="209"/>
      <c r="BT32" s="209"/>
      <c r="BU32" s="209"/>
      <c r="BV32" s="209"/>
      <c r="BW32" s="209" t="s">
        <v>191</v>
      </c>
      <c r="BX32" s="209"/>
      <c r="BY32" s="209"/>
      <c r="BZ32" s="209"/>
      <c r="CA32" s="209"/>
      <c r="CB32" s="213"/>
      <c r="CC32" s="213"/>
      <c r="CD32" s="213"/>
      <c r="CE32" s="213"/>
      <c r="CF32" s="213"/>
      <c r="CG32" s="213"/>
      <c r="CH32" s="213"/>
      <c r="CI32" s="213"/>
      <c r="CJ32" s="213"/>
      <c r="CK32" s="213"/>
      <c r="CL32" s="213"/>
      <c r="CM32" s="213"/>
      <c r="CN32" s="213"/>
      <c r="CO32" s="213" t="s">
        <v>192</v>
      </c>
      <c r="CP32" s="213"/>
      <c r="CQ32" s="213"/>
      <c r="CR32" s="213"/>
      <c r="CS32" s="213"/>
      <c r="CT32" s="213"/>
      <c r="CU32" s="213"/>
      <c r="CV32" s="213"/>
      <c r="CW32" s="213"/>
      <c r="CX32" s="213"/>
      <c r="CY32" s="213"/>
      <c r="CZ32" s="213"/>
      <c r="DA32" s="213"/>
      <c r="DB32" s="213"/>
      <c r="DC32" s="213"/>
      <c r="DD32" s="213"/>
      <c r="DE32" s="213"/>
      <c r="DF32" s="213"/>
      <c r="DG32" s="213"/>
      <c r="DH32" s="213"/>
      <c r="DI32" s="210"/>
      <c r="DJ32" s="184"/>
      <c r="DK32" s="184"/>
      <c r="DL32" s="184"/>
      <c r="DM32" s="184"/>
      <c r="DN32" s="184"/>
      <c r="DO32" s="184"/>
    </row>
    <row r="33" spans="1:119" ht="13.5" customHeight="1" x14ac:dyDescent="0.15">
      <c r="A33" s="185"/>
      <c r="B33" s="211"/>
      <c r="C33" s="391" t="s">
        <v>193</v>
      </c>
      <c r="D33" s="391"/>
      <c r="E33" s="390" t="s">
        <v>194</v>
      </c>
      <c r="F33" s="390"/>
      <c r="G33" s="390"/>
      <c r="H33" s="390"/>
      <c r="I33" s="390"/>
      <c r="J33" s="390"/>
      <c r="K33" s="390"/>
      <c r="L33" s="390"/>
      <c r="M33" s="390"/>
      <c r="N33" s="390"/>
      <c r="O33" s="390"/>
      <c r="P33" s="390"/>
      <c r="Q33" s="390"/>
      <c r="R33" s="390"/>
      <c r="S33" s="390"/>
      <c r="T33" s="214"/>
      <c r="U33" s="391" t="s">
        <v>193</v>
      </c>
      <c r="V33" s="391"/>
      <c r="W33" s="390" t="s">
        <v>194</v>
      </c>
      <c r="X33" s="390"/>
      <c r="Y33" s="390"/>
      <c r="Z33" s="390"/>
      <c r="AA33" s="390"/>
      <c r="AB33" s="390"/>
      <c r="AC33" s="390"/>
      <c r="AD33" s="390"/>
      <c r="AE33" s="390"/>
      <c r="AF33" s="390"/>
      <c r="AG33" s="390"/>
      <c r="AH33" s="390"/>
      <c r="AI33" s="390"/>
      <c r="AJ33" s="390"/>
      <c r="AK33" s="390"/>
      <c r="AL33" s="214"/>
      <c r="AM33" s="391" t="s">
        <v>193</v>
      </c>
      <c r="AN33" s="391"/>
      <c r="AO33" s="390" t="s">
        <v>194</v>
      </c>
      <c r="AP33" s="390"/>
      <c r="AQ33" s="390"/>
      <c r="AR33" s="390"/>
      <c r="AS33" s="390"/>
      <c r="AT33" s="390"/>
      <c r="AU33" s="390"/>
      <c r="AV33" s="390"/>
      <c r="AW33" s="390"/>
      <c r="AX33" s="390"/>
      <c r="AY33" s="390"/>
      <c r="AZ33" s="390"/>
      <c r="BA33" s="390"/>
      <c r="BB33" s="390"/>
      <c r="BC33" s="390"/>
      <c r="BD33" s="215"/>
      <c r="BE33" s="390" t="s">
        <v>195</v>
      </c>
      <c r="BF33" s="390"/>
      <c r="BG33" s="390" t="s">
        <v>196</v>
      </c>
      <c r="BH33" s="390"/>
      <c r="BI33" s="390"/>
      <c r="BJ33" s="390"/>
      <c r="BK33" s="390"/>
      <c r="BL33" s="390"/>
      <c r="BM33" s="390"/>
      <c r="BN33" s="390"/>
      <c r="BO33" s="390"/>
      <c r="BP33" s="390"/>
      <c r="BQ33" s="390"/>
      <c r="BR33" s="390"/>
      <c r="BS33" s="390"/>
      <c r="BT33" s="390"/>
      <c r="BU33" s="390"/>
      <c r="BV33" s="215"/>
      <c r="BW33" s="391" t="s">
        <v>195</v>
      </c>
      <c r="BX33" s="391"/>
      <c r="BY33" s="390" t="s">
        <v>197</v>
      </c>
      <c r="BZ33" s="390"/>
      <c r="CA33" s="390"/>
      <c r="CB33" s="390"/>
      <c r="CC33" s="390"/>
      <c r="CD33" s="390"/>
      <c r="CE33" s="390"/>
      <c r="CF33" s="390"/>
      <c r="CG33" s="390"/>
      <c r="CH33" s="390"/>
      <c r="CI33" s="390"/>
      <c r="CJ33" s="390"/>
      <c r="CK33" s="390"/>
      <c r="CL33" s="390"/>
      <c r="CM33" s="390"/>
      <c r="CN33" s="214"/>
      <c r="CO33" s="391" t="s">
        <v>193</v>
      </c>
      <c r="CP33" s="391"/>
      <c r="CQ33" s="390" t="s">
        <v>198</v>
      </c>
      <c r="CR33" s="390"/>
      <c r="CS33" s="390"/>
      <c r="CT33" s="390"/>
      <c r="CU33" s="390"/>
      <c r="CV33" s="390"/>
      <c r="CW33" s="390"/>
      <c r="CX33" s="390"/>
      <c r="CY33" s="390"/>
      <c r="CZ33" s="390"/>
      <c r="DA33" s="390"/>
      <c r="DB33" s="390"/>
      <c r="DC33" s="390"/>
      <c r="DD33" s="390"/>
      <c r="DE33" s="390"/>
      <c r="DF33" s="214"/>
      <c r="DG33" s="389" t="s">
        <v>199</v>
      </c>
      <c r="DH33" s="389"/>
      <c r="DI33" s="216"/>
      <c r="DJ33" s="184"/>
      <c r="DK33" s="184"/>
      <c r="DL33" s="184"/>
      <c r="DM33" s="184"/>
      <c r="DN33" s="184"/>
      <c r="DO33" s="184"/>
    </row>
    <row r="34" spans="1:119" ht="32.25" customHeight="1" x14ac:dyDescent="0.15">
      <c r="A34" s="185"/>
      <c r="B34" s="211"/>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2"/>
      <c r="U34" s="387">
        <f>IF(W34="","",MAX(C34:D43)+1)</f>
        <v>2</v>
      </c>
      <c r="V34" s="387"/>
      <c r="W34" s="386" t="str">
        <f>IF('各会計、関係団体の財政状況及び健全化判断比率'!B28="","",'各会計、関係団体の財政状況及び健全化判断比率'!B28)</f>
        <v>国民健康保険事業特別会計</v>
      </c>
      <c r="X34" s="386"/>
      <c r="Y34" s="386"/>
      <c r="Z34" s="386"/>
      <c r="AA34" s="386"/>
      <c r="AB34" s="386"/>
      <c r="AC34" s="386"/>
      <c r="AD34" s="386"/>
      <c r="AE34" s="386"/>
      <c r="AF34" s="386"/>
      <c r="AG34" s="386"/>
      <c r="AH34" s="386"/>
      <c r="AI34" s="386"/>
      <c r="AJ34" s="386"/>
      <c r="AK34" s="386"/>
      <c r="AL34" s="212"/>
      <c r="AM34" s="387">
        <f>IF(AO34="","",MAX(C34:D43,U34:V43)+1)</f>
        <v>5</v>
      </c>
      <c r="AN34" s="387"/>
      <c r="AO34" s="386" t="str">
        <f>IF('各会計、関係団体の財政状況及び健全化判断比率'!B31="","",'各会計、関係団体の財政状況及び健全化判断比率'!B31)</f>
        <v>水道事業会計</v>
      </c>
      <c r="AP34" s="386"/>
      <c r="AQ34" s="386"/>
      <c r="AR34" s="386"/>
      <c r="AS34" s="386"/>
      <c r="AT34" s="386"/>
      <c r="AU34" s="386"/>
      <c r="AV34" s="386"/>
      <c r="AW34" s="386"/>
      <c r="AX34" s="386"/>
      <c r="AY34" s="386"/>
      <c r="AZ34" s="386"/>
      <c r="BA34" s="386"/>
      <c r="BB34" s="386"/>
      <c r="BC34" s="386"/>
      <c r="BD34" s="212"/>
      <c r="BE34" s="387">
        <f>IF(BG34="","",MAX(C34:D43,U34:V43,AM34:AN43)+1)</f>
        <v>7</v>
      </c>
      <c r="BF34" s="387"/>
      <c r="BG34" s="386" t="str">
        <f>IF('各会計、関係団体の財政状況及び健全化判断比率'!B33="","",'各会計、関係団体の財政状況及び健全化判断比率'!B33)</f>
        <v>工業団地造成事業特別会計</v>
      </c>
      <c r="BH34" s="386"/>
      <c r="BI34" s="386"/>
      <c r="BJ34" s="386"/>
      <c r="BK34" s="386"/>
      <c r="BL34" s="386"/>
      <c r="BM34" s="386"/>
      <c r="BN34" s="386"/>
      <c r="BO34" s="386"/>
      <c r="BP34" s="386"/>
      <c r="BQ34" s="386"/>
      <c r="BR34" s="386"/>
      <c r="BS34" s="386"/>
      <c r="BT34" s="386"/>
      <c r="BU34" s="386"/>
      <c r="BV34" s="212"/>
      <c r="BW34" s="387">
        <f>IF(BY34="","",MAX(C34:D43,U34:V43,AM34:AN43,BE34:BF43)+1)</f>
        <v>8</v>
      </c>
      <c r="BX34" s="387"/>
      <c r="BY34" s="386" t="str">
        <f>IF('各会計、関係団体の財政状況及び健全化判断比率'!B68="","",'各会計、関係団体の財政状況及び健全化判断比率'!B68)</f>
        <v>富山地区広域圏事務組合（一般会計）</v>
      </c>
      <c r="BZ34" s="386"/>
      <c r="CA34" s="386"/>
      <c r="CB34" s="386"/>
      <c r="CC34" s="386"/>
      <c r="CD34" s="386"/>
      <c r="CE34" s="386"/>
      <c r="CF34" s="386"/>
      <c r="CG34" s="386"/>
      <c r="CH34" s="386"/>
      <c r="CI34" s="386"/>
      <c r="CJ34" s="386"/>
      <c r="CK34" s="386"/>
      <c r="CL34" s="386"/>
      <c r="CM34" s="386"/>
      <c r="CN34" s="212"/>
      <c r="CO34" s="387">
        <f>IF(CQ34="","",MAX(C34:D43,U34:V43,AM34:AN43,BE34:BF43,BW34:BX43)+1)</f>
        <v>14</v>
      </c>
      <c r="CP34" s="387"/>
      <c r="CQ34" s="386" t="str">
        <f>IF('各会計、関係団体の財政状況及び健全化判断比率'!BS7="","",'各会計、関係団体の財政状況及び健全化判断比率'!BS7)</f>
        <v>滑川市文化・スポーツ振興財団</v>
      </c>
      <c r="CR34" s="386"/>
      <c r="CS34" s="386"/>
      <c r="CT34" s="386"/>
      <c r="CU34" s="386"/>
      <c r="CV34" s="386"/>
      <c r="CW34" s="386"/>
      <c r="CX34" s="386"/>
      <c r="CY34" s="386"/>
      <c r="CZ34" s="386"/>
      <c r="DA34" s="386"/>
      <c r="DB34" s="386"/>
      <c r="DC34" s="386"/>
      <c r="DD34" s="386"/>
      <c r="DE34" s="386"/>
      <c r="DF34" s="209"/>
      <c r="DG34" s="388" t="str">
        <f>IF('各会計、関係団体の財政状況及び健全化判断比率'!BR7="","",'各会計、関係団体の財政状況及び健全化判断比率'!BR7)</f>
        <v/>
      </c>
      <c r="DH34" s="388"/>
      <c r="DI34" s="216"/>
      <c r="DJ34" s="184"/>
      <c r="DK34" s="184"/>
      <c r="DL34" s="184"/>
      <c r="DM34" s="184"/>
      <c r="DN34" s="184"/>
      <c r="DO34" s="184"/>
    </row>
    <row r="35" spans="1:119" ht="32.25" customHeight="1" x14ac:dyDescent="0.15">
      <c r="A35" s="185"/>
      <c r="B35" s="211"/>
      <c r="C35" s="387" t="str">
        <f>IF(E35="","",C34+1)</f>
        <v/>
      </c>
      <c r="D35" s="387"/>
      <c r="E35" s="386" t="str">
        <f>IF('各会計、関係団体の財政状況及び健全化判断比率'!B8="","",'各会計、関係団体の財政状況及び健全化判断比率'!B8)</f>
        <v/>
      </c>
      <c r="F35" s="386"/>
      <c r="G35" s="386"/>
      <c r="H35" s="386"/>
      <c r="I35" s="386"/>
      <c r="J35" s="386"/>
      <c r="K35" s="386"/>
      <c r="L35" s="386"/>
      <c r="M35" s="386"/>
      <c r="N35" s="386"/>
      <c r="O35" s="386"/>
      <c r="P35" s="386"/>
      <c r="Q35" s="386"/>
      <c r="R35" s="386"/>
      <c r="S35" s="386"/>
      <c r="T35" s="212"/>
      <c r="U35" s="387">
        <f>IF(W35="","",U34+1)</f>
        <v>3</v>
      </c>
      <c r="V35" s="387"/>
      <c r="W35" s="386" t="str">
        <f>IF('各会計、関係団体の財政状況及び健全化判断比率'!B29="","",'各会計、関係団体の財政状況及び健全化判断比率'!B29)</f>
        <v>介護保険事業特別会計</v>
      </c>
      <c r="X35" s="386"/>
      <c r="Y35" s="386"/>
      <c r="Z35" s="386"/>
      <c r="AA35" s="386"/>
      <c r="AB35" s="386"/>
      <c r="AC35" s="386"/>
      <c r="AD35" s="386"/>
      <c r="AE35" s="386"/>
      <c r="AF35" s="386"/>
      <c r="AG35" s="386"/>
      <c r="AH35" s="386"/>
      <c r="AI35" s="386"/>
      <c r="AJ35" s="386"/>
      <c r="AK35" s="386"/>
      <c r="AL35" s="212"/>
      <c r="AM35" s="387">
        <f t="shared" ref="AM35:AM43" si="0">IF(AO35="","",AM34+1)</f>
        <v>6</v>
      </c>
      <c r="AN35" s="387"/>
      <c r="AO35" s="386" t="str">
        <f>IF('各会計、関係団体の財政状況及び健全化判断比率'!B32="","",'各会計、関係団体の財政状況及び健全化判断比率'!B32)</f>
        <v>下水道事業会計</v>
      </c>
      <c r="AP35" s="386"/>
      <c r="AQ35" s="386"/>
      <c r="AR35" s="386"/>
      <c r="AS35" s="386"/>
      <c r="AT35" s="386"/>
      <c r="AU35" s="386"/>
      <c r="AV35" s="386"/>
      <c r="AW35" s="386"/>
      <c r="AX35" s="386"/>
      <c r="AY35" s="386"/>
      <c r="AZ35" s="386"/>
      <c r="BA35" s="386"/>
      <c r="BB35" s="386"/>
      <c r="BC35" s="386"/>
      <c r="BD35" s="212"/>
      <c r="BE35" s="387" t="str">
        <f t="shared" ref="BE35:BE43" si="1">IF(BG35="","",BE34+1)</f>
        <v/>
      </c>
      <c r="BF35" s="387"/>
      <c r="BG35" s="386"/>
      <c r="BH35" s="386"/>
      <c r="BI35" s="386"/>
      <c r="BJ35" s="386"/>
      <c r="BK35" s="386"/>
      <c r="BL35" s="386"/>
      <c r="BM35" s="386"/>
      <c r="BN35" s="386"/>
      <c r="BO35" s="386"/>
      <c r="BP35" s="386"/>
      <c r="BQ35" s="386"/>
      <c r="BR35" s="386"/>
      <c r="BS35" s="386"/>
      <c r="BT35" s="386"/>
      <c r="BU35" s="386"/>
      <c r="BV35" s="212"/>
      <c r="BW35" s="387">
        <f t="shared" ref="BW35:BW43" si="2">IF(BY35="","",BW34+1)</f>
        <v>9</v>
      </c>
      <c r="BX35" s="387"/>
      <c r="BY35" s="386" t="str">
        <f>IF('各会計、関係団体の財政状況及び健全化判断比率'!B69="","",'各会計、関係団体の財政状況及び健全化判断比率'!B69)</f>
        <v>滑川中新川地区広域情報事務組合（一般会計）</v>
      </c>
      <c r="BZ35" s="386"/>
      <c r="CA35" s="386"/>
      <c r="CB35" s="386"/>
      <c r="CC35" s="386"/>
      <c r="CD35" s="386"/>
      <c r="CE35" s="386"/>
      <c r="CF35" s="386"/>
      <c r="CG35" s="386"/>
      <c r="CH35" s="386"/>
      <c r="CI35" s="386"/>
      <c r="CJ35" s="386"/>
      <c r="CK35" s="386"/>
      <c r="CL35" s="386"/>
      <c r="CM35" s="386"/>
      <c r="CN35" s="212"/>
      <c r="CO35" s="387">
        <f t="shared" ref="CO35:CO43" si="3">IF(CQ35="","",CO34+1)</f>
        <v>15</v>
      </c>
      <c r="CP35" s="387"/>
      <c r="CQ35" s="386" t="str">
        <f>IF('各会計、関係団体の財政状況及び健全化判断比率'!BS8="","",'各会計、関係団体の財政状況及び健全化判断比率'!BS8)</f>
        <v>滑川市体育協会</v>
      </c>
      <c r="CR35" s="386"/>
      <c r="CS35" s="386"/>
      <c r="CT35" s="386"/>
      <c r="CU35" s="386"/>
      <c r="CV35" s="386"/>
      <c r="CW35" s="386"/>
      <c r="CX35" s="386"/>
      <c r="CY35" s="386"/>
      <c r="CZ35" s="386"/>
      <c r="DA35" s="386"/>
      <c r="DB35" s="386"/>
      <c r="DC35" s="386"/>
      <c r="DD35" s="386"/>
      <c r="DE35" s="386"/>
      <c r="DF35" s="209"/>
      <c r="DG35" s="388" t="str">
        <f>IF('各会計、関係団体の財政状況及び健全化判断比率'!BR8="","",'各会計、関係団体の財政状況及び健全化判断比率'!BR8)</f>
        <v/>
      </c>
      <c r="DH35" s="388"/>
      <c r="DI35" s="216"/>
      <c r="DJ35" s="184"/>
      <c r="DK35" s="184"/>
      <c r="DL35" s="184"/>
      <c r="DM35" s="184"/>
      <c r="DN35" s="184"/>
      <c r="DO35" s="184"/>
    </row>
    <row r="36" spans="1:119" ht="32.25" customHeight="1" x14ac:dyDescent="0.15">
      <c r="A36" s="185"/>
      <c r="B36" s="211"/>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2"/>
      <c r="U36" s="387">
        <f t="shared" ref="U36:U43" si="4">IF(W36="","",U35+1)</f>
        <v>4</v>
      </c>
      <c r="V36" s="387"/>
      <c r="W36" s="386" t="str">
        <f>IF('各会計、関係団体の財政状況及び健全化判断比率'!B30="","",'各会計、関係団体の財政状況及び健全化判断比率'!B30)</f>
        <v>後期高齢者医療事業特別会計</v>
      </c>
      <c r="X36" s="386"/>
      <c r="Y36" s="386"/>
      <c r="Z36" s="386"/>
      <c r="AA36" s="386"/>
      <c r="AB36" s="386"/>
      <c r="AC36" s="386"/>
      <c r="AD36" s="386"/>
      <c r="AE36" s="386"/>
      <c r="AF36" s="386"/>
      <c r="AG36" s="386"/>
      <c r="AH36" s="386"/>
      <c r="AI36" s="386"/>
      <c r="AJ36" s="386"/>
      <c r="AK36" s="386"/>
      <c r="AL36" s="212"/>
      <c r="AM36" s="387" t="str">
        <f t="shared" si="0"/>
        <v/>
      </c>
      <c r="AN36" s="387"/>
      <c r="AO36" s="386"/>
      <c r="AP36" s="386"/>
      <c r="AQ36" s="386"/>
      <c r="AR36" s="386"/>
      <c r="AS36" s="386"/>
      <c r="AT36" s="386"/>
      <c r="AU36" s="386"/>
      <c r="AV36" s="386"/>
      <c r="AW36" s="386"/>
      <c r="AX36" s="386"/>
      <c r="AY36" s="386"/>
      <c r="AZ36" s="386"/>
      <c r="BA36" s="386"/>
      <c r="BB36" s="386"/>
      <c r="BC36" s="386"/>
      <c r="BD36" s="212"/>
      <c r="BE36" s="387" t="str">
        <f t="shared" si="1"/>
        <v/>
      </c>
      <c r="BF36" s="387"/>
      <c r="BG36" s="386"/>
      <c r="BH36" s="386"/>
      <c r="BI36" s="386"/>
      <c r="BJ36" s="386"/>
      <c r="BK36" s="386"/>
      <c r="BL36" s="386"/>
      <c r="BM36" s="386"/>
      <c r="BN36" s="386"/>
      <c r="BO36" s="386"/>
      <c r="BP36" s="386"/>
      <c r="BQ36" s="386"/>
      <c r="BR36" s="386"/>
      <c r="BS36" s="386"/>
      <c r="BT36" s="386"/>
      <c r="BU36" s="386"/>
      <c r="BV36" s="212"/>
      <c r="BW36" s="387">
        <f t="shared" si="2"/>
        <v>10</v>
      </c>
      <c r="BX36" s="387"/>
      <c r="BY36" s="386" t="str">
        <f>IF('各会計、関係団体の財政状況及び健全化判断比率'!B70="","",'各会計、関係団体の財政状況及び健全化判断比率'!B70)</f>
        <v>富山県市町村会館管理組合（一般会計）</v>
      </c>
      <c r="BZ36" s="386"/>
      <c r="CA36" s="386"/>
      <c r="CB36" s="386"/>
      <c r="CC36" s="386"/>
      <c r="CD36" s="386"/>
      <c r="CE36" s="386"/>
      <c r="CF36" s="386"/>
      <c r="CG36" s="386"/>
      <c r="CH36" s="386"/>
      <c r="CI36" s="386"/>
      <c r="CJ36" s="386"/>
      <c r="CK36" s="386"/>
      <c r="CL36" s="386"/>
      <c r="CM36" s="386"/>
      <c r="CN36" s="212"/>
      <c r="CO36" s="387">
        <f t="shared" si="3"/>
        <v>16</v>
      </c>
      <c r="CP36" s="387"/>
      <c r="CQ36" s="386" t="str">
        <f>IF('各会計、関係団体の財政状況及び健全化判断比率'!BS9="","",'各会計、関係団体の財政状況及び健全化判断比率'!BS9)</f>
        <v>滑川市農業公社</v>
      </c>
      <c r="CR36" s="386"/>
      <c r="CS36" s="386"/>
      <c r="CT36" s="386"/>
      <c r="CU36" s="386"/>
      <c r="CV36" s="386"/>
      <c r="CW36" s="386"/>
      <c r="CX36" s="386"/>
      <c r="CY36" s="386"/>
      <c r="CZ36" s="386"/>
      <c r="DA36" s="386"/>
      <c r="DB36" s="386"/>
      <c r="DC36" s="386"/>
      <c r="DD36" s="386"/>
      <c r="DE36" s="386"/>
      <c r="DF36" s="209"/>
      <c r="DG36" s="388" t="str">
        <f>IF('各会計、関係団体の財政状況及び健全化判断比率'!BR9="","",'各会計、関係団体の財政状況及び健全化判断比率'!BR9)</f>
        <v/>
      </c>
      <c r="DH36" s="388"/>
      <c r="DI36" s="216"/>
      <c r="DJ36" s="184"/>
      <c r="DK36" s="184"/>
      <c r="DL36" s="184"/>
      <c r="DM36" s="184"/>
      <c r="DN36" s="184"/>
      <c r="DO36" s="184"/>
    </row>
    <row r="37" spans="1:119" ht="32.25" customHeight="1" x14ac:dyDescent="0.15">
      <c r="A37" s="185"/>
      <c r="B37" s="211"/>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2"/>
      <c r="U37" s="387" t="str">
        <f t="shared" si="4"/>
        <v/>
      </c>
      <c r="V37" s="387"/>
      <c r="W37" s="386"/>
      <c r="X37" s="386"/>
      <c r="Y37" s="386"/>
      <c r="Z37" s="386"/>
      <c r="AA37" s="386"/>
      <c r="AB37" s="386"/>
      <c r="AC37" s="386"/>
      <c r="AD37" s="386"/>
      <c r="AE37" s="386"/>
      <c r="AF37" s="386"/>
      <c r="AG37" s="386"/>
      <c r="AH37" s="386"/>
      <c r="AI37" s="386"/>
      <c r="AJ37" s="386"/>
      <c r="AK37" s="386"/>
      <c r="AL37" s="212"/>
      <c r="AM37" s="387" t="str">
        <f t="shared" si="0"/>
        <v/>
      </c>
      <c r="AN37" s="387"/>
      <c r="AO37" s="386"/>
      <c r="AP37" s="386"/>
      <c r="AQ37" s="386"/>
      <c r="AR37" s="386"/>
      <c r="AS37" s="386"/>
      <c r="AT37" s="386"/>
      <c r="AU37" s="386"/>
      <c r="AV37" s="386"/>
      <c r="AW37" s="386"/>
      <c r="AX37" s="386"/>
      <c r="AY37" s="386"/>
      <c r="AZ37" s="386"/>
      <c r="BA37" s="386"/>
      <c r="BB37" s="386"/>
      <c r="BC37" s="386"/>
      <c r="BD37" s="212"/>
      <c r="BE37" s="387" t="str">
        <f t="shared" si="1"/>
        <v/>
      </c>
      <c r="BF37" s="387"/>
      <c r="BG37" s="386"/>
      <c r="BH37" s="386"/>
      <c r="BI37" s="386"/>
      <c r="BJ37" s="386"/>
      <c r="BK37" s="386"/>
      <c r="BL37" s="386"/>
      <c r="BM37" s="386"/>
      <c r="BN37" s="386"/>
      <c r="BO37" s="386"/>
      <c r="BP37" s="386"/>
      <c r="BQ37" s="386"/>
      <c r="BR37" s="386"/>
      <c r="BS37" s="386"/>
      <c r="BT37" s="386"/>
      <c r="BU37" s="386"/>
      <c r="BV37" s="212"/>
      <c r="BW37" s="387">
        <f t="shared" si="2"/>
        <v>11</v>
      </c>
      <c r="BX37" s="387"/>
      <c r="BY37" s="386" t="str">
        <f>IF('各会計、関係団体の財政状況及び健全化判断比率'!B71="","",'各会計、関係団体の財政状況及び健全化判断比率'!B71)</f>
        <v>富山県後期高齢者医療広域連合（一般会計）</v>
      </c>
      <c r="BZ37" s="386"/>
      <c r="CA37" s="386"/>
      <c r="CB37" s="386"/>
      <c r="CC37" s="386"/>
      <c r="CD37" s="386"/>
      <c r="CE37" s="386"/>
      <c r="CF37" s="386"/>
      <c r="CG37" s="386"/>
      <c r="CH37" s="386"/>
      <c r="CI37" s="386"/>
      <c r="CJ37" s="386"/>
      <c r="CK37" s="386"/>
      <c r="CL37" s="386"/>
      <c r="CM37" s="386"/>
      <c r="CN37" s="212"/>
      <c r="CO37" s="387">
        <f t="shared" si="3"/>
        <v>17</v>
      </c>
      <c r="CP37" s="387"/>
      <c r="CQ37" s="386" t="str">
        <f>IF('各会計、関係団体の財政状況及び健全化判断比率'!BS10="","",'各会計、関係団体の財政状況及び健全化判断比率'!BS10)</f>
        <v>ウェーブ滑川</v>
      </c>
      <c r="CR37" s="386"/>
      <c r="CS37" s="386"/>
      <c r="CT37" s="386"/>
      <c r="CU37" s="386"/>
      <c r="CV37" s="386"/>
      <c r="CW37" s="386"/>
      <c r="CX37" s="386"/>
      <c r="CY37" s="386"/>
      <c r="CZ37" s="386"/>
      <c r="DA37" s="386"/>
      <c r="DB37" s="386"/>
      <c r="DC37" s="386"/>
      <c r="DD37" s="386"/>
      <c r="DE37" s="386"/>
      <c r="DF37" s="209"/>
      <c r="DG37" s="388" t="str">
        <f>IF('各会計、関係団体の財政状況及び健全化判断比率'!BR10="","",'各会計、関係団体の財政状況及び健全化判断比率'!BR10)</f>
        <v/>
      </c>
      <c r="DH37" s="388"/>
      <c r="DI37" s="216"/>
      <c r="DJ37" s="184"/>
      <c r="DK37" s="184"/>
      <c r="DL37" s="184"/>
      <c r="DM37" s="184"/>
      <c r="DN37" s="184"/>
      <c r="DO37" s="184"/>
    </row>
    <row r="38" spans="1:119" ht="32.25" customHeight="1" x14ac:dyDescent="0.15">
      <c r="A38" s="185"/>
      <c r="B38" s="211"/>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2"/>
      <c r="U38" s="387" t="str">
        <f t="shared" si="4"/>
        <v/>
      </c>
      <c r="V38" s="387"/>
      <c r="W38" s="386"/>
      <c r="X38" s="386"/>
      <c r="Y38" s="386"/>
      <c r="Z38" s="386"/>
      <c r="AA38" s="386"/>
      <c r="AB38" s="386"/>
      <c r="AC38" s="386"/>
      <c r="AD38" s="386"/>
      <c r="AE38" s="386"/>
      <c r="AF38" s="386"/>
      <c r="AG38" s="386"/>
      <c r="AH38" s="386"/>
      <c r="AI38" s="386"/>
      <c r="AJ38" s="386"/>
      <c r="AK38" s="386"/>
      <c r="AL38" s="212"/>
      <c r="AM38" s="387" t="str">
        <f t="shared" si="0"/>
        <v/>
      </c>
      <c r="AN38" s="387"/>
      <c r="AO38" s="386"/>
      <c r="AP38" s="386"/>
      <c r="AQ38" s="386"/>
      <c r="AR38" s="386"/>
      <c r="AS38" s="386"/>
      <c r="AT38" s="386"/>
      <c r="AU38" s="386"/>
      <c r="AV38" s="386"/>
      <c r="AW38" s="386"/>
      <c r="AX38" s="386"/>
      <c r="AY38" s="386"/>
      <c r="AZ38" s="386"/>
      <c r="BA38" s="386"/>
      <c r="BB38" s="386"/>
      <c r="BC38" s="386"/>
      <c r="BD38" s="212"/>
      <c r="BE38" s="387" t="str">
        <f t="shared" si="1"/>
        <v/>
      </c>
      <c r="BF38" s="387"/>
      <c r="BG38" s="386"/>
      <c r="BH38" s="386"/>
      <c r="BI38" s="386"/>
      <c r="BJ38" s="386"/>
      <c r="BK38" s="386"/>
      <c r="BL38" s="386"/>
      <c r="BM38" s="386"/>
      <c r="BN38" s="386"/>
      <c r="BO38" s="386"/>
      <c r="BP38" s="386"/>
      <c r="BQ38" s="386"/>
      <c r="BR38" s="386"/>
      <c r="BS38" s="386"/>
      <c r="BT38" s="386"/>
      <c r="BU38" s="386"/>
      <c r="BV38" s="212"/>
      <c r="BW38" s="387">
        <f t="shared" si="2"/>
        <v>12</v>
      </c>
      <c r="BX38" s="387"/>
      <c r="BY38" s="386" t="str">
        <f>IF('各会計、関係団体の財政状況及び健全化判断比率'!B72="","",'各会計、関係団体の財政状況及び健全化判断比率'!B72)</f>
        <v>富山県後期高齢者医療広域連合（後期高齢者医療事業特別会計）</v>
      </c>
      <c r="BZ38" s="386"/>
      <c r="CA38" s="386"/>
      <c r="CB38" s="386"/>
      <c r="CC38" s="386"/>
      <c r="CD38" s="386"/>
      <c r="CE38" s="386"/>
      <c r="CF38" s="386"/>
      <c r="CG38" s="386"/>
      <c r="CH38" s="386"/>
      <c r="CI38" s="386"/>
      <c r="CJ38" s="386"/>
      <c r="CK38" s="386"/>
      <c r="CL38" s="386"/>
      <c r="CM38" s="386"/>
      <c r="CN38" s="212"/>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09"/>
      <c r="DG38" s="388" t="str">
        <f>IF('各会計、関係団体の財政状況及び健全化判断比率'!BR11="","",'各会計、関係団体の財政状況及び健全化判断比率'!BR11)</f>
        <v/>
      </c>
      <c r="DH38" s="388"/>
      <c r="DI38" s="216"/>
      <c r="DJ38" s="184"/>
      <c r="DK38" s="184"/>
      <c r="DL38" s="184"/>
      <c r="DM38" s="184"/>
      <c r="DN38" s="184"/>
      <c r="DO38" s="184"/>
    </row>
    <row r="39" spans="1:119" ht="32.25" customHeight="1" x14ac:dyDescent="0.15">
      <c r="A39" s="185"/>
      <c r="B39" s="211"/>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2"/>
      <c r="U39" s="387" t="str">
        <f t="shared" si="4"/>
        <v/>
      </c>
      <c r="V39" s="387"/>
      <c r="W39" s="386"/>
      <c r="X39" s="386"/>
      <c r="Y39" s="386"/>
      <c r="Z39" s="386"/>
      <c r="AA39" s="386"/>
      <c r="AB39" s="386"/>
      <c r="AC39" s="386"/>
      <c r="AD39" s="386"/>
      <c r="AE39" s="386"/>
      <c r="AF39" s="386"/>
      <c r="AG39" s="386"/>
      <c r="AH39" s="386"/>
      <c r="AI39" s="386"/>
      <c r="AJ39" s="386"/>
      <c r="AK39" s="386"/>
      <c r="AL39" s="212"/>
      <c r="AM39" s="387" t="str">
        <f t="shared" si="0"/>
        <v/>
      </c>
      <c r="AN39" s="387"/>
      <c r="AO39" s="386"/>
      <c r="AP39" s="386"/>
      <c r="AQ39" s="386"/>
      <c r="AR39" s="386"/>
      <c r="AS39" s="386"/>
      <c r="AT39" s="386"/>
      <c r="AU39" s="386"/>
      <c r="AV39" s="386"/>
      <c r="AW39" s="386"/>
      <c r="AX39" s="386"/>
      <c r="AY39" s="386"/>
      <c r="AZ39" s="386"/>
      <c r="BA39" s="386"/>
      <c r="BB39" s="386"/>
      <c r="BC39" s="386"/>
      <c r="BD39" s="212"/>
      <c r="BE39" s="387" t="str">
        <f t="shared" si="1"/>
        <v/>
      </c>
      <c r="BF39" s="387"/>
      <c r="BG39" s="386"/>
      <c r="BH39" s="386"/>
      <c r="BI39" s="386"/>
      <c r="BJ39" s="386"/>
      <c r="BK39" s="386"/>
      <c r="BL39" s="386"/>
      <c r="BM39" s="386"/>
      <c r="BN39" s="386"/>
      <c r="BO39" s="386"/>
      <c r="BP39" s="386"/>
      <c r="BQ39" s="386"/>
      <c r="BR39" s="386"/>
      <c r="BS39" s="386"/>
      <c r="BT39" s="386"/>
      <c r="BU39" s="386"/>
      <c r="BV39" s="212"/>
      <c r="BW39" s="387">
        <f t="shared" si="2"/>
        <v>13</v>
      </c>
      <c r="BX39" s="387"/>
      <c r="BY39" s="386" t="str">
        <f>IF('各会計、関係団体の財政状況及び健全化判断比率'!B73="","",'各会計、関係団体の財政状況及び健全化判断比率'!B73)</f>
        <v>富山県東部消防組合（一般会計）</v>
      </c>
      <c r="BZ39" s="386"/>
      <c r="CA39" s="386"/>
      <c r="CB39" s="386"/>
      <c r="CC39" s="386"/>
      <c r="CD39" s="386"/>
      <c r="CE39" s="386"/>
      <c r="CF39" s="386"/>
      <c r="CG39" s="386"/>
      <c r="CH39" s="386"/>
      <c r="CI39" s="386"/>
      <c r="CJ39" s="386"/>
      <c r="CK39" s="386"/>
      <c r="CL39" s="386"/>
      <c r="CM39" s="386"/>
      <c r="CN39" s="212"/>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09"/>
      <c r="DG39" s="388" t="str">
        <f>IF('各会計、関係団体の財政状況及び健全化判断比率'!BR12="","",'各会計、関係団体の財政状況及び健全化判断比率'!BR12)</f>
        <v/>
      </c>
      <c r="DH39" s="388"/>
      <c r="DI39" s="216"/>
      <c r="DJ39" s="184"/>
      <c r="DK39" s="184"/>
      <c r="DL39" s="184"/>
      <c r="DM39" s="184"/>
      <c r="DN39" s="184"/>
      <c r="DO39" s="184"/>
    </row>
    <row r="40" spans="1:119" ht="32.25" customHeight="1" x14ac:dyDescent="0.15">
      <c r="A40" s="185"/>
      <c r="B40" s="211"/>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2"/>
      <c r="U40" s="387" t="str">
        <f t="shared" si="4"/>
        <v/>
      </c>
      <c r="V40" s="387"/>
      <c r="W40" s="386"/>
      <c r="X40" s="386"/>
      <c r="Y40" s="386"/>
      <c r="Z40" s="386"/>
      <c r="AA40" s="386"/>
      <c r="AB40" s="386"/>
      <c r="AC40" s="386"/>
      <c r="AD40" s="386"/>
      <c r="AE40" s="386"/>
      <c r="AF40" s="386"/>
      <c r="AG40" s="386"/>
      <c r="AH40" s="386"/>
      <c r="AI40" s="386"/>
      <c r="AJ40" s="386"/>
      <c r="AK40" s="386"/>
      <c r="AL40" s="212"/>
      <c r="AM40" s="387" t="str">
        <f t="shared" si="0"/>
        <v/>
      </c>
      <c r="AN40" s="387"/>
      <c r="AO40" s="386"/>
      <c r="AP40" s="386"/>
      <c r="AQ40" s="386"/>
      <c r="AR40" s="386"/>
      <c r="AS40" s="386"/>
      <c r="AT40" s="386"/>
      <c r="AU40" s="386"/>
      <c r="AV40" s="386"/>
      <c r="AW40" s="386"/>
      <c r="AX40" s="386"/>
      <c r="AY40" s="386"/>
      <c r="AZ40" s="386"/>
      <c r="BA40" s="386"/>
      <c r="BB40" s="386"/>
      <c r="BC40" s="386"/>
      <c r="BD40" s="212"/>
      <c r="BE40" s="387" t="str">
        <f t="shared" si="1"/>
        <v/>
      </c>
      <c r="BF40" s="387"/>
      <c r="BG40" s="386"/>
      <c r="BH40" s="386"/>
      <c r="BI40" s="386"/>
      <c r="BJ40" s="386"/>
      <c r="BK40" s="386"/>
      <c r="BL40" s="386"/>
      <c r="BM40" s="386"/>
      <c r="BN40" s="386"/>
      <c r="BO40" s="386"/>
      <c r="BP40" s="386"/>
      <c r="BQ40" s="386"/>
      <c r="BR40" s="386"/>
      <c r="BS40" s="386"/>
      <c r="BT40" s="386"/>
      <c r="BU40" s="386"/>
      <c r="BV40" s="212"/>
      <c r="BW40" s="387" t="str">
        <f t="shared" si="2"/>
        <v/>
      </c>
      <c r="BX40" s="387"/>
      <c r="BY40" s="386" t="str">
        <f>IF('各会計、関係団体の財政状況及び健全化判断比率'!B74="","",'各会計、関係団体の財政状況及び健全化判断比率'!B74)</f>
        <v/>
      </c>
      <c r="BZ40" s="386"/>
      <c r="CA40" s="386"/>
      <c r="CB40" s="386"/>
      <c r="CC40" s="386"/>
      <c r="CD40" s="386"/>
      <c r="CE40" s="386"/>
      <c r="CF40" s="386"/>
      <c r="CG40" s="386"/>
      <c r="CH40" s="386"/>
      <c r="CI40" s="386"/>
      <c r="CJ40" s="386"/>
      <c r="CK40" s="386"/>
      <c r="CL40" s="386"/>
      <c r="CM40" s="386"/>
      <c r="CN40" s="212"/>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09"/>
      <c r="DG40" s="388" t="str">
        <f>IF('各会計、関係団体の財政状況及び健全化判断比率'!BR13="","",'各会計、関係団体の財政状況及び健全化判断比率'!BR13)</f>
        <v/>
      </c>
      <c r="DH40" s="388"/>
      <c r="DI40" s="216"/>
      <c r="DJ40" s="184"/>
      <c r="DK40" s="184"/>
      <c r="DL40" s="184"/>
      <c r="DM40" s="184"/>
      <c r="DN40" s="184"/>
      <c r="DO40" s="184"/>
    </row>
    <row r="41" spans="1:119" ht="32.25" customHeight="1" x14ac:dyDescent="0.15">
      <c r="A41" s="185"/>
      <c r="B41" s="211"/>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2"/>
      <c r="U41" s="387" t="str">
        <f t="shared" si="4"/>
        <v/>
      </c>
      <c r="V41" s="387"/>
      <c r="W41" s="386"/>
      <c r="X41" s="386"/>
      <c r="Y41" s="386"/>
      <c r="Z41" s="386"/>
      <c r="AA41" s="386"/>
      <c r="AB41" s="386"/>
      <c r="AC41" s="386"/>
      <c r="AD41" s="386"/>
      <c r="AE41" s="386"/>
      <c r="AF41" s="386"/>
      <c r="AG41" s="386"/>
      <c r="AH41" s="386"/>
      <c r="AI41" s="386"/>
      <c r="AJ41" s="386"/>
      <c r="AK41" s="386"/>
      <c r="AL41" s="212"/>
      <c r="AM41" s="387" t="str">
        <f t="shared" si="0"/>
        <v/>
      </c>
      <c r="AN41" s="387"/>
      <c r="AO41" s="386"/>
      <c r="AP41" s="386"/>
      <c r="AQ41" s="386"/>
      <c r="AR41" s="386"/>
      <c r="AS41" s="386"/>
      <c r="AT41" s="386"/>
      <c r="AU41" s="386"/>
      <c r="AV41" s="386"/>
      <c r="AW41" s="386"/>
      <c r="AX41" s="386"/>
      <c r="AY41" s="386"/>
      <c r="AZ41" s="386"/>
      <c r="BA41" s="386"/>
      <c r="BB41" s="386"/>
      <c r="BC41" s="386"/>
      <c r="BD41" s="212"/>
      <c r="BE41" s="387" t="str">
        <f t="shared" si="1"/>
        <v/>
      </c>
      <c r="BF41" s="387"/>
      <c r="BG41" s="386"/>
      <c r="BH41" s="386"/>
      <c r="BI41" s="386"/>
      <c r="BJ41" s="386"/>
      <c r="BK41" s="386"/>
      <c r="BL41" s="386"/>
      <c r="BM41" s="386"/>
      <c r="BN41" s="386"/>
      <c r="BO41" s="386"/>
      <c r="BP41" s="386"/>
      <c r="BQ41" s="386"/>
      <c r="BR41" s="386"/>
      <c r="BS41" s="386"/>
      <c r="BT41" s="386"/>
      <c r="BU41" s="386"/>
      <c r="BV41" s="212"/>
      <c r="BW41" s="387" t="str">
        <f t="shared" si="2"/>
        <v/>
      </c>
      <c r="BX41" s="387"/>
      <c r="BY41" s="386" t="str">
        <f>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212"/>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09"/>
      <c r="DG41" s="388" t="str">
        <f>IF('各会計、関係団体の財政状況及び健全化判断比率'!BR14="","",'各会計、関係団体の財政状況及び健全化判断比率'!BR14)</f>
        <v/>
      </c>
      <c r="DH41" s="388"/>
      <c r="DI41" s="216"/>
      <c r="DJ41" s="184"/>
      <c r="DK41" s="184"/>
      <c r="DL41" s="184"/>
      <c r="DM41" s="184"/>
      <c r="DN41" s="184"/>
      <c r="DO41" s="184"/>
    </row>
    <row r="42" spans="1:119" ht="32.25" customHeight="1" x14ac:dyDescent="0.15">
      <c r="A42" s="184"/>
      <c r="B42" s="211"/>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2"/>
      <c r="U42" s="387" t="str">
        <f t="shared" si="4"/>
        <v/>
      </c>
      <c r="V42" s="387"/>
      <c r="W42" s="386"/>
      <c r="X42" s="386"/>
      <c r="Y42" s="386"/>
      <c r="Z42" s="386"/>
      <c r="AA42" s="386"/>
      <c r="AB42" s="386"/>
      <c r="AC42" s="386"/>
      <c r="AD42" s="386"/>
      <c r="AE42" s="386"/>
      <c r="AF42" s="386"/>
      <c r="AG42" s="386"/>
      <c r="AH42" s="386"/>
      <c r="AI42" s="386"/>
      <c r="AJ42" s="386"/>
      <c r="AK42" s="386"/>
      <c r="AL42" s="212"/>
      <c r="AM42" s="387" t="str">
        <f t="shared" si="0"/>
        <v/>
      </c>
      <c r="AN42" s="387"/>
      <c r="AO42" s="386"/>
      <c r="AP42" s="386"/>
      <c r="AQ42" s="386"/>
      <c r="AR42" s="386"/>
      <c r="AS42" s="386"/>
      <c r="AT42" s="386"/>
      <c r="AU42" s="386"/>
      <c r="AV42" s="386"/>
      <c r="AW42" s="386"/>
      <c r="AX42" s="386"/>
      <c r="AY42" s="386"/>
      <c r="AZ42" s="386"/>
      <c r="BA42" s="386"/>
      <c r="BB42" s="386"/>
      <c r="BC42" s="386"/>
      <c r="BD42" s="212"/>
      <c r="BE42" s="387" t="str">
        <f t="shared" si="1"/>
        <v/>
      </c>
      <c r="BF42" s="387"/>
      <c r="BG42" s="386"/>
      <c r="BH42" s="386"/>
      <c r="BI42" s="386"/>
      <c r="BJ42" s="386"/>
      <c r="BK42" s="386"/>
      <c r="BL42" s="386"/>
      <c r="BM42" s="386"/>
      <c r="BN42" s="386"/>
      <c r="BO42" s="386"/>
      <c r="BP42" s="386"/>
      <c r="BQ42" s="386"/>
      <c r="BR42" s="386"/>
      <c r="BS42" s="386"/>
      <c r="BT42" s="386"/>
      <c r="BU42" s="386"/>
      <c r="BV42" s="212"/>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2"/>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09"/>
      <c r="DG42" s="388" t="str">
        <f>IF('各会計、関係団体の財政状況及び健全化判断比率'!BR15="","",'各会計、関係団体の財政状況及び健全化判断比率'!BR15)</f>
        <v/>
      </c>
      <c r="DH42" s="388"/>
      <c r="DI42" s="216"/>
      <c r="DJ42" s="184"/>
      <c r="DK42" s="184"/>
      <c r="DL42" s="184"/>
      <c r="DM42" s="184"/>
      <c r="DN42" s="184"/>
      <c r="DO42" s="184"/>
    </row>
    <row r="43" spans="1:119" ht="32.25" customHeight="1" x14ac:dyDescent="0.15">
      <c r="A43" s="184"/>
      <c r="B43" s="211"/>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2"/>
      <c r="U43" s="387" t="str">
        <f t="shared" si="4"/>
        <v/>
      </c>
      <c r="V43" s="387"/>
      <c r="W43" s="386"/>
      <c r="X43" s="386"/>
      <c r="Y43" s="386"/>
      <c r="Z43" s="386"/>
      <c r="AA43" s="386"/>
      <c r="AB43" s="386"/>
      <c r="AC43" s="386"/>
      <c r="AD43" s="386"/>
      <c r="AE43" s="386"/>
      <c r="AF43" s="386"/>
      <c r="AG43" s="386"/>
      <c r="AH43" s="386"/>
      <c r="AI43" s="386"/>
      <c r="AJ43" s="386"/>
      <c r="AK43" s="386"/>
      <c r="AL43" s="212"/>
      <c r="AM43" s="387" t="str">
        <f t="shared" si="0"/>
        <v/>
      </c>
      <c r="AN43" s="387"/>
      <c r="AO43" s="386"/>
      <c r="AP43" s="386"/>
      <c r="AQ43" s="386"/>
      <c r="AR43" s="386"/>
      <c r="AS43" s="386"/>
      <c r="AT43" s="386"/>
      <c r="AU43" s="386"/>
      <c r="AV43" s="386"/>
      <c r="AW43" s="386"/>
      <c r="AX43" s="386"/>
      <c r="AY43" s="386"/>
      <c r="AZ43" s="386"/>
      <c r="BA43" s="386"/>
      <c r="BB43" s="386"/>
      <c r="BC43" s="386"/>
      <c r="BD43" s="212"/>
      <c r="BE43" s="387" t="str">
        <f t="shared" si="1"/>
        <v/>
      </c>
      <c r="BF43" s="387"/>
      <c r="BG43" s="386"/>
      <c r="BH43" s="386"/>
      <c r="BI43" s="386"/>
      <c r="BJ43" s="386"/>
      <c r="BK43" s="386"/>
      <c r="BL43" s="386"/>
      <c r="BM43" s="386"/>
      <c r="BN43" s="386"/>
      <c r="BO43" s="386"/>
      <c r="BP43" s="386"/>
      <c r="BQ43" s="386"/>
      <c r="BR43" s="386"/>
      <c r="BS43" s="386"/>
      <c r="BT43" s="386"/>
      <c r="BU43" s="386"/>
      <c r="BV43" s="212"/>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2"/>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09"/>
      <c r="DG43" s="388" t="str">
        <f>IF('各会計、関係団体の財政状況及び健全化判断比率'!BR16="","",'各会計、関係団体の財政状況及び健全化判断比率'!BR16)</f>
        <v/>
      </c>
      <c r="DH43" s="388"/>
      <c r="DI43" s="216"/>
      <c r="DJ43" s="184"/>
      <c r="DK43" s="184"/>
      <c r="DL43" s="184"/>
      <c r="DM43" s="184"/>
      <c r="DN43" s="184"/>
      <c r="DO43" s="184"/>
    </row>
    <row r="44" spans="1:119" ht="13.5" customHeight="1" thickBot="1" x14ac:dyDescent="0.2">
      <c r="A44" s="184"/>
      <c r="B44" s="217"/>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8"/>
      <c r="BQ44" s="218"/>
      <c r="BR44" s="218"/>
      <c r="BS44" s="218"/>
      <c r="BT44" s="218"/>
      <c r="BU44" s="218"/>
      <c r="BV44" s="218"/>
      <c r="BW44" s="218"/>
      <c r="BX44" s="218"/>
      <c r="BY44" s="218"/>
      <c r="BZ44" s="218"/>
      <c r="CA44" s="218"/>
      <c r="CB44" s="218"/>
      <c r="CC44" s="218"/>
      <c r="CD44" s="218"/>
      <c r="CE44" s="218"/>
      <c r="CF44" s="218"/>
      <c r="CG44" s="218"/>
      <c r="CH44" s="218"/>
      <c r="CI44" s="218"/>
      <c r="CJ44" s="218"/>
      <c r="CK44" s="218"/>
      <c r="CL44" s="218"/>
      <c r="CM44" s="218"/>
      <c r="CN44" s="218"/>
      <c r="CO44" s="218"/>
      <c r="CP44" s="218"/>
      <c r="CQ44" s="218"/>
      <c r="CR44" s="218"/>
      <c r="CS44" s="218"/>
      <c r="CT44" s="218"/>
      <c r="CU44" s="218"/>
      <c r="CV44" s="218"/>
      <c r="CW44" s="218"/>
      <c r="CX44" s="218"/>
      <c r="CY44" s="218"/>
      <c r="CZ44" s="218"/>
      <c r="DA44" s="218"/>
      <c r="DB44" s="218"/>
      <c r="DC44" s="218"/>
      <c r="DD44" s="218"/>
      <c r="DE44" s="218"/>
      <c r="DF44" s="218"/>
      <c r="DG44" s="218"/>
      <c r="DH44" s="218"/>
      <c r="DI44" s="219"/>
      <c r="DJ44" s="184"/>
      <c r="DK44" s="184"/>
      <c r="DL44" s="184"/>
      <c r="DM44" s="184"/>
      <c r="DN44" s="184"/>
      <c r="DO44" s="184"/>
    </row>
    <row r="45" spans="1:119" x14ac:dyDescent="0.15">
      <c r="A45" s="184"/>
      <c r="B45" s="184"/>
      <c r="C45" s="184"/>
      <c r="D45" s="184"/>
      <c r="E45" s="184"/>
      <c r="F45" s="184"/>
      <c r="G45" s="184"/>
      <c r="H45" s="184"/>
      <c r="I45" s="184"/>
      <c r="J45" s="184"/>
      <c r="K45" s="184"/>
      <c r="L45" s="184"/>
      <c r="M45" s="184"/>
      <c r="N45" s="184"/>
      <c r="O45" s="184"/>
      <c r="P45" s="184"/>
      <c r="Q45" s="184"/>
      <c r="R45" s="184"/>
      <c r="S45" s="184"/>
      <c r="T45" s="184"/>
      <c r="U45" s="184"/>
      <c r="V45" s="184"/>
      <c r="W45" s="184"/>
      <c r="X45" s="184"/>
      <c r="Y45" s="184"/>
      <c r="Z45" s="184"/>
      <c r="AA45" s="184"/>
      <c r="AB45" s="184"/>
      <c r="AC45" s="184"/>
      <c r="AD45" s="184"/>
      <c r="AE45" s="184"/>
      <c r="AF45" s="184"/>
      <c r="AG45" s="184"/>
      <c r="AH45" s="184"/>
      <c r="AI45" s="184"/>
      <c r="AJ45" s="184"/>
      <c r="AK45" s="184"/>
      <c r="AL45" s="184"/>
      <c r="AM45" s="184"/>
      <c r="AN45" s="184"/>
      <c r="AO45" s="184"/>
      <c r="AP45" s="184"/>
      <c r="AQ45" s="184"/>
      <c r="AR45" s="184"/>
      <c r="AS45" s="184"/>
      <c r="AT45" s="184"/>
      <c r="AU45" s="184"/>
      <c r="AV45" s="184"/>
      <c r="AW45" s="184"/>
      <c r="AX45" s="184"/>
      <c r="AY45" s="184"/>
      <c r="AZ45" s="184"/>
      <c r="BA45" s="184"/>
      <c r="BB45" s="184"/>
      <c r="BC45" s="184"/>
      <c r="BD45" s="184"/>
      <c r="BE45" s="184"/>
      <c r="BF45" s="184"/>
      <c r="BG45" s="184"/>
      <c r="BH45" s="184"/>
      <c r="BI45" s="184"/>
      <c r="BJ45" s="184"/>
      <c r="BK45" s="184"/>
      <c r="BL45" s="184"/>
      <c r="BM45" s="184"/>
      <c r="BN45" s="184"/>
      <c r="BO45" s="184"/>
      <c r="BP45" s="184"/>
      <c r="BQ45" s="184"/>
      <c r="BR45" s="184"/>
      <c r="BS45" s="184"/>
      <c r="BT45" s="184"/>
      <c r="BU45" s="184"/>
      <c r="BV45" s="184"/>
      <c r="BW45" s="184"/>
      <c r="BX45" s="184"/>
      <c r="BY45" s="184"/>
      <c r="BZ45" s="184"/>
      <c r="CA45" s="184"/>
      <c r="CB45" s="184"/>
      <c r="CC45" s="184"/>
      <c r="CD45" s="184"/>
      <c r="CE45" s="184"/>
      <c r="CF45" s="184"/>
      <c r="CG45" s="184"/>
      <c r="CH45" s="184"/>
      <c r="CI45" s="184"/>
      <c r="CJ45" s="184"/>
      <c r="CK45" s="184"/>
      <c r="CL45" s="184"/>
      <c r="CM45" s="184"/>
      <c r="CN45" s="184"/>
      <c r="CO45" s="184"/>
      <c r="CP45" s="184"/>
      <c r="CQ45" s="184"/>
      <c r="CR45" s="184"/>
      <c r="CS45" s="184"/>
      <c r="CT45" s="184"/>
      <c r="CU45" s="184"/>
      <c r="CV45" s="184"/>
      <c r="CW45" s="184"/>
      <c r="CX45" s="184"/>
      <c r="CY45" s="184"/>
      <c r="CZ45" s="184"/>
      <c r="DA45" s="184"/>
      <c r="DB45" s="184"/>
      <c r="DC45" s="184"/>
      <c r="DD45" s="184"/>
      <c r="DE45" s="184"/>
      <c r="DF45" s="184"/>
      <c r="DG45" s="184"/>
      <c r="DH45" s="184"/>
      <c r="DI45" s="184"/>
      <c r="DJ45" s="184"/>
      <c r="DK45" s="184"/>
      <c r="DL45" s="184"/>
      <c r="DM45" s="184"/>
      <c r="DN45" s="184"/>
      <c r="DO45" s="184"/>
    </row>
    <row r="46" spans="1:119" x14ac:dyDescent="0.15">
      <c r="B46" s="184" t="s">
        <v>200</v>
      </c>
      <c r="C46" s="184"/>
      <c r="D46" s="184"/>
      <c r="E46" s="184" t="s">
        <v>201</v>
      </c>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4"/>
      <c r="AN46" s="184"/>
      <c r="AO46" s="184"/>
      <c r="AP46" s="184"/>
      <c r="AQ46" s="184"/>
      <c r="AR46" s="184"/>
      <c r="AS46" s="184"/>
      <c r="AT46" s="184"/>
      <c r="AU46" s="184"/>
      <c r="AV46" s="184"/>
      <c r="AW46" s="184"/>
      <c r="AX46" s="184"/>
      <c r="AY46" s="184"/>
      <c r="AZ46" s="184"/>
      <c r="BA46" s="184"/>
      <c r="BB46" s="184"/>
      <c r="BC46" s="184"/>
      <c r="BD46" s="184"/>
      <c r="BE46" s="184"/>
      <c r="BF46" s="184"/>
      <c r="BG46" s="184"/>
      <c r="BH46" s="184"/>
      <c r="BI46" s="184"/>
      <c r="BJ46" s="184"/>
      <c r="BK46" s="184"/>
      <c r="BL46" s="184"/>
      <c r="BM46" s="184"/>
      <c r="BN46" s="184"/>
      <c r="BO46" s="184"/>
      <c r="BP46" s="184"/>
      <c r="BQ46" s="184"/>
      <c r="BR46" s="184"/>
      <c r="BS46" s="184"/>
      <c r="BT46" s="184"/>
      <c r="BU46" s="184"/>
      <c r="BV46" s="184"/>
      <c r="BW46" s="184"/>
      <c r="BX46" s="184"/>
      <c r="BY46" s="184"/>
      <c r="BZ46" s="184"/>
      <c r="CA46" s="184"/>
      <c r="CB46" s="184"/>
      <c r="CC46" s="184"/>
      <c r="CD46" s="184"/>
      <c r="CE46" s="184"/>
      <c r="CF46" s="184"/>
      <c r="CG46" s="184"/>
      <c r="CH46" s="184"/>
      <c r="CI46" s="184"/>
      <c r="CJ46" s="184"/>
      <c r="CK46" s="184"/>
      <c r="CL46" s="184"/>
      <c r="CM46" s="184"/>
      <c r="CN46" s="184"/>
      <c r="CO46" s="184"/>
      <c r="CP46" s="184"/>
      <c r="CQ46" s="184"/>
      <c r="CR46" s="184"/>
      <c r="CS46" s="184"/>
      <c r="CT46" s="184"/>
      <c r="CU46" s="184"/>
      <c r="CV46" s="184"/>
      <c r="CW46" s="184"/>
      <c r="CX46" s="184"/>
      <c r="CY46" s="184"/>
      <c r="CZ46" s="184"/>
      <c r="DA46" s="184"/>
      <c r="DB46" s="184"/>
      <c r="DC46" s="184"/>
      <c r="DD46" s="184"/>
      <c r="DE46" s="184"/>
      <c r="DF46" s="184"/>
      <c r="DG46" s="184"/>
      <c r="DH46" s="184"/>
      <c r="DI46" s="184"/>
    </row>
    <row r="47" spans="1:119" x14ac:dyDescent="0.15">
      <c r="B47" s="184"/>
      <c r="C47" s="184"/>
      <c r="D47" s="184"/>
      <c r="E47" s="184" t="s">
        <v>202</v>
      </c>
      <c r="F47" s="184"/>
      <c r="G47" s="184"/>
      <c r="H47" s="184"/>
      <c r="I47" s="184"/>
      <c r="J47" s="184"/>
      <c r="K47" s="184"/>
      <c r="L47" s="184"/>
      <c r="M47" s="184"/>
      <c r="N47" s="184"/>
      <c r="O47" s="184"/>
      <c r="P47" s="184"/>
      <c r="Q47" s="184"/>
      <c r="R47" s="184"/>
      <c r="S47" s="184"/>
      <c r="T47" s="184"/>
      <c r="U47" s="184"/>
      <c r="V47" s="184"/>
      <c r="W47" s="184"/>
      <c r="X47" s="184"/>
      <c r="Y47" s="184"/>
      <c r="Z47" s="184"/>
      <c r="AA47" s="184"/>
      <c r="AB47" s="184"/>
      <c r="AC47" s="184"/>
      <c r="AD47" s="184"/>
      <c r="AE47" s="184"/>
      <c r="AF47" s="184"/>
      <c r="AG47" s="184"/>
      <c r="AH47" s="184"/>
      <c r="AI47" s="184"/>
      <c r="AJ47" s="184"/>
      <c r="AK47" s="184"/>
      <c r="AL47" s="184"/>
      <c r="AM47" s="184"/>
      <c r="AN47" s="184"/>
      <c r="AO47" s="184"/>
      <c r="AP47" s="184"/>
      <c r="AQ47" s="184"/>
      <c r="AR47" s="184"/>
      <c r="AS47" s="184"/>
      <c r="AT47" s="184"/>
      <c r="AU47" s="184"/>
      <c r="AV47" s="184"/>
      <c r="AW47" s="184"/>
      <c r="AX47" s="184"/>
      <c r="AY47" s="184"/>
      <c r="AZ47" s="184"/>
      <c r="BA47" s="184"/>
      <c r="BB47" s="184"/>
      <c r="BC47" s="184"/>
      <c r="BD47" s="184"/>
      <c r="BE47" s="184"/>
      <c r="BF47" s="184"/>
      <c r="BG47" s="184"/>
      <c r="BH47" s="184"/>
      <c r="BI47" s="184"/>
      <c r="BJ47" s="184"/>
      <c r="BK47" s="184"/>
      <c r="BL47" s="184"/>
      <c r="BM47" s="184"/>
      <c r="BN47" s="184"/>
      <c r="BO47" s="184"/>
      <c r="BP47" s="184"/>
      <c r="BQ47" s="184"/>
      <c r="BR47" s="184"/>
      <c r="BS47" s="184"/>
      <c r="BT47" s="184"/>
      <c r="BU47" s="184"/>
      <c r="BV47" s="184"/>
      <c r="BW47" s="184"/>
      <c r="BX47" s="184"/>
      <c r="BY47" s="184"/>
      <c r="BZ47" s="184"/>
      <c r="CA47" s="184"/>
      <c r="CB47" s="184"/>
      <c r="CC47" s="184"/>
      <c r="CD47" s="184"/>
      <c r="CE47" s="184"/>
      <c r="CF47" s="184"/>
      <c r="CG47" s="184"/>
      <c r="CH47" s="184"/>
      <c r="CI47" s="184"/>
      <c r="CJ47" s="184"/>
      <c r="CK47" s="184"/>
      <c r="CL47" s="184"/>
      <c r="CM47" s="184"/>
      <c r="CN47" s="184"/>
      <c r="CO47" s="184"/>
      <c r="CP47" s="184"/>
      <c r="CQ47" s="184"/>
      <c r="CR47" s="184"/>
      <c r="CS47" s="184"/>
      <c r="CT47" s="184"/>
      <c r="CU47" s="184"/>
      <c r="CV47" s="184"/>
      <c r="CW47" s="184"/>
      <c r="CX47" s="184"/>
      <c r="CY47" s="184"/>
      <c r="CZ47" s="184"/>
      <c r="DA47" s="184"/>
      <c r="DB47" s="184"/>
      <c r="DC47" s="184"/>
      <c r="DD47" s="184"/>
      <c r="DE47" s="184"/>
      <c r="DF47" s="184"/>
      <c r="DG47" s="184"/>
      <c r="DH47" s="184"/>
      <c r="DI47" s="184"/>
    </row>
    <row r="48" spans="1:119" x14ac:dyDescent="0.15">
      <c r="B48" s="184"/>
      <c r="C48" s="184"/>
      <c r="D48" s="184"/>
      <c r="E48" s="184" t="s">
        <v>203</v>
      </c>
      <c r="F48" s="184"/>
      <c r="G48" s="184"/>
      <c r="H48" s="184"/>
      <c r="I48" s="184"/>
      <c r="J48" s="184"/>
      <c r="K48" s="184"/>
      <c r="L48" s="184"/>
      <c r="M48" s="184"/>
      <c r="N48" s="184"/>
      <c r="O48" s="184"/>
      <c r="P48" s="184"/>
      <c r="Q48" s="184"/>
      <c r="R48" s="184"/>
      <c r="S48" s="184"/>
      <c r="T48" s="184"/>
      <c r="U48" s="184"/>
      <c r="V48" s="184"/>
      <c r="W48" s="184"/>
      <c r="X48" s="184"/>
      <c r="Y48" s="184"/>
      <c r="Z48" s="184"/>
      <c r="AA48" s="184"/>
      <c r="AB48" s="184"/>
      <c r="AC48" s="184"/>
      <c r="AD48" s="184"/>
      <c r="AE48" s="184"/>
      <c r="AF48" s="184"/>
      <c r="AG48" s="184"/>
      <c r="AH48" s="184"/>
      <c r="AI48" s="184"/>
      <c r="AJ48" s="184"/>
      <c r="AK48" s="184"/>
      <c r="AL48" s="184"/>
      <c r="AM48" s="184"/>
      <c r="AN48" s="184"/>
      <c r="AO48" s="184"/>
      <c r="AP48" s="184"/>
      <c r="AQ48" s="184"/>
      <c r="AR48" s="184"/>
      <c r="AS48" s="184"/>
      <c r="AT48" s="184"/>
      <c r="AU48" s="184"/>
      <c r="AV48" s="184"/>
      <c r="AW48" s="184"/>
      <c r="AX48" s="184"/>
      <c r="AY48" s="184"/>
      <c r="AZ48" s="184"/>
      <c r="BA48" s="184"/>
      <c r="BB48" s="184"/>
      <c r="BC48" s="184"/>
      <c r="BD48" s="184"/>
      <c r="BE48" s="184"/>
      <c r="BF48" s="184"/>
      <c r="BG48" s="184"/>
      <c r="BH48" s="184"/>
      <c r="BI48" s="184"/>
      <c r="BJ48" s="184"/>
      <c r="BK48" s="184"/>
      <c r="BL48" s="184"/>
      <c r="BM48" s="184"/>
      <c r="BN48" s="184"/>
      <c r="BO48" s="184"/>
      <c r="BP48" s="184"/>
      <c r="BQ48" s="184"/>
      <c r="BR48" s="184"/>
      <c r="BS48" s="184"/>
      <c r="BT48" s="184"/>
      <c r="BU48" s="184"/>
      <c r="BV48" s="184"/>
      <c r="BW48" s="184"/>
      <c r="BX48" s="184"/>
      <c r="BY48" s="184"/>
      <c r="BZ48" s="184"/>
      <c r="CA48" s="184"/>
      <c r="CB48" s="184"/>
      <c r="CC48" s="184"/>
      <c r="CD48" s="184"/>
      <c r="CE48" s="184"/>
      <c r="CF48" s="184"/>
      <c r="CG48" s="184"/>
      <c r="CH48" s="184"/>
      <c r="CI48" s="184"/>
      <c r="CJ48" s="184"/>
      <c r="CK48" s="184"/>
      <c r="CL48" s="184"/>
      <c r="CM48" s="184"/>
      <c r="CN48" s="184"/>
      <c r="CO48" s="184"/>
      <c r="CP48" s="184"/>
      <c r="CQ48" s="184"/>
      <c r="CR48" s="184"/>
      <c r="CS48" s="184"/>
      <c r="CT48" s="184"/>
      <c r="CU48" s="184"/>
      <c r="CV48" s="184"/>
      <c r="CW48" s="184"/>
      <c r="CX48" s="184"/>
      <c r="CY48" s="184"/>
      <c r="CZ48" s="184"/>
      <c r="DA48" s="184"/>
      <c r="DB48" s="184"/>
      <c r="DC48" s="184"/>
      <c r="DD48" s="184"/>
      <c r="DE48" s="184"/>
      <c r="DF48" s="184"/>
      <c r="DG48" s="184"/>
      <c r="DH48" s="184"/>
      <c r="DI48" s="184"/>
    </row>
    <row r="49" spans="5:5" x14ac:dyDescent="0.15">
      <c r="E49" s="220" t="s">
        <v>204</v>
      </c>
    </row>
    <row r="50" spans="5:5" x14ac:dyDescent="0.15">
      <c r="E50" s="186" t="s">
        <v>205</v>
      </c>
    </row>
    <row r="51" spans="5:5" x14ac:dyDescent="0.15">
      <c r="E51" s="186" t="s">
        <v>206</v>
      </c>
    </row>
    <row r="52" spans="5:5" x14ac:dyDescent="0.15">
      <c r="E52" s="186" t="s">
        <v>207</v>
      </c>
    </row>
    <row r="53" spans="5:5" x14ac:dyDescent="0.15"/>
    <row r="54" spans="5:5" x14ac:dyDescent="0.15"/>
    <row r="55" spans="5:5" x14ac:dyDescent="0.15"/>
    <row r="56" spans="5:5" x14ac:dyDescent="0.15"/>
  </sheetData>
  <sheetProtection algorithmName="SHA-512" hashValue="tHoKTqf9METXdUeo7DpbMPEdulW6SnJk91WEcQ27HhS8ldtFP7vL6g4SXQgekwYPDkZv/A7YlgnYSpfyTPrMJw==" saltValue="EPendfC//TB1HCMuHku/7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210" t="s">
        <v>558</v>
      </c>
      <c r="D34" s="1210"/>
      <c r="E34" s="1211"/>
      <c r="F34" s="32">
        <v>9.3800000000000008</v>
      </c>
      <c r="G34" s="33">
        <v>9.93</v>
      </c>
      <c r="H34" s="33">
        <v>11.52</v>
      </c>
      <c r="I34" s="33">
        <v>9.89</v>
      </c>
      <c r="J34" s="34">
        <v>10.09</v>
      </c>
      <c r="K34" s="22"/>
      <c r="L34" s="22"/>
      <c r="M34" s="22"/>
      <c r="N34" s="22"/>
      <c r="O34" s="22"/>
      <c r="P34" s="22"/>
    </row>
    <row r="35" spans="1:16" ht="39" customHeight="1" x14ac:dyDescent="0.15">
      <c r="A35" s="22"/>
      <c r="B35" s="35"/>
      <c r="C35" s="1204" t="s">
        <v>559</v>
      </c>
      <c r="D35" s="1205"/>
      <c r="E35" s="1206"/>
      <c r="F35" s="36">
        <v>6.74</v>
      </c>
      <c r="G35" s="37">
        <v>7.04</v>
      </c>
      <c r="H35" s="37">
        <v>8.08</v>
      </c>
      <c r="I35" s="37">
        <v>8.65</v>
      </c>
      <c r="J35" s="38">
        <v>8.5500000000000007</v>
      </c>
      <c r="K35" s="22"/>
      <c r="L35" s="22"/>
      <c r="M35" s="22"/>
      <c r="N35" s="22"/>
      <c r="O35" s="22"/>
      <c r="P35" s="22"/>
    </row>
    <row r="36" spans="1:16" ht="39" customHeight="1" x14ac:dyDescent="0.15">
      <c r="A36" s="22"/>
      <c r="B36" s="35"/>
      <c r="C36" s="1204" t="s">
        <v>560</v>
      </c>
      <c r="D36" s="1205"/>
      <c r="E36" s="1206"/>
      <c r="F36" s="36">
        <v>0.09</v>
      </c>
      <c r="G36" s="37">
        <v>0</v>
      </c>
      <c r="H36" s="37">
        <v>1.79</v>
      </c>
      <c r="I36" s="37">
        <v>1.04</v>
      </c>
      <c r="J36" s="38">
        <v>3.25</v>
      </c>
      <c r="K36" s="22"/>
      <c r="L36" s="22"/>
      <c r="M36" s="22"/>
      <c r="N36" s="22"/>
      <c r="O36" s="22"/>
      <c r="P36" s="22"/>
    </row>
    <row r="37" spans="1:16" ht="39" customHeight="1" x14ac:dyDescent="0.15">
      <c r="A37" s="22"/>
      <c r="B37" s="35"/>
      <c r="C37" s="1204" t="s">
        <v>561</v>
      </c>
      <c r="D37" s="1205"/>
      <c r="E37" s="1206"/>
      <c r="F37" s="36">
        <v>0.3</v>
      </c>
      <c r="G37" s="37">
        <v>0.61</v>
      </c>
      <c r="H37" s="37">
        <v>0.73</v>
      </c>
      <c r="I37" s="37">
        <v>0.37</v>
      </c>
      <c r="J37" s="38">
        <v>0.74</v>
      </c>
      <c r="K37" s="22"/>
      <c r="L37" s="22"/>
      <c r="M37" s="22"/>
      <c r="N37" s="22"/>
      <c r="O37" s="22"/>
      <c r="P37" s="22"/>
    </row>
    <row r="38" spans="1:16" ht="39" customHeight="1" x14ac:dyDescent="0.15">
      <c r="A38" s="22"/>
      <c r="B38" s="35"/>
      <c r="C38" s="1204" t="s">
        <v>562</v>
      </c>
      <c r="D38" s="1205"/>
      <c r="E38" s="1206"/>
      <c r="F38" s="36">
        <v>0.84</v>
      </c>
      <c r="G38" s="37">
        <v>1.23</v>
      </c>
      <c r="H38" s="37">
        <v>1.22</v>
      </c>
      <c r="I38" s="37">
        <v>0.75</v>
      </c>
      <c r="J38" s="38">
        <v>0.28000000000000003</v>
      </c>
      <c r="K38" s="22"/>
      <c r="L38" s="22"/>
      <c r="M38" s="22"/>
      <c r="N38" s="22"/>
      <c r="O38" s="22"/>
      <c r="P38" s="22"/>
    </row>
    <row r="39" spans="1:16" ht="39" customHeight="1" x14ac:dyDescent="0.15">
      <c r="A39" s="22"/>
      <c r="B39" s="35"/>
      <c r="C39" s="1204" t="s">
        <v>563</v>
      </c>
      <c r="D39" s="1205"/>
      <c r="E39" s="1206"/>
      <c r="F39" s="36">
        <v>0.05</v>
      </c>
      <c r="G39" s="37">
        <v>0.08</v>
      </c>
      <c r="H39" s="37">
        <v>0</v>
      </c>
      <c r="I39" s="37">
        <v>0.13</v>
      </c>
      <c r="J39" s="38">
        <v>0.17</v>
      </c>
      <c r="K39" s="22"/>
      <c r="L39" s="22"/>
      <c r="M39" s="22"/>
      <c r="N39" s="22"/>
      <c r="O39" s="22"/>
      <c r="P39" s="22"/>
    </row>
    <row r="40" spans="1:16" ht="39" customHeight="1" x14ac:dyDescent="0.15">
      <c r="A40" s="22"/>
      <c r="B40" s="35"/>
      <c r="C40" s="1204" t="s">
        <v>564</v>
      </c>
      <c r="D40" s="1205"/>
      <c r="E40" s="1206"/>
      <c r="F40" s="36">
        <v>0</v>
      </c>
      <c r="G40" s="37">
        <v>0</v>
      </c>
      <c r="H40" s="37">
        <v>0</v>
      </c>
      <c r="I40" s="37">
        <v>0</v>
      </c>
      <c r="J40" s="38">
        <v>0</v>
      </c>
      <c r="K40" s="22"/>
      <c r="L40" s="22"/>
      <c r="M40" s="22"/>
      <c r="N40" s="22"/>
      <c r="O40" s="22"/>
      <c r="P40" s="22"/>
    </row>
    <row r="41" spans="1:16" ht="39" customHeight="1" x14ac:dyDescent="0.15">
      <c r="A41" s="22"/>
      <c r="B41" s="35"/>
      <c r="C41" s="1204"/>
      <c r="D41" s="1205"/>
      <c r="E41" s="1206"/>
      <c r="F41" s="36"/>
      <c r="G41" s="37"/>
      <c r="H41" s="37"/>
      <c r="I41" s="37"/>
      <c r="J41" s="38"/>
      <c r="K41" s="22"/>
      <c r="L41" s="22"/>
      <c r="M41" s="22"/>
      <c r="N41" s="22"/>
      <c r="O41" s="22"/>
      <c r="P41" s="22"/>
    </row>
    <row r="42" spans="1:16" ht="39" customHeight="1" x14ac:dyDescent="0.15">
      <c r="A42" s="22"/>
      <c r="B42" s="39"/>
      <c r="C42" s="1204" t="s">
        <v>565</v>
      </c>
      <c r="D42" s="1205"/>
      <c r="E42" s="1206"/>
      <c r="F42" s="36" t="s">
        <v>509</v>
      </c>
      <c r="G42" s="37" t="s">
        <v>509</v>
      </c>
      <c r="H42" s="37" t="s">
        <v>509</v>
      </c>
      <c r="I42" s="37" t="s">
        <v>509</v>
      </c>
      <c r="J42" s="38" t="s">
        <v>509</v>
      </c>
      <c r="K42" s="22"/>
      <c r="L42" s="22"/>
      <c r="M42" s="22"/>
      <c r="N42" s="22"/>
      <c r="O42" s="22"/>
      <c r="P42" s="22"/>
    </row>
    <row r="43" spans="1:16" ht="39" customHeight="1" thickBot="1" x14ac:dyDescent="0.2">
      <c r="A43" s="22"/>
      <c r="B43" s="40"/>
      <c r="C43" s="1207" t="s">
        <v>566</v>
      </c>
      <c r="D43" s="1208"/>
      <c r="E43" s="1209"/>
      <c r="F43" s="41">
        <v>0</v>
      </c>
      <c r="G43" s="42">
        <v>0</v>
      </c>
      <c r="H43" s="42">
        <v>0.02</v>
      </c>
      <c r="I43" s="42" t="s">
        <v>509</v>
      </c>
      <c r="J43" s="43" t="s">
        <v>509</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dMRaznbeT0NBaE5gFd2SZzw5zCm67dde9+Kyva1IHP+HM6P8XltyTV1YkpXCUKFk4qI8vpvsuvwMarrO+pwqaQ==" saltValue="6WNkrK9FCiX5OWe3zSUBh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230" t="s">
        <v>10</v>
      </c>
      <c r="C45" s="1231"/>
      <c r="D45" s="58"/>
      <c r="E45" s="1236" t="s">
        <v>11</v>
      </c>
      <c r="F45" s="1236"/>
      <c r="G45" s="1236"/>
      <c r="H45" s="1236"/>
      <c r="I45" s="1236"/>
      <c r="J45" s="1237"/>
      <c r="K45" s="59">
        <v>973</v>
      </c>
      <c r="L45" s="60">
        <v>1027</v>
      </c>
      <c r="M45" s="60">
        <v>1052</v>
      </c>
      <c r="N45" s="60">
        <v>1020</v>
      </c>
      <c r="O45" s="61">
        <v>976</v>
      </c>
      <c r="P45" s="48"/>
      <c r="Q45" s="48"/>
      <c r="R45" s="48"/>
      <c r="S45" s="48"/>
      <c r="T45" s="48"/>
      <c r="U45" s="48"/>
    </row>
    <row r="46" spans="1:21" ht="30.75" customHeight="1" x14ac:dyDescent="0.15">
      <c r="A46" s="48"/>
      <c r="B46" s="1232"/>
      <c r="C46" s="1233"/>
      <c r="D46" s="62"/>
      <c r="E46" s="1214" t="s">
        <v>12</v>
      </c>
      <c r="F46" s="1214"/>
      <c r="G46" s="1214"/>
      <c r="H46" s="1214"/>
      <c r="I46" s="1214"/>
      <c r="J46" s="1215"/>
      <c r="K46" s="63" t="s">
        <v>509</v>
      </c>
      <c r="L46" s="64" t="s">
        <v>509</v>
      </c>
      <c r="M46" s="64" t="s">
        <v>509</v>
      </c>
      <c r="N46" s="64" t="s">
        <v>509</v>
      </c>
      <c r="O46" s="65" t="s">
        <v>509</v>
      </c>
      <c r="P46" s="48"/>
      <c r="Q46" s="48"/>
      <c r="R46" s="48"/>
      <c r="S46" s="48"/>
      <c r="T46" s="48"/>
      <c r="U46" s="48"/>
    </row>
    <row r="47" spans="1:21" ht="30.75" customHeight="1" x14ac:dyDescent="0.15">
      <c r="A47" s="48"/>
      <c r="B47" s="1232"/>
      <c r="C47" s="1233"/>
      <c r="D47" s="62"/>
      <c r="E47" s="1214" t="s">
        <v>13</v>
      </c>
      <c r="F47" s="1214"/>
      <c r="G47" s="1214"/>
      <c r="H47" s="1214"/>
      <c r="I47" s="1214"/>
      <c r="J47" s="1215"/>
      <c r="K47" s="63" t="s">
        <v>509</v>
      </c>
      <c r="L47" s="64" t="s">
        <v>509</v>
      </c>
      <c r="M47" s="64" t="s">
        <v>509</v>
      </c>
      <c r="N47" s="64" t="s">
        <v>509</v>
      </c>
      <c r="O47" s="65" t="s">
        <v>509</v>
      </c>
      <c r="P47" s="48"/>
      <c r="Q47" s="48"/>
      <c r="R47" s="48"/>
      <c r="S47" s="48"/>
      <c r="T47" s="48"/>
      <c r="U47" s="48"/>
    </row>
    <row r="48" spans="1:21" ht="30.75" customHeight="1" x14ac:dyDescent="0.15">
      <c r="A48" s="48"/>
      <c r="B48" s="1232"/>
      <c r="C48" s="1233"/>
      <c r="D48" s="62"/>
      <c r="E48" s="1214" t="s">
        <v>14</v>
      </c>
      <c r="F48" s="1214"/>
      <c r="G48" s="1214"/>
      <c r="H48" s="1214"/>
      <c r="I48" s="1214"/>
      <c r="J48" s="1215"/>
      <c r="K48" s="63">
        <v>584</v>
      </c>
      <c r="L48" s="64">
        <v>597</v>
      </c>
      <c r="M48" s="64">
        <v>547</v>
      </c>
      <c r="N48" s="64">
        <v>630</v>
      </c>
      <c r="O48" s="65">
        <v>607</v>
      </c>
      <c r="P48" s="48"/>
      <c r="Q48" s="48"/>
      <c r="R48" s="48"/>
      <c r="S48" s="48"/>
      <c r="T48" s="48"/>
      <c r="U48" s="48"/>
    </row>
    <row r="49" spans="1:21" ht="30.75" customHeight="1" x14ac:dyDescent="0.15">
      <c r="A49" s="48"/>
      <c r="B49" s="1232"/>
      <c r="C49" s="1233"/>
      <c r="D49" s="62"/>
      <c r="E49" s="1214" t="s">
        <v>15</v>
      </c>
      <c r="F49" s="1214"/>
      <c r="G49" s="1214"/>
      <c r="H49" s="1214"/>
      <c r="I49" s="1214"/>
      <c r="J49" s="1215"/>
      <c r="K49" s="63">
        <v>312</v>
      </c>
      <c r="L49" s="64">
        <v>238</v>
      </c>
      <c r="M49" s="64">
        <v>195</v>
      </c>
      <c r="N49" s="64">
        <v>90</v>
      </c>
      <c r="O49" s="65">
        <v>73</v>
      </c>
      <c r="P49" s="48"/>
      <c r="Q49" s="48"/>
      <c r="R49" s="48"/>
      <c r="S49" s="48"/>
      <c r="T49" s="48"/>
      <c r="U49" s="48"/>
    </row>
    <row r="50" spans="1:21" ht="30.75" customHeight="1" x14ac:dyDescent="0.15">
      <c r="A50" s="48"/>
      <c r="B50" s="1232"/>
      <c r="C50" s="1233"/>
      <c r="D50" s="62"/>
      <c r="E50" s="1214" t="s">
        <v>16</v>
      </c>
      <c r="F50" s="1214"/>
      <c r="G50" s="1214"/>
      <c r="H50" s="1214"/>
      <c r="I50" s="1214"/>
      <c r="J50" s="1215"/>
      <c r="K50" s="63">
        <v>30</v>
      </c>
      <c r="L50" s="64">
        <v>9</v>
      </c>
      <c r="M50" s="64">
        <v>9</v>
      </c>
      <c r="N50" s="64">
        <v>9</v>
      </c>
      <c r="O50" s="65">
        <v>9</v>
      </c>
      <c r="P50" s="48"/>
      <c r="Q50" s="48"/>
      <c r="R50" s="48"/>
      <c r="S50" s="48"/>
      <c r="T50" s="48"/>
      <c r="U50" s="48"/>
    </row>
    <row r="51" spans="1:21" ht="30.75" customHeight="1" x14ac:dyDescent="0.15">
      <c r="A51" s="48"/>
      <c r="B51" s="1234"/>
      <c r="C51" s="1235"/>
      <c r="D51" s="66"/>
      <c r="E51" s="1214" t="s">
        <v>17</v>
      </c>
      <c r="F51" s="1214"/>
      <c r="G51" s="1214"/>
      <c r="H51" s="1214"/>
      <c r="I51" s="1214"/>
      <c r="J51" s="1215"/>
      <c r="K51" s="63" t="s">
        <v>509</v>
      </c>
      <c r="L51" s="64" t="s">
        <v>509</v>
      </c>
      <c r="M51" s="64" t="s">
        <v>509</v>
      </c>
      <c r="N51" s="64" t="s">
        <v>509</v>
      </c>
      <c r="O51" s="65" t="s">
        <v>509</v>
      </c>
      <c r="P51" s="48"/>
      <c r="Q51" s="48"/>
      <c r="R51" s="48"/>
      <c r="S51" s="48"/>
      <c r="T51" s="48"/>
      <c r="U51" s="48"/>
    </row>
    <row r="52" spans="1:21" ht="30.75" customHeight="1" x14ac:dyDescent="0.15">
      <c r="A52" s="48"/>
      <c r="B52" s="1212" t="s">
        <v>18</v>
      </c>
      <c r="C52" s="1213"/>
      <c r="D52" s="66"/>
      <c r="E52" s="1214" t="s">
        <v>19</v>
      </c>
      <c r="F52" s="1214"/>
      <c r="G52" s="1214"/>
      <c r="H52" s="1214"/>
      <c r="I52" s="1214"/>
      <c r="J52" s="1215"/>
      <c r="K52" s="63">
        <v>1255</v>
      </c>
      <c r="L52" s="64">
        <v>1248</v>
      </c>
      <c r="M52" s="64">
        <v>1255</v>
      </c>
      <c r="N52" s="64">
        <v>1240</v>
      </c>
      <c r="O52" s="65">
        <v>1247</v>
      </c>
      <c r="P52" s="48"/>
      <c r="Q52" s="48"/>
      <c r="R52" s="48"/>
      <c r="S52" s="48"/>
      <c r="T52" s="48"/>
      <c r="U52" s="48"/>
    </row>
    <row r="53" spans="1:21" ht="30.75" customHeight="1" thickBot="1" x14ac:dyDescent="0.2">
      <c r="A53" s="48"/>
      <c r="B53" s="1216" t="s">
        <v>20</v>
      </c>
      <c r="C53" s="1217"/>
      <c r="D53" s="67"/>
      <c r="E53" s="1218" t="s">
        <v>21</v>
      </c>
      <c r="F53" s="1218"/>
      <c r="G53" s="1218"/>
      <c r="H53" s="1218"/>
      <c r="I53" s="1218"/>
      <c r="J53" s="1219"/>
      <c r="K53" s="68">
        <v>644</v>
      </c>
      <c r="L53" s="69">
        <v>623</v>
      </c>
      <c r="M53" s="69">
        <v>548</v>
      </c>
      <c r="N53" s="69">
        <v>509</v>
      </c>
      <c r="O53" s="70">
        <v>418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567</v>
      </c>
      <c r="P55" s="48"/>
      <c r="Q55" s="48"/>
      <c r="R55" s="48"/>
      <c r="S55" s="48"/>
      <c r="T55" s="48"/>
      <c r="U55" s="48"/>
    </row>
    <row r="56" spans="1:21" ht="31.5" customHeight="1" thickBot="1" x14ac:dyDescent="0.2">
      <c r="A56" s="48"/>
      <c r="B56" s="76"/>
      <c r="C56" s="77"/>
      <c r="D56" s="77"/>
      <c r="E56" s="78"/>
      <c r="F56" s="78"/>
      <c r="G56" s="78"/>
      <c r="H56" s="78"/>
      <c r="I56" s="78"/>
      <c r="J56" s="79" t="s">
        <v>2</v>
      </c>
      <c r="K56" s="80" t="s">
        <v>568</v>
      </c>
      <c r="L56" s="81" t="s">
        <v>569</v>
      </c>
      <c r="M56" s="81" t="s">
        <v>570</v>
      </c>
      <c r="N56" s="81" t="s">
        <v>571</v>
      </c>
      <c r="O56" s="82" t="s">
        <v>572</v>
      </c>
      <c r="P56" s="48"/>
      <c r="Q56" s="48"/>
      <c r="R56" s="48"/>
      <c r="S56" s="48"/>
      <c r="T56" s="48"/>
      <c r="U56" s="48"/>
    </row>
    <row r="57" spans="1:21" ht="31.5" customHeight="1" x14ac:dyDescent="0.15">
      <c r="B57" s="1220" t="s">
        <v>24</v>
      </c>
      <c r="C57" s="1221"/>
      <c r="D57" s="1224" t="s">
        <v>25</v>
      </c>
      <c r="E57" s="1225"/>
      <c r="F57" s="1225"/>
      <c r="G57" s="1225"/>
      <c r="H57" s="1225"/>
      <c r="I57" s="1225"/>
      <c r="J57" s="1226"/>
      <c r="K57" s="83"/>
      <c r="L57" s="84"/>
      <c r="M57" s="84"/>
      <c r="N57" s="84"/>
      <c r="O57" s="85"/>
    </row>
    <row r="58" spans="1:21" ht="31.5" customHeight="1" thickBot="1" x14ac:dyDescent="0.2">
      <c r="B58" s="1222"/>
      <c r="C58" s="1223"/>
      <c r="D58" s="1227" t="s">
        <v>26</v>
      </c>
      <c r="E58" s="1228"/>
      <c r="F58" s="1228"/>
      <c r="G58" s="1228"/>
      <c r="H58" s="1228"/>
      <c r="I58" s="1228"/>
      <c r="J58" s="1229"/>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wqfu1s8SGG+pfbWDDgcMkotkT1GM0oBjlmG+AVqrXVSAdp2vdxsaieWnVxQrvOikBmjyjXOjZBA7xcfNvowfQ==" saltValue="aNLHVbK+rAGJDyJ8wKGhn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551</v>
      </c>
      <c r="J40" s="100" t="s">
        <v>552</v>
      </c>
      <c r="K40" s="100" t="s">
        <v>553</v>
      </c>
      <c r="L40" s="100" t="s">
        <v>554</v>
      </c>
      <c r="M40" s="101" t="s">
        <v>555</v>
      </c>
    </row>
    <row r="41" spans="2:13" ht="27.75" customHeight="1" x14ac:dyDescent="0.15">
      <c r="B41" s="1250" t="s">
        <v>29</v>
      </c>
      <c r="C41" s="1251"/>
      <c r="D41" s="102"/>
      <c r="E41" s="1252" t="s">
        <v>30</v>
      </c>
      <c r="F41" s="1252"/>
      <c r="G41" s="1252"/>
      <c r="H41" s="1253"/>
      <c r="I41" s="103">
        <v>11279</v>
      </c>
      <c r="J41" s="104">
        <v>10950</v>
      </c>
      <c r="K41" s="104">
        <v>10600</v>
      </c>
      <c r="L41" s="104">
        <v>10133</v>
      </c>
      <c r="M41" s="105">
        <v>9853</v>
      </c>
    </row>
    <row r="42" spans="2:13" ht="27.75" customHeight="1" x14ac:dyDescent="0.15">
      <c r="B42" s="1240"/>
      <c r="C42" s="1241"/>
      <c r="D42" s="106"/>
      <c r="E42" s="1244" t="s">
        <v>31</v>
      </c>
      <c r="F42" s="1244"/>
      <c r="G42" s="1244"/>
      <c r="H42" s="1245"/>
      <c r="I42" s="107">
        <v>162</v>
      </c>
      <c r="J42" s="108">
        <v>138</v>
      </c>
      <c r="K42" s="108">
        <v>114</v>
      </c>
      <c r="L42" s="108">
        <v>90</v>
      </c>
      <c r="M42" s="109">
        <v>66</v>
      </c>
    </row>
    <row r="43" spans="2:13" ht="27.75" customHeight="1" x14ac:dyDescent="0.15">
      <c r="B43" s="1240"/>
      <c r="C43" s="1241"/>
      <c r="D43" s="106"/>
      <c r="E43" s="1244" t="s">
        <v>32</v>
      </c>
      <c r="F43" s="1244"/>
      <c r="G43" s="1244"/>
      <c r="H43" s="1245"/>
      <c r="I43" s="107">
        <v>9820</v>
      </c>
      <c r="J43" s="108">
        <v>9715</v>
      </c>
      <c r="K43" s="108">
        <v>9458</v>
      </c>
      <c r="L43" s="108">
        <v>9030</v>
      </c>
      <c r="M43" s="109">
        <v>8888</v>
      </c>
    </row>
    <row r="44" spans="2:13" ht="27.75" customHeight="1" x14ac:dyDescent="0.15">
      <c r="B44" s="1240"/>
      <c r="C44" s="1241"/>
      <c r="D44" s="106"/>
      <c r="E44" s="1244" t="s">
        <v>33</v>
      </c>
      <c r="F44" s="1244"/>
      <c r="G44" s="1244"/>
      <c r="H44" s="1245"/>
      <c r="I44" s="107">
        <v>989</v>
      </c>
      <c r="J44" s="108">
        <v>766</v>
      </c>
      <c r="K44" s="108">
        <v>575</v>
      </c>
      <c r="L44" s="108">
        <v>488</v>
      </c>
      <c r="M44" s="109">
        <v>439</v>
      </c>
    </row>
    <row r="45" spans="2:13" ht="27.75" customHeight="1" x14ac:dyDescent="0.15">
      <c r="B45" s="1240"/>
      <c r="C45" s="1241"/>
      <c r="D45" s="106"/>
      <c r="E45" s="1244" t="s">
        <v>34</v>
      </c>
      <c r="F45" s="1244"/>
      <c r="G45" s="1244"/>
      <c r="H45" s="1245"/>
      <c r="I45" s="107">
        <v>1480</v>
      </c>
      <c r="J45" s="108">
        <v>1333</v>
      </c>
      <c r="K45" s="108">
        <v>1249</v>
      </c>
      <c r="L45" s="108">
        <v>1130</v>
      </c>
      <c r="M45" s="109">
        <v>1127</v>
      </c>
    </row>
    <row r="46" spans="2:13" ht="27.75" customHeight="1" x14ac:dyDescent="0.15">
      <c r="B46" s="1240"/>
      <c r="C46" s="1241"/>
      <c r="D46" s="110"/>
      <c r="E46" s="1244" t="s">
        <v>35</v>
      </c>
      <c r="F46" s="1244"/>
      <c r="G46" s="1244"/>
      <c r="H46" s="1245"/>
      <c r="I46" s="107" t="s">
        <v>509</v>
      </c>
      <c r="J46" s="108" t="s">
        <v>509</v>
      </c>
      <c r="K46" s="108" t="s">
        <v>509</v>
      </c>
      <c r="L46" s="108" t="s">
        <v>509</v>
      </c>
      <c r="M46" s="109" t="s">
        <v>509</v>
      </c>
    </row>
    <row r="47" spans="2:13" ht="27.75" customHeight="1" x14ac:dyDescent="0.15">
      <c r="B47" s="1240"/>
      <c r="C47" s="1241"/>
      <c r="D47" s="111"/>
      <c r="E47" s="1254" t="s">
        <v>36</v>
      </c>
      <c r="F47" s="1255"/>
      <c r="G47" s="1255"/>
      <c r="H47" s="1256"/>
      <c r="I47" s="107" t="s">
        <v>509</v>
      </c>
      <c r="J47" s="108" t="s">
        <v>509</v>
      </c>
      <c r="K47" s="108" t="s">
        <v>509</v>
      </c>
      <c r="L47" s="108" t="s">
        <v>509</v>
      </c>
      <c r="M47" s="109" t="s">
        <v>509</v>
      </c>
    </row>
    <row r="48" spans="2:13" ht="27.75" customHeight="1" x14ac:dyDescent="0.15">
      <c r="B48" s="1240"/>
      <c r="C48" s="1241"/>
      <c r="D48" s="106"/>
      <c r="E48" s="1244" t="s">
        <v>37</v>
      </c>
      <c r="F48" s="1244"/>
      <c r="G48" s="1244"/>
      <c r="H48" s="1245"/>
      <c r="I48" s="107" t="s">
        <v>509</v>
      </c>
      <c r="J48" s="108" t="s">
        <v>509</v>
      </c>
      <c r="K48" s="108" t="s">
        <v>509</v>
      </c>
      <c r="L48" s="108" t="s">
        <v>509</v>
      </c>
      <c r="M48" s="109" t="s">
        <v>509</v>
      </c>
    </row>
    <row r="49" spans="2:13" ht="27.75" customHeight="1" x14ac:dyDescent="0.15">
      <c r="B49" s="1242"/>
      <c r="C49" s="1243"/>
      <c r="D49" s="106"/>
      <c r="E49" s="1244" t="s">
        <v>38</v>
      </c>
      <c r="F49" s="1244"/>
      <c r="G49" s="1244"/>
      <c r="H49" s="1245"/>
      <c r="I49" s="107" t="s">
        <v>509</v>
      </c>
      <c r="J49" s="108" t="s">
        <v>509</v>
      </c>
      <c r="K49" s="108" t="s">
        <v>509</v>
      </c>
      <c r="L49" s="108" t="s">
        <v>509</v>
      </c>
      <c r="M49" s="109" t="s">
        <v>509</v>
      </c>
    </row>
    <row r="50" spans="2:13" ht="27.75" customHeight="1" x14ac:dyDescent="0.15">
      <c r="B50" s="1238" t="s">
        <v>39</v>
      </c>
      <c r="C50" s="1239"/>
      <c r="D50" s="112"/>
      <c r="E50" s="1244" t="s">
        <v>40</v>
      </c>
      <c r="F50" s="1244"/>
      <c r="G50" s="1244"/>
      <c r="H50" s="1245"/>
      <c r="I50" s="107">
        <v>4795</v>
      </c>
      <c r="J50" s="108">
        <v>4750</v>
      </c>
      <c r="K50" s="108">
        <v>4714</v>
      </c>
      <c r="L50" s="108">
        <v>5084</v>
      </c>
      <c r="M50" s="109">
        <v>4830</v>
      </c>
    </row>
    <row r="51" spans="2:13" ht="27.75" customHeight="1" x14ac:dyDescent="0.15">
      <c r="B51" s="1240"/>
      <c r="C51" s="1241"/>
      <c r="D51" s="106"/>
      <c r="E51" s="1244" t="s">
        <v>41</v>
      </c>
      <c r="F51" s="1244"/>
      <c r="G51" s="1244"/>
      <c r="H51" s="1245"/>
      <c r="I51" s="107">
        <v>197</v>
      </c>
      <c r="J51" s="108">
        <v>163</v>
      </c>
      <c r="K51" s="108">
        <v>160</v>
      </c>
      <c r="L51" s="108">
        <v>142</v>
      </c>
      <c r="M51" s="109">
        <v>114</v>
      </c>
    </row>
    <row r="52" spans="2:13" ht="27.75" customHeight="1" x14ac:dyDescent="0.15">
      <c r="B52" s="1242"/>
      <c r="C52" s="1243"/>
      <c r="D52" s="106"/>
      <c r="E52" s="1244" t="s">
        <v>42</v>
      </c>
      <c r="F52" s="1244"/>
      <c r="G52" s="1244"/>
      <c r="H52" s="1245"/>
      <c r="I52" s="107">
        <v>15987</v>
      </c>
      <c r="J52" s="108">
        <v>15773</v>
      </c>
      <c r="K52" s="108">
        <v>15382</v>
      </c>
      <c r="L52" s="108">
        <v>15132</v>
      </c>
      <c r="M52" s="109">
        <v>14911</v>
      </c>
    </row>
    <row r="53" spans="2:13" ht="27.75" customHeight="1" thickBot="1" x14ac:dyDescent="0.2">
      <c r="B53" s="1246" t="s">
        <v>43</v>
      </c>
      <c r="C53" s="1247"/>
      <c r="D53" s="113"/>
      <c r="E53" s="1248" t="s">
        <v>44</v>
      </c>
      <c r="F53" s="1248"/>
      <c r="G53" s="1248"/>
      <c r="H53" s="1249"/>
      <c r="I53" s="114">
        <v>2750</v>
      </c>
      <c r="J53" s="115">
        <v>2216</v>
      </c>
      <c r="K53" s="115">
        <v>1740</v>
      </c>
      <c r="L53" s="115">
        <v>514</v>
      </c>
      <c r="M53" s="116">
        <v>519</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I+TXsXtyhFT+ud8FYzQqA+ayQHyhenXFrnbysFJ/KOFAoEFoNOq3Egsdt4C5D7qVRWyLfwt4X3tkHocB7WjRNw==" saltValue="xEtKv5310jUa88iw6/8bU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5"/>
  <sheetViews>
    <sheetView showGridLines="0" zoomScale="60" zoomScaleNormal="6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553</v>
      </c>
      <c r="G54" s="125" t="s">
        <v>554</v>
      </c>
      <c r="H54" s="126" t="s">
        <v>555</v>
      </c>
    </row>
    <row r="55" spans="2:8" ht="52.5" customHeight="1" x14ac:dyDescent="0.15">
      <c r="B55" s="127"/>
      <c r="C55" s="1262" t="s">
        <v>47</v>
      </c>
      <c r="D55" s="1262"/>
      <c r="E55" s="1263"/>
      <c r="F55" s="128">
        <v>2310</v>
      </c>
      <c r="G55" s="128">
        <v>2351</v>
      </c>
      <c r="H55" s="129">
        <v>2106</v>
      </c>
    </row>
    <row r="56" spans="2:8" ht="52.5" customHeight="1" x14ac:dyDescent="0.15">
      <c r="B56" s="130"/>
      <c r="C56" s="1264" t="s">
        <v>48</v>
      </c>
      <c r="D56" s="1264"/>
      <c r="E56" s="1265"/>
      <c r="F56" s="131">
        <v>510</v>
      </c>
      <c r="G56" s="131">
        <v>631</v>
      </c>
      <c r="H56" s="132">
        <v>442</v>
      </c>
    </row>
    <row r="57" spans="2:8" ht="53.25" customHeight="1" x14ac:dyDescent="0.15">
      <c r="B57" s="130"/>
      <c r="C57" s="1266" t="s">
        <v>49</v>
      </c>
      <c r="D57" s="1266"/>
      <c r="E57" s="1267"/>
      <c r="F57" s="133">
        <v>1704</v>
      </c>
      <c r="G57" s="133">
        <v>1782</v>
      </c>
      <c r="H57" s="134">
        <v>1897</v>
      </c>
    </row>
    <row r="58" spans="2:8" ht="45.75" customHeight="1" x14ac:dyDescent="0.15">
      <c r="B58" s="135"/>
      <c r="C58" s="1257" t="s">
        <v>574</v>
      </c>
      <c r="D58" s="1258"/>
      <c r="E58" s="1259"/>
      <c r="F58" s="384">
        <v>902</v>
      </c>
      <c r="G58" s="384">
        <v>952</v>
      </c>
      <c r="H58" s="136">
        <v>1002</v>
      </c>
    </row>
    <row r="59" spans="2:8" ht="45.75" customHeight="1" x14ac:dyDescent="0.15">
      <c r="B59" s="135"/>
      <c r="C59" s="1257" t="s">
        <v>575</v>
      </c>
      <c r="D59" s="1258"/>
      <c r="E59" s="1259"/>
      <c r="F59" s="384">
        <v>298</v>
      </c>
      <c r="G59" s="384">
        <v>313</v>
      </c>
      <c r="H59" s="136">
        <v>348</v>
      </c>
    </row>
    <row r="60" spans="2:8" ht="45.75" customHeight="1" x14ac:dyDescent="0.15">
      <c r="B60" s="135"/>
      <c r="C60" s="1257" t="s">
        <v>576</v>
      </c>
      <c r="D60" s="1258"/>
      <c r="E60" s="1259"/>
      <c r="F60" s="384">
        <v>301</v>
      </c>
      <c r="G60" s="384">
        <v>301</v>
      </c>
      <c r="H60" s="136">
        <v>301</v>
      </c>
    </row>
    <row r="61" spans="2:8" ht="45.75" customHeight="1" x14ac:dyDescent="0.15">
      <c r="B61" s="135"/>
      <c r="C61" s="1257" t="s">
        <v>577</v>
      </c>
      <c r="D61" s="1258"/>
      <c r="E61" s="1259"/>
      <c r="F61" s="384">
        <v>61</v>
      </c>
      <c r="G61" s="384">
        <v>77</v>
      </c>
      <c r="H61" s="136">
        <v>74</v>
      </c>
    </row>
    <row r="62" spans="2:8" ht="45.75" customHeight="1" thickBot="1" x14ac:dyDescent="0.2">
      <c r="B62" s="137"/>
      <c r="C62" s="1268" t="s">
        <v>578</v>
      </c>
      <c r="D62" s="1269"/>
      <c r="E62" s="1270"/>
      <c r="F62" s="385">
        <v>56</v>
      </c>
      <c r="G62" s="385">
        <v>58</v>
      </c>
      <c r="H62" s="138">
        <v>59</v>
      </c>
    </row>
    <row r="63" spans="2:8" ht="52.5" customHeight="1" thickBot="1" x14ac:dyDescent="0.2">
      <c r="B63" s="139"/>
      <c r="C63" s="1260" t="s">
        <v>50</v>
      </c>
      <c r="D63" s="1260"/>
      <c r="E63" s="1261"/>
      <c r="F63" s="140">
        <v>4524</v>
      </c>
      <c r="G63" s="140">
        <v>4765</v>
      </c>
      <c r="H63" s="141">
        <v>4445</v>
      </c>
    </row>
    <row r="64" spans="2:8" ht="15" customHeight="1" x14ac:dyDescent="0.15"/>
    <row r="65" ht="0" hidden="1" customHeight="1" x14ac:dyDescent="0.15"/>
  </sheetData>
  <sheetProtection algorithmName="SHA-512" hashValue="YaCOmeWGZjQZ8wKFNArXJ8hInpTpDbz09VtkA1Snhm0DqOTIQsIubVPqutJ0uA/0o15fbdod7iIBYrJv4GAA4g==" saltValue="ljCdbtbB1JzVd4DBTiKgbA==" spinCount="100000" sheet="1" objects="1" scenarios="1"/>
  <mergeCells count="9">
    <mergeCell ref="C58:E58"/>
    <mergeCell ref="C59:E59"/>
    <mergeCell ref="C60:E60"/>
    <mergeCell ref="C63:E63"/>
    <mergeCell ref="C55:E55"/>
    <mergeCell ref="C56:E56"/>
    <mergeCell ref="C57:E57"/>
    <mergeCell ref="C61:E61"/>
    <mergeCell ref="C62:E62"/>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49" zoomScale="90" zoomScaleNormal="90" zoomScaleSheetLayoutView="55" workbookViewId="0"/>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89"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0"/>
      <c r="DG4" s="290"/>
      <c r="DH4" s="290"/>
      <c r="DI4" s="290"/>
      <c r="DJ4" s="290"/>
      <c r="DK4" s="290"/>
      <c r="DL4" s="290"/>
      <c r="DM4" s="290"/>
      <c r="DN4" s="290"/>
      <c r="DO4" s="290"/>
      <c r="DP4" s="290"/>
      <c r="DQ4" s="290"/>
      <c r="DR4" s="290"/>
      <c r="DS4" s="290"/>
      <c r="DT4" s="290"/>
      <c r="DU4" s="290"/>
      <c r="DV4" s="290"/>
      <c r="DW4" s="290"/>
    </row>
    <row r="5" spans="1:143" s="289"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0"/>
      <c r="DG5" s="290"/>
      <c r="DH5" s="290"/>
      <c r="DI5" s="290"/>
      <c r="DJ5" s="290"/>
      <c r="DK5" s="290"/>
      <c r="DL5" s="290"/>
      <c r="DM5" s="290"/>
      <c r="DN5" s="290"/>
      <c r="DO5" s="290"/>
      <c r="DP5" s="290"/>
      <c r="DQ5" s="290"/>
      <c r="DR5" s="290"/>
      <c r="DS5" s="290"/>
      <c r="DT5" s="290"/>
      <c r="DU5" s="290"/>
      <c r="DV5" s="290"/>
      <c r="DW5" s="290"/>
    </row>
    <row r="6" spans="1:143" s="289"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0"/>
      <c r="DG6" s="290"/>
      <c r="DH6" s="290"/>
      <c r="DI6" s="290"/>
      <c r="DJ6" s="290"/>
      <c r="DK6" s="290"/>
      <c r="DL6" s="290"/>
      <c r="DM6" s="290"/>
      <c r="DN6" s="290"/>
      <c r="DO6" s="290"/>
      <c r="DP6" s="290"/>
      <c r="DQ6" s="290"/>
      <c r="DR6" s="290"/>
      <c r="DS6" s="290"/>
      <c r="DT6" s="290"/>
      <c r="DU6" s="290"/>
      <c r="DV6" s="290"/>
      <c r="DW6" s="290"/>
    </row>
    <row r="7" spans="1:143" s="289"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0"/>
      <c r="DG7" s="290"/>
      <c r="DH7" s="290"/>
      <c r="DI7" s="290"/>
      <c r="DJ7" s="290"/>
      <c r="DK7" s="290"/>
      <c r="DL7" s="290"/>
      <c r="DM7" s="290"/>
      <c r="DN7" s="290"/>
      <c r="DO7" s="290"/>
      <c r="DP7" s="290"/>
      <c r="DQ7" s="290"/>
      <c r="DR7" s="290"/>
      <c r="DS7" s="290"/>
      <c r="DT7" s="290"/>
      <c r="DU7" s="290"/>
      <c r="DV7" s="290"/>
      <c r="DW7" s="290"/>
    </row>
    <row r="8" spans="1:143" s="289"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0"/>
      <c r="DG8" s="290"/>
      <c r="DH8" s="290"/>
      <c r="DI8" s="290"/>
      <c r="DJ8" s="290"/>
      <c r="DK8" s="290"/>
      <c r="DL8" s="290"/>
      <c r="DM8" s="290"/>
      <c r="DN8" s="290"/>
      <c r="DO8" s="290"/>
      <c r="DP8" s="290"/>
      <c r="DQ8" s="290"/>
      <c r="DR8" s="290"/>
      <c r="DS8" s="290"/>
      <c r="DT8" s="290"/>
      <c r="DU8" s="290"/>
      <c r="DV8" s="290"/>
      <c r="DW8" s="290"/>
    </row>
    <row r="9" spans="1:143" s="289"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0"/>
      <c r="DG9" s="290"/>
      <c r="DH9" s="290"/>
      <c r="DI9" s="290"/>
      <c r="DJ9" s="290"/>
      <c r="DK9" s="290"/>
      <c r="DL9" s="290"/>
      <c r="DM9" s="290"/>
      <c r="DN9" s="290"/>
      <c r="DO9" s="290"/>
      <c r="DP9" s="290"/>
      <c r="DQ9" s="290"/>
      <c r="DR9" s="290"/>
      <c r="DS9" s="290"/>
      <c r="DT9" s="290"/>
      <c r="DU9" s="290"/>
      <c r="DV9" s="290"/>
      <c r="DW9" s="290"/>
    </row>
    <row r="10" spans="1:143" s="289"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0"/>
      <c r="DG10" s="290"/>
      <c r="DH10" s="290"/>
      <c r="DI10" s="290"/>
      <c r="DJ10" s="290"/>
      <c r="DK10" s="290"/>
      <c r="DL10" s="290"/>
      <c r="DM10" s="290"/>
      <c r="DN10" s="290"/>
      <c r="DO10" s="290"/>
      <c r="DP10" s="290"/>
      <c r="DQ10" s="290"/>
      <c r="DR10" s="290"/>
      <c r="DS10" s="290"/>
      <c r="DT10" s="290"/>
      <c r="DU10" s="290"/>
      <c r="DV10" s="290"/>
      <c r="DW10" s="290"/>
      <c r="EM10" s="289" t="s">
        <v>590</v>
      </c>
    </row>
    <row r="11" spans="1:143" s="289"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0"/>
      <c r="DG11" s="290"/>
      <c r="DH11" s="290"/>
      <c r="DI11" s="290"/>
      <c r="DJ11" s="290"/>
      <c r="DK11" s="290"/>
      <c r="DL11" s="290"/>
      <c r="DM11" s="290"/>
      <c r="DN11" s="290"/>
      <c r="DO11" s="290"/>
      <c r="DP11" s="290"/>
      <c r="DQ11" s="290"/>
      <c r="DR11" s="290"/>
      <c r="DS11" s="290"/>
      <c r="DT11" s="290"/>
      <c r="DU11" s="290"/>
      <c r="DV11" s="290"/>
      <c r="DW11" s="290"/>
    </row>
    <row r="12" spans="1:143" s="289"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0"/>
      <c r="DG12" s="290"/>
      <c r="DH12" s="290"/>
      <c r="DI12" s="290"/>
      <c r="DJ12" s="290"/>
      <c r="DK12" s="290"/>
      <c r="DL12" s="290"/>
      <c r="DM12" s="290"/>
      <c r="DN12" s="290"/>
      <c r="DO12" s="290"/>
      <c r="DP12" s="290"/>
      <c r="DQ12" s="290"/>
      <c r="DR12" s="290"/>
      <c r="DS12" s="290"/>
      <c r="DT12" s="290"/>
      <c r="DU12" s="290"/>
      <c r="DV12" s="290"/>
      <c r="DW12" s="290"/>
      <c r="EM12" s="289" t="s">
        <v>590</v>
      </c>
    </row>
    <row r="13" spans="1:143" s="289"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0"/>
      <c r="DG13" s="290"/>
      <c r="DH13" s="290"/>
      <c r="DI13" s="290"/>
      <c r="DJ13" s="290"/>
      <c r="DK13" s="290"/>
      <c r="DL13" s="290"/>
      <c r="DM13" s="290"/>
      <c r="DN13" s="290"/>
      <c r="DO13" s="290"/>
      <c r="DP13" s="290"/>
      <c r="DQ13" s="290"/>
      <c r="DR13" s="290"/>
      <c r="DS13" s="290"/>
      <c r="DT13" s="290"/>
      <c r="DU13" s="290"/>
      <c r="DV13" s="290"/>
      <c r="DW13" s="290"/>
    </row>
    <row r="14" spans="1:143" s="289"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0"/>
      <c r="DG14" s="290"/>
      <c r="DH14" s="290"/>
      <c r="DI14" s="290"/>
      <c r="DJ14" s="290"/>
      <c r="DK14" s="290"/>
      <c r="DL14" s="290"/>
      <c r="DM14" s="290"/>
      <c r="DN14" s="290"/>
      <c r="DO14" s="290"/>
      <c r="DP14" s="290"/>
      <c r="DQ14" s="290"/>
      <c r="DR14" s="290"/>
      <c r="DS14" s="290"/>
      <c r="DT14" s="290"/>
      <c r="DU14" s="290"/>
      <c r="DV14" s="290"/>
      <c r="DW14" s="290"/>
    </row>
    <row r="15" spans="1:143" s="289"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0"/>
      <c r="DG15" s="290"/>
      <c r="DH15" s="290"/>
      <c r="DI15" s="290"/>
      <c r="DJ15" s="290"/>
      <c r="DK15" s="290"/>
      <c r="DL15" s="290"/>
      <c r="DM15" s="290"/>
      <c r="DN15" s="290"/>
      <c r="DO15" s="290"/>
      <c r="DP15" s="290"/>
      <c r="DQ15" s="290"/>
      <c r="DR15" s="290"/>
      <c r="DS15" s="290"/>
      <c r="DT15" s="290"/>
      <c r="DU15" s="290"/>
      <c r="DV15" s="290"/>
      <c r="DW15" s="290"/>
    </row>
    <row r="16" spans="1:143" s="289"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0"/>
      <c r="DG16" s="290"/>
      <c r="DH16" s="290"/>
      <c r="DI16" s="290"/>
      <c r="DJ16" s="290"/>
      <c r="DK16" s="290"/>
      <c r="DL16" s="290"/>
      <c r="DM16" s="290"/>
      <c r="DN16" s="290"/>
      <c r="DO16" s="290"/>
      <c r="DP16" s="290"/>
      <c r="DQ16" s="290"/>
      <c r="DR16" s="290"/>
      <c r="DS16" s="290"/>
      <c r="DT16" s="290"/>
      <c r="DU16" s="290"/>
      <c r="DV16" s="290"/>
      <c r="DW16" s="290"/>
    </row>
    <row r="17" spans="1:351" s="289"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0"/>
      <c r="DG17" s="290"/>
      <c r="DH17" s="290"/>
      <c r="DI17" s="290"/>
      <c r="DJ17" s="290"/>
      <c r="DK17" s="290"/>
      <c r="DL17" s="290"/>
      <c r="DM17" s="290"/>
      <c r="DN17" s="290"/>
      <c r="DO17" s="290"/>
      <c r="DP17" s="290"/>
      <c r="DQ17" s="290"/>
      <c r="DR17" s="290"/>
      <c r="DS17" s="290"/>
      <c r="DT17" s="290"/>
      <c r="DU17" s="290"/>
      <c r="DV17" s="290"/>
      <c r="DW17" s="290"/>
    </row>
    <row r="18" spans="1:351" s="289"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0"/>
      <c r="DG18" s="290"/>
      <c r="DH18" s="290"/>
      <c r="DI18" s="290"/>
      <c r="DJ18" s="290"/>
      <c r="DK18" s="290"/>
      <c r="DL18" s="290"/>
      <c r="DM18" s="290"/>
      <c r="DN18" s="290"/>
      <c r="DO18" s="290"/>
      <c r="DP18" s="290"/>
      <c r="DQ18" s="290"/>
      <c r="DR18" s="290"/>
      <c r="DS18" s="290"/>
      <c r="DT18" s="290"/>
      <c r="DU18" s="290"/>
      <c r="DV18" s="290"/>
      <c r="DW18" s="290"/>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591</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592</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593</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594</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551</v>
      </c>
      <c r="BQ50" s="1305"/>
      <c r="BR50" s="1305"/>
      <c r="BS50" s="1305"/>
      <c r="BT50" s="1305"/>
      <c r="BU50" s="1305"/>
      <c r="BV50" s="1305"/>
      <c r="BW50" s="1305"/>
      <c r="BX50" s="1305" t="s">
        <v>552</v>
      </c>
      <c r="BY50" s="1305"/>
      <c r="BZ50" s="1305"/>
      <c r="CA50" s="1305"/>
      <c r="CB50" s="1305"/>
      <c r="CC50" s="1305"/>
      <c r="CD50" s="1305"/>
      <c r="CE50" s="1305"/>
      <c r="CF50" s="1305" t="s">
        <v>553</v>
      </c>
      <c r="CG50" s="1305"/>
      <c r="CH50" s="1305"/>
      <c r="CI50" s="1305"/>
      <c r="CJ50" s="1305"/>
      <c r="CK50" s="1305"/>
      <c r="CL50" s="1305"/>
      <c r="CM50" s="1305"/>
      <c r="CN50" s="1305" t="s">
        <v>554</v>
      </c>
      <c r="CO50" s="1305"/>
      <c r="CP50" s="1305"/>
      <c r="CQ50" s="1305"/>
      <c r="CR50" s="1305"/>
      <c r="CS50" s="1305"/>
      <c r="CT50" s="1305"/>
      <c r="CU50" s="1305"/>
      <c r="CV50" s="1305" t="s">
        <v>555</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595</v>
      </c>
      <c r="AO51" s="1309"/>
      <c r="AP51" s="1309"/>
      <c r="AQ51" s="1309"/>
      <c r="AR51" s="1309"/>
      <c r="AS51" s="1309"/>
      <c r="AT51" s="1309"/>
      <c r="AU51" s="1309"/>
      <c r="AV51" s="1309"/>
      <c r="AW51" s="1309"/>
      <c r="AX51" s="1309"/>
      <c r="AY51" s="1309"/>
      <c r="AZ51" s="1309"/>
      <c r="BA51" s="1309"/>
      <c r="BB51" s="1309" t="s">
        <v>596</v>
      </c>
      <c r="BC51" s="1309"/>
      <c r="BD51" s="1309"/>
      <c r="BE51" s="1309"/>
      <c r="BF51" s="1309"/>
      <c r="BG51" s="1309"/>
      <c r="BH51" s="1309"/>
      <c r="BI51" s="1309"/>
      <c r="BJ51" s="1309"/>
      <c r="BK51" s="1309"/>
      <c r="BL51" s="1309"/>
      <c r="BM51" s="1309"/>
      <c r="BN51" s="1309"/>
      <c r="BO51" s="1309"/>
      <c r="BP51" s="1310">
        <v>42.1</v>
      </c>
      <c r="BQ51" s="1310"/>
      <c r="BR51" s="1310"/>
      <c r="BS51" s="1310"/>
      <c r="BT51" s="1310"/>
      <c r="BU51" s="1310"/>
      <c r="BV51" s="1310"/>
      <c r="BW51" s="1310"/>
      <c r="BX51" s="1310">
        <v>34.1</v>
      </c>
      <c r="BY51" s="1310"/>
      <c r="BZ51" s="1310"/>
      <c r="CA51" s="1310"/>
      <c r="CB51" s="1310"/>
      <c r="CC51" s="1310"/>
      <c r="CD51" s="1310"/>
      <c r="CE51" s="1310"/>
      <c r="CF51" s="1310">
        <v>26.8</v>
      </c>
      <c r="CG51" s="1310"/>
      <c r="CH51" s="1310"/>
      <c r="CI51" s="1310"/>
      <c r="CJ51" s="1310"/>
      <c r="CK51" s="1310"/>
      <c r="CL51" s="1310"/>
      <c r="CM51" s="1310"/>
      <c r="CN51" s="1310">
        <v>7.9</v>
      </c>
      <c r="CO51" s="1310"/>
      <c r="CP51" s="1310"/>
      <c r="CQ51" s="1310"/>
      <c r="CR51" s="1310"/>
      <c r="CS51" s="1310"/>
      <c r="CT51" s="1310"/>
      <c r="CU51" s="1310"/>
      <c r="CV51" s="1310">
        <v>7.9</v>
      </c>
      <c r="CW51" s="1310"/>
      <c r="CX51" s="1310"/>
      <c r="CY51" s="1310"/>
      <c r="CZ51" s="1310"/>
      <c r="DA51" s="1310"/>
      <c r="DB51" s="1310"/>
      <c r="DC51" s="1310"/>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597</v>
      </c>
      <c r="BC53" s="1309"/>
      <c r="BD53" s="1309"/>
      <c r="BE53" s="1309"/>
      <c r="BF53" s="1309"/>
      <c r="BG53" s="1309"/>
      <c r="BH53" s="1309"/>
      <c r="BI53" s="1309"/>
      <c r="BJ53" s="1309"/>
      <c r="BK53" s="1309"/>
      <c r="BL53" s="1309"/>
      <c r="BM53" s="1309"/>
      <c r="BN53" s="1309"/>
      <c r="BO53" s="1309"/>
      <c r="BP53" s="1310">
        <v>50.1</v>
      </c>
      <c r="BQ53" s="1310"/>
      <c r="BR53" s="1310"/>
      <c r="BS53" s="1310"/>
      <c r="BT53" s="1310"/>
      <c r="BU53" s="1310"/>
      <c r="BV53" s="1310"/>
      <c r="BW53" s="1310"/>
      <c r="BX53" s="1310">
        <v>51.5</v>
      </c>
      <c r="BY53" s="1310"/>
      <c r="BZ53" s="1310"/>
      <c r="CA53" s="1310"/>
      <c r="CB53" s="1310"/>
      <c r="CC53" s="1310"/>
      <c r="CD53" s="1310"/>
      <c r="CE53" s="1310"/>
      <c r="CF53" s="1310">
        <v>52.7</v>
      </c>
      <c r="CG53" s="1310"/>
      <c r="CH53" s="1310"/>
      <c r="CI53" s="1310"/>
      <c r="CJ53" s="1310"/>
      <c r="CK53" s="1310"/>
      <c r="CL53" s="1310"/>
      <c r="CM53" s="1310"/>
      <c r="CN53" s="1310">
        <v>54.3</v>
      </c>
      <c r="CO53" s="1310"/>
      <c r="CP53" s="1310"/>
      <c r="CQ53" s="1310"/>
      <c r="CR53" s="1310"/>
      <c r="CS53" s="1310"/>
      <c r="CT53" s="1310"/>
      <c r="CU53" s="1310"/>
      <c r="CV53" s="1310">
        <v>55.7</v>
      </c>
      <c r="CW53" s="1310"/>
      <c r="CX53" s="1310"/>
      <c r="CY53" s="1310"/>
      <c r="CZ53" s="1310"/>
      <c r="DA53" s="1310"/>
      <c r="DB53" s="1310"/>
      <c r="DC53" s="1310"/>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1288"/>
      <c r="B55" s="1280"/>
      <c r="G55" s="1299"/>
      <c r="H55" s="1299"/>
      <c r="I55" s="1299"/>
      <c r="J55" s="1299"/>
      <c r="K55" s="1308"/>
      <c r="L55" s="1308"/>
      <c r="M55" s="1308"/>
      <c r="N55" s="1308"/>
      <c r="AN55" s="1305" t="s">
        <v>598</v>
      </c>
      <c r="AO55" s="1305"/>
      <c r="AP55" s="1305"/>
      <c r="AQ55" s="1305"/>
      <c r="AR55" s="1305"/>
      <c r="AS55" s="1305"/>
      <c r="AT55" s="1305"/>
      <c r="AU55" s="1305"/>
      <c r="AV55" s="1305"/>
      <c r="AW55" s="1305"/>
      <c r="AX55" s="1305"/>
      <c r="AY55" s="1305"/>
      <c r="AZ55" s="1305"/>
      <c r="BA55" s="1305"/>
      <c r="BB55" s="1309" t="s">
        <v>596</v>
      </c>
      <c r="BC55" s="1309"/>
      <c r="BD55" s="1309"/>
      <c r="BE55" s="1309"/>
      <c r="BF55" s="1309"/>
      <c r="BG55" s="1309"/>
      <c r="BH55" s="1309"/>
      <c r="BI55" s="1309"/>
      <c r="BJ55" s="1309"/>
      <c r="BK55" s="1309"/>
      <c r="BL55" s="1309"/>
      <c r="BM55" s="1309"/>
      <c r="BN55" s="1309"/>
      <c r="BO55" s="1309"/>
      <c r="BP55" s="1310">
        <v>56.8</v>
      </c>
      <c r="BQ55" s="1310"/>
      <c r="BR55" s="1310"/>
      <c r="BS55" s="1310"/>
      <c r="BT55" s="1310"/>
      <c r="BU55" s="1310"/>
      <c r="BV55" s="1310"/>
      <c r="BW55" s="1310"/>
      <c r="BX55" s="1310">
        <v>52.3</v>
      </c>
      <c r="BY55" s="1310"/>
      <c r="BZ55" s="1310"/>
      <c r="CA55" s="1310"/>
      <c r="CB55" s="1310"/>
      <c r="CC55" s="1310"/>
      <c r="CD55" s="1310"/>
      <c r="CE55" s="1310"/>
      <c r="CF55" s="1310">
        <v>55.4</v>
      </c>
      <c r="CG55" s="1310"/>
      <c r="CH55" s="1310"/>
      <c r="CI55" s="1310"/>
      <c r="CJ55" s="1310"/>
      <c r="CK55" s="1310"/>
      <c r="CL55" s="1310"/>
      <c r="CM55" s="1310"/>
      <c r="CN55" s="1310">
        <v>52.7</v>
      </c>
      <c r="CO55" s="1310"/>
      <c r="CP55" s="1310"/>
      <c r="CQ55" s="1310"/>
      <c r="CR55" s="1310"/>
      <c r="CS55" s="1310"/>
      <c r="CT55" s="1310"/>
      <c r="CU55" s="1310"/>
      <c r="CV55" s="1310">
        <v>49.7</v>
      </c>
      <c r="CW55" s="1310"/>
      <c r="CX55" s="1310"/>
      <c r="CY55" s="1310"/>
      <c r="CZ55" s="1310"/>
      <c r="DA55" s="1310"/>
      <c r="DB55" s="1310"/>
      <c r="DC55" s="1310"/>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1288" customFormat="1" x14ac:dyDescent="0.15">
      <c r="B57" s="1311"/>
      <c r="G57" s="1299"/>
      <c r="H57" s="1299"/>
      <c r="I57" s="1312"/>
      <c r="J57" s="1312"/>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597</v>
      </c>
      <c r="BC57" s="1309"/>
      <c r="BD57" s="1309"/>
      <c r="BE57" s="1309"/>
      <c r="BF57" s="1309"/>
      <c r="BG57" s="1309"/>
      <c r="BH57" s="1309"/>
      <c r="BI57" s="1309"/>
      <c r="BJ57" s="1309"/>
      <c r="BK57" s="1309"/>
      <c r="BL57" s="1309"/>
      <c r="BM57" s="1309"/>
      <c r="BN57" s="1309"/>
      <c r="BO57" s="1309"/>
      <c r="BP57" s="1310">
        <v>54</v>
      </c>
      <c r="BQ57" s="1310"/>
      <c r="BR57" s="1310"/>
      <c r="BS57" s="1310"/>
      <c r="BT57" s="1310"/>
      <c r="BU57" s="1310"/>
      <c r="BV57" s="1310"/>
      <c r="BW57" s="1310"/>
      <c r="BX57" s="1310">
        <v>57.1</v>
      </c>
      <c r="BY57" s="1310"/>
      <c r="BZ57" s="1310"/>
      <c r="CA57" s="1310"/>
      <c r="CB57" s="1310"/>
      <c r="CC57" s="1310"/>
      <c r="CD57" s="1310"/>
      <c r="CE57" s="1310"/>
      <c r="CF57" s="1310">
        <v>58.7</v>
      </c>
      <c r="CG57" s="1310"/>
      <c r="CH57" s="1310"/>
      <c r="CI57" s="1310"/>
      <c r="CJ57" s="1310"/>
      <c r="CK57" s="1310"/>
      <c r="CL57" s="1310"/>
      <c r="CM57" s="1310"/>
      <c r="CN57" s="1310">
        <v>59.9</v>
      </c>
      <c r="CO57" s="1310"/>
      <c r="CP57" s="1310"/>
      <c r="CQ57" s="1310"/>
      <c r="CR57" s="1310"/>
      <c r="CS57" s="1310"/>
      <c r="CT57" s="1310"/>
      <c r="CU57" s="1310"/>
      <c r="CV57" s="1310">
        <v>60.6</v>
      </c>
      <c r="CW57" s="1310"/>
      <c r="CX57" s="1310"/>
      <c r="CY57" s="1310"/>
      <c r="CZ57" s="1310"/>
      <c r="DA57" s="1310"/>
      <c r="DB57" s="1310"/>
      <c r="DC57" s="1310"/>
      <c r="DD57" s="1313"/>
      <c r="DE57" s="1311"/>
    </row>
    <row r="58" spans="1:109" s="1288" customFormat="1" x14ac:dyDescent="0.15">
      <c r="A58" s="1273"/>
      <c r="B58" s="1311"/>
      <c r="G58" s="1299"/>
      <c r="H58" s="1299"/>
      <c r="I58" s="1312"/>
      <c r="J58" s="1312"/>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1313"/>
      <c r="DE58" s="1311"/>
    </row>
    <row r="59" spans="1:109" s="1288" customFormat="1" x14ac:dyDescent="0.15">
      <c r="A59" s="1273"/>
      <c r="B59" s="1311"/>
      <c r="K59" s="1314"/>
      <c r="L59" s="1314"/>
      <c r="M59" s="1314"/>
      <c r="N59" s="1314"/>
      <c r="AQ59" s="1314"/>
      <c r="AR59" s="1314"/>
      <c r="AS59" s="1314"/>
      <c r="AT59" s="1314"/>
      <c r="BC59" s="1314"/>
      <c r="BD59" s="1314"/>
      <c r="BE59" s="1314"/>
      <c r="BF59" s="1314"/>
      <c r="BO59" s="1314"/>
      <c r="BP59" s="1314"/>
      <c r="BQ59" s="1314"/>
      <c r="BR59" s="1314"/>
      <c r="CA59" s="1314"/>
      <c r="CB59" s="1314"/>
      <c r="CC59" s="1314"/>
      <c r="CD59" s="1314"/>
      <c r="CM59" s="1314"/>
      <c r="CN59" s="1314"/>
      <c r="CO59" s="1314"/>
      <c r="CP59" s="1314"/>
      <c r="CY59" s="1314"/>
      <c r="CZ59" s="1314"/>
      <c r="DA59" s="1314"/>
      <c r="DB59" s="1314"/>
      <c r="DC59" s="1314"/>
      <c r="DD59" s="1313"/>
      <c r="DE59" s="1311"/>
    </row>
    <row r="60" spans="1:109" s="1288" customFormat="1" x14ac:dyDescent="0.15">
      <c r="A60" s="1273"/>
      <c r="B60" s="1311"/>
      <c r="K60" s="1314"/>
      <c r="L60" s="1314"/>
      <c r="M60" s="1314"/>
      <c r="N60" s="1314"/>
      <c r="AQ60" s="1314"/>
      <c r="AR60" s="1314"/>
      <c r="AS60" s="1314"/>
      <c r="AT60" s="1314"/>
      <c r="BC60" s="1314"/>
      <c r="BD60" s="1314"/>
      <c r="BE60" s="1314"/>
      <c r="BF60" s="1314"/>
      <c r="BO60" s="1314"/>
      <c r="BP60" s="1314"/>
      <c r="BQ60" s="1314"/>
      <c r="BR60" s="1314"/>
      <c r="CA60" s="1314"/>
      <c r="CB60" s="1314"/>
      <c r="CC60" s="1314"/>
      <c r="CD60" s="1314"/>
      <c r="CM60" s="1314"/>
      <c r="CN60" s="1314"/>
      <c r="CO60" s="1314"/>
      <c r="CP60" s="1314"/>
      <c r="CY60" s="1314"/>
      <c r="CZ60" s="1314"/>
      <c r="DA60" s="1314"/>
      <c r="DB60" s="1314"/>
      <c r="DC60" s="1314"/>
      <c r="DD60" s="1313"/>
      <c r="DE60" s="1311"/>
    </row>
    <row r="61" spans="1:109" s="1288" customFormat="1" x14ac:dyDescent="0.15">
      <c r="A61" s="1273"/>
      <c r="B61" s="1315"/>
      <c r="C61" s="1316"/>
      <c r="D61" s="1316"/>
      <c r="E61" s="1316"/>
      <c r="F61" s="1316"/>
      <c r="G61" s="1316"/>
      <c r="H61" s="1316"/>
      <c r="I61" s="1316"/>
      <c r="J61" s="1316"/>
      <c r="K61" s="1316"/>
      <c r="L61" s="1316"/>
      <c r="M61" s="1317"/>
      <c r="N61" s="1317"/>
      <c r="O61" s="1316"/>
      <c r="P61" s="1316"/>
      <c r="Q61" s="1316"/>
      <c r="R61" s="1316"/>
      <c r="S61" s="1316"/>
      <c r="T61" s="1316"/>
      <c r="U61" s="1316"/>
      <c r="V61" s="1316"/>
      <c r="W61" s="1316"/>
      <c r="X61" s="1316"/>
      <c r="Y61" s="1316"/>
      <c r="Z61" s="1316"/>
      <c r="AA61" s="1316"/>
      <c r="AB61" s="1316"/>
      <c r="AC61" s="1316"/>
      <c r="AD61" s="1316"/>
      <c r="AE61" s="1316"/>
      <c r="AF61" s="1316"/>
      <c r="AG61" s="1316"/>
      <c r="AH61" s="1316"/>
      <c r="AI61" s="1316"/>
      <c r="AJ61" s="1316"/>
      <c r="AK61" s="1316"/>
      <c r="AL61" s="1316"/>
      <c r="AM61" s="1316"/>
      <c r="AN61" s="1316"/>
      <c r="AO61" s="1316"/>
      <c r="AP61" s="1316"/>
      <c r="AQ61" s="1316"/>
      <c r="AR61" s="1316"/>
      <c r="AS61" s="1317"/>
      <c r="AT61" s="1317"/>
      <c r="AU61" s="1316"/>
      <c r="AV61" s="1316"/>
      <c r="AW61" s="1316"/>
      <c r="AX61" s="1316"/>
      <c r="AY61" s="1316"/>
      <c r="AZ61" s="1316"/>
      <c r="BA61" s="1316"/>
      <c r="BB61" s="1316"/>
      <c r="BC61" s="1316"/>
      <c r="BD61" s="1316"/>
      <c r="BE61" s="1317"/>
      <c r="BF61" s="1317"/>
      <c r="BG61" s="1316"/>
      <c r="BH61" s="1316"/>
      <c r="BI61" s="1316"/>
      <c r="BJ61" s="1316"/>
      <c r="BK61" s="1316"/>
      <c r="BL61" s="1316"/>
      <c r="BM61" s="1316"/>
      <c r="BN61" s="1316"/>
      <c r="BO61" s="1316"/>
      <c r="BP61" s="1316"/>
      <c r="BQ61" s="1317"/>
      <c r="BR61" s="1317"/>
      <c r="BS61" s="1316"/>
      <c r="BT61" s="1316"/>
      <c r="BU61" s="1316"/>
      <c r="BV61" s="1316"/>
      <c r="BW61" s="1316"/>
      <c r="BX61" s="1316"/>
      <c r="BY61" s="1316"/>
      <c r="BZ61" s="1316"/>
      <c r="CA61" s="1316"/>
      <c r="CB61" s="1316"/>
      <c r="CC61" s="1317"/>
      <c r="CD61" s="1317"/>
      <c r="CE61" s="1316"/>
      <c r="CF61" s="1316"/>
      <c r="CG61" s="1316"/>
      <c r="CH61" s="1316"/>
      <c r="CI61" s="1316"/>
      <c r="CJ61" s="1316"/>
      <c r="CK61" s="1316"/>
      <c r="CL61" s="1316"/>
      <c r="CM61" s="1316"/>
      <c r="CN61" s="1316"/>
      <c r="CO61" s="1317"/>
      <c r="CP61" s="1317"/>
      <c r="CQ61" s="1316"/>
      <c r="CR61" s="1316"/>
      <c r="CS61" s="1316"/>
      <c r="CT61" s="1316"/>
      <c r="CU61" s="1316"/>
      <c r="CV61" s="1316"/>
      <c r="CW61" s="1316"/>
      <c r="CX61" s="1316"/>
      <c r="CY61" s="1316"/>
      <c r="CZ61" s="1316"/>
      <c r="DA61" s="1317"/>
      <c r="DB61" s="1317"/>
      <c r="DC61" s="1317"/>
      <c r="DD61" s="1318"/>
      <c r="DE61" s="1311"/>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19" t="s">
        <v>599</v>
      </c>
    </row>
    <row r="64" spans="1:109" x14ac:dyDescent="0.15">
      <c r="B64" s="1280"/>
      <c r="G64" s="1287"/>
      <c r="I64" s="1320"/>
      <c r="J64" s="1320"/>
      <c r="K64" s="1320"/>
      <c r="L64" s="1320"/>
      <c r="M64" s="1320"/>
      <c r="N64" s="1321"/>
      <c r="AM64" s="1287"/>
      <c r="AN64" s="1287" t="s">
        <v>592</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289" t="s">
        <v>600</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2"/>
      <c r="I70" s="1322"/>
      <c r="J70" s="1323"/>
      <c r="K70" s="1323"/>
      <c r="L70" s="1324"/>
      <c r="M70" s="1323"/>
      <c r="N70" s="1324"/>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5"/>
      <c r="I71" s="1326"/>
      <c r="J71" s="1323"/>
      <c r="K71" s="1323"/>
      <c r="L71" s="1324"/>
      <c r="M71" s="1323"/>
      <c r="N71" s="1324"/>
      <c r="AM71" s="1325"/>
      <c r="AN71" s="1273" t="s">
        <v>594</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551</v>
      </c>
      <c r="BQ72" s="1305"/>
      <c r="BR72" s="1305"/>
      <c r="BS72" s="1305"/>
      <c r="BT72" s="1305"/>
      <c r="BU72" s="1305"/>
      <c r="BV72" s="1305"/>
      <c r="BW72" s="1305"/>
      <c r="BX72" s="1305" t="s">
        <v>552</v>
      </c>
      <c r="BY72" s="1305"/>
      <c r="BZ72" s="1305"/>
      <c r="CA72" s="1305"/>
      <c r="CB72" s="1305"/>
      <c r="CC72" s="1305"/>
      <c r="CD72" s="1305"/>
      <c r="CE72" s="1305"/>
      <c r="CF72" s="1305" t="s">
        <v>553</v>
      </c>
      <c r="CG72" s="1305"/>
      <c r="CH72" s="1305"/>
      <c r="CI72" s="1305"/>
      <c r="CJ72" s="1305"/>
      <c r="CK72" s="1305"/>
      <c r="CL72" s="1305"/>
      <c r="CM72" s="1305"/>
      <c r="CN72" s="1305" t="s">
        <v>554</v>
      </c>
      <c r="CO72" s="1305"/>
      <c r="CP72" s="1305"/>
      <c r="CQ72" s="1305"/>
      <c r="CR72" s="1305"/>
      <c r="CS72" s="1305"/>
      <c r="CT72" s="1305"/>
      <c r="CU72" s="1305"/>
      <c r="CV72" s="1305" t="s">
        <v>555</v>
      </c>
      <c r="CW72" s="1305"/>
      <c r="CX72" s="1305"/>
      <c r="CY72" s="1305"/>
      <c r="CZ72" s="1305"/>
      <c r="DA72" s="1305"/>
      <c r="DB72" s="1305"/>
      <c r="DC72" s="1305"/>
    </row>
    <row r="73" spans="2:107" x14ac:dyDescent="0.15">
      <c r="B73" s="1280"/>
      <c r="G73" s="1306"/>
      <c r="H73" s="1306"/>
      <c r="I73" s="1306"/>
      <c r="J73" s="1306"/>
      <c r="K73" s="1327"/>
      <c r="L73" s="1327"/>
      <c r="M73" s="1327"/>
      <c r="N73" s="1327"/>
      <c r="AM73" s="1298"/>
      <c r="AN73" s="1309" t="s">
        <v>595</v>
      </c>
      <c r="AO73" s="1309"/>
      <c r="AP73" s="1309"/>
      <c r="AQ73" s="1309"/>
      <c r="AR73" s="1309"/>
      <c r="AS73" s="1309"/>
      <c r="AT73" s="1309"/>
      <c r="AU73" s="1309"/>
      <c r="AV73" s="1309"/>
      <c r="AW73" s="1309"/>
      <c r="AX73" s="1309"/>
      <c r="AY73" s="1309"/>
      <c r="AZ73" s="1309"/>
      <c r="BA73" s="1309"/>
      <c r="BB73" s="1309" t="s">
        <v>596</v>
      </c>
      <c r="BC73" s="1309"/>
      <c r="BD73" s="1309"/>
      <c r="BE73" s="1309"/>
      <c r="BF73" s="1309"/>
      <c r="BG73" s="1309"/>
      <c r="BH73" s="1309"/>
      <c r="BI73" s="1309"/>
      <c r="BJ73" s="1309"/>
      <c r="BK73" s="1309"/>
      <c r="BL73" s="1309"/>
      <c r="BM73" s="1309"/>
      <c r="BN73" s="1309"/>
      <c r="BO73" s="1309"/>
      <c r="BP73" s="1310">
        <v>42.1</v>
      </c>
      <c r="BQ73" s="1310"/>
      <c r="BR73" s="1310"/>
      <c r="BS73" s="1310"/>
      <c r="BT73" s="1310"/>
      <c r="BU73" s="1310"/>
      <c r="BV73" s="1310"/>
      <c r="BW73" s="1310"/>
      <c r="BX73" s="1310">
        <v>34.1</v>
      </c>
      <c r="BY73" s="1310"/>
      <c r="BZ73" s="1310"/>
      <c r="CA73" s="1310"/>
      <c r="CB73" s="1310"/>
      <c r="CC73" s="1310"/>
      <c r="CD73" s="1310"/>
      <c r="CE73" s="1310"/>
      <c r="CF73" s="1310">
        <v>26.8</v>
      </c>
      <c r="CG73" s="1310"/>
      <c r="CH73" s="1310"/>
      <c r="CI73" s="1310"/>
      <c r="CJ73" s="1310"/>
      <c r="CK73" s="1310"/>
      <c r="CL73" s="1310"/>
      <c r="CM73" s="1310"/>
      <c r="CN73" s="1310">
        <v>7.9</v>
      </c>
      <c r="CO73" s="1310"/>
      <c r="CP73" s="1310"/>
      <c r="CQ73" s="1310"/>
      <c r="CR73" s="1310"/>
      <c r="CS73" s="1310"/>
      <c r="CT73" s="1310"/>
      <c r="CU73" s="1310"/>
      <c r="CV73" s="1310">
        <v>7.9</v>
      </c>
      <c r="CW73" s="1310"/>
      <c r="CX73" s="1310"/>
      <c r="CY73" s="1310"/>
      <c r="CZ73" s="1310"/>
      <c r="DA73" s="1310"/>
      <c r="DB73" s="1310"/>
      <c r="DC73" s="1310"/>
    </row>
    <row r="74" spans="2:107" x14ac:dyDescent="0.15">
      <c r="B74" s="1280"/>
      <c r="G74" s="1306"/>
      <c r="H74" s="1306"/>
      <c r="I74" s="1306"/>
      <c r="J74" s="1306"/>
      <c r="K74" s="1327"/>
      <c r="L74" s="1327"/>
      <c r="M74" s="1327"/>
      <c r="N74" s="1327"/>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601</v>
      </c>
      <c r="BC75" s="1309"/>
      <c r="BD75" s="1309"/>
      <c r="BE75" s="1309"/>
      <c r="BF75" s="1309"/>
      <c r="BG75" s="1309"/>
      <c r="BH75" s="1309"/>
      <c r="BI75" s="1309"/>
      <c r="BJ75" s="1309"/>
      <c r="BK75" s="1309"/>
      <c r="BL75" s="1309"/>
      <c r="BM75" s="1309"/>
      <c r="BN75" s="1309"/>
      <c r="BO75" s="1309"/>
      <c r="BP75" s="1310">
        <v>10.5</v>
      </c>
      <c r="BQ75" s="1310"/>
      <c r="BR75" s="1310"/>
      <c r="BS75" s="1310"/>
      <c r="BT75" s="1310"/>
      <c r="BU75" s="1310"/>
      <c r="BV75" s="1310"/>
      <c r="BW75" s="1310"/>
      <c r="BX75" s="1310">
        <v>9.9</v>
      </c>
      <c r="BY75" s="1310"/>
      <c r="BZ75" s="1310"/>
      <c r="CA75" s="1310"/>
      <c r="CB75" s="1310"/>
      <c r="CC75" s="1310"/>
      <c r="CD75" s="1310"/>
      <c r="CE75" s="1310"/>
      <c r="CF75" s="1310">
        <v>9.3000000000000007</v>
      </c>
      <c r="CG75" s="1310"/>
      <c r="CH75" s="1310"/>
      <c r="CI75" s="1310"/>
      <c r="CJ75" s="1310"/>
      <c r="CK75" s="1310"/>
      <c r="CL75" s="1310"/>
      <c r="CM75" s="1310"/>
      <c r="CN75" s="1310">
        <v>8.6</v>
      </c>
      <c r="CO75" s="1310"/>
      <c r="CP75" s="1310"/>
      <c r="CQ75" s="1310"/>
      <c r="CR75" s="1310"/>
      <c r="CS75" s="1310"/>
      <c r="CT75" s="1310"/>
      <c r="CU75" s="1310"/>
      <c r="CV75" s="1310">
        <v>7.6</v>
      </c>
      <c r="CW75" s="1310"/>
      <c r="CX75" s="1310"/>
      <c r="CY75" s="1310"/>
      <c r="CZ75" s="1310"/>
      <c r="DA75" s="1310"/>
      <c r="DB75" s="1310"/>
      <c r="DC75" s="1310"/>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1280"/>
      <c r="G77" s="1299"/>
      <c r="H77" s="1299"/>
      <c r="I77" s="1299"/>
      <c r="J77" s="1299"/>
      <c r="K77" s="1327"/>
      <c r="L77" s="1327"/>
      <c r="M77" s="1327"/>
      <c r="N77" s="1327"/>
      <c r="AN77" s="1305" t="s">
        <v>598</v>
      </c>
      <c r="AO77" s="1305"/>
      <c r="AP77" s="1305"/>
      <c r="AQ77" s="1305"/>
      <c r="AR77" s="1305"/>
      <c r="AS77" s="1305"/>
      <c r="AT77" s="1305"/>
      <c r="AU77" s="1305"/>
      <c r="AV77" s="1305"/>
      <c r="AW77" s="1305"/>
      <c r="AX77" s="1305"/>
      <c r="AY77" s="1305"/>
      <c r="AZ77" s="1305"/>
      <c r="BA77" s="1305"/>
      <c r="BB77" s="1309" t="s">
        <v>596</v>
      </c>
      <c r="BC77" s="1309"/>
      <c r="BD77" s="1309"/>
      <c r="BE77" s="1309"/>
      <c r="BF77" s="1309"/>
      <c r="BG77" s="1309"/>
      <c r="BH77" s="1309"/>
      <c r="BI77" s="1309"/>
      <c r="BJ77" s="1309"/>
      <c r="BK77" s="1309"/>
      <c r="BL77" s="1309"/>
      <c r="BM77" s="1309"/>
      <c r="BN77" s="1309"/>
      <c r="BO77" s="1309"/>
      <c r="BP77" s="1310">
        <v>56.8</v>
      </c>
      <c r="BQ77" s="1310"/>
      <c r="BR77" s="1310"/>
      <c r="BS77" s="1310"/>
      <c r="BT77" s="1310"/>
      <c r="BU77" s="1310"/>
      <c r="BV77" s="1310"/>
      <c r="BW77" s="1310"/>
      <c r="BX77" s="1310">
        <v>52.3</v>
      </c>
      <c r="BY77" s="1310"/>
      <c r="BZ77" s="1310"/>
      <c r="CA77" s="1310"/>
      <c r="CB77" s="1310"/>
      <c r="CC77" s="1310"/>
      <c r="CD77" s="1310"/>
      <c r="CE77" s="1310"/>
      <c r="CF77" s="1310">
        <v>55.4</v>
      </c>
      <c r="CG77" s="1310"/>
      <c r="CH77" s="1310"/>
      <c r="CI77" s="1310"/>
      <c r="CJ77" s="1310"/>
      <c r="CK77" s="1310"/>
      <c r="CL77" s="1310"/>
      <c r="CM77" s="1310"/>
      <c r="CN77" s="1310">
        <v>52.7</v>
      </c>
      <c r="CO77" s="1310"/>
      <c r="CP77" s="1310"/>
      <c r="CQ77" s="1310"/>
      <c r="CR77" s="1310"/>
      <c r="CS77" s="1310"/>
      <c r="CT77" s="1310"/>
      <c r="CU77" s="1310"/>
      <c r="CV77" s="1310">
        <v>49.7</v>
      </c>
      <c r="CW77" s="1310"/>
      <c r="CX77" s="1310"/>
      <c r="CY77" s="1310"/>
      <c r="CZ77" s="1310"/>
      <c r="DA77" s="1310"/>
      <c r="DB77" s="1310"/>
      <c r="DC77" s="1310"/>
    </row>
    <row r="78" spans="2:107" x14ac:dyDescent="0.15">
      <c r="B78" s="1280"/>
      <c r="G78" s="1299"/>
      <c r="H78" s="1299"/>
      <c r="I78" s="1299"/>
      <c r="J78" s="1299"/>
      <c r="K78" s="1327"/>
      <c r="L78" s="1327"/>
      <c r="M78" s="1327"/>
      <c r="N78" s="1327"/>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1280"/>
      <c r="G79" s="1299"/>
      <c r="H79" s="1299"/>
      <c r="I79" s="1312"/>
      <c r="J79" s="1312"/>
      <c r="K79" s="1328"/>
      <c r="L79" s="1328"/>
      <c r="M79" s="1328"/>
      <c r="N79" s="1328"/>
      <c r="AN79" s="1305"/>
      <c r="AO79" s="1305"/>
      <c r="AP79" s="1305"/>
      <c r="AQ79" s="1305"/>
      <c r="AR79" s="1305"/>
      <c r="AS79" s="1305"/>
      <c r="AT79" s="1305"/>
      <c r="AU79" s="1305"/>
      <c r="AV79" s="1305"/>
      <c r="AW79" s="1305"/>
      <c r="AX79" s="1305"/>
      <c r="AY79" s="1305"/>
      <c r="AZ79" s="1305"/>
      <c r="BA79" s="1305"/>
      <c r="BB79" s="1309" t="s">
        <v>601</v>
      </c>
      <c r="BC79" s="1309"/>
      <c r="BD79" s="1309"/>
      <c r="BE79" s="1309"/>
      <c r="BF79" s="1309"/>
      <c r="BG79" s="1309"/>
      <c r="BH79" s="1309"/>
      <c r="BI79" s="1309"/>
      <c r="BJ79" s="1309"/>
      <c r="BK79" s="1309"/>
      <c r="BL79" s="1309"/>
      <c r="BM79" s="1309"/>
      <c r="BN79" s="1309"/>
      <c r="BO79" s="1309"/>
      <c r="BP79" s="1310">
        <v>10.199999999999999</v>
      </c>
      <c r="BQ79" s="1310"/>
      <c r="BR79" s="1310"/>
      <c r="BS79" s="1310"/>
      <c r="BT79" s="1310"/>
      <c r="BU79" s="1310"/>
      <c r="BV79" s="1310"/>
      <c r="BW79" s="1310"/>
      <c r="BX79" s="1310">
        <v>10</v>
      </c>
      <c r="BY79" s="1310"/>
      <c r="BZ79" s="1310"/>
      <c r="CA79" s="1310"/>
      <c r="CB79" s="1310"/>
      <c r="CC79" s="1310"/>
      <c r="CD79" s="1310"/>
      <c r="CE79" s="1310"/>
      <c r="CF79" s="1310">
        <v>9.6999999999999993</v>
      </c>
      <c r="CG79" s="1310"/>
      <c r="CH79" s="1310"/>
      <c r="CI79" s="1310"/>
      <c r="CJ79" s="1310"/>
      <c r="CK79" s="1310"/>
      <c r="CL79" s="1310"/>
      <c r="CM79" s="1310"/>
      <c r="CN79" s="1310">
        <v>9.5</v>
      </c>
      <c r="CO79" s="1310"/>
      <c r="CP79" s="1310"/>
      <c r="CQ79" s="1310"/>
      <c r="CR79" s="1310"/>
      <c r="CS79" s="1310"/>
      <c r="CT79" s="1310"/>
      <c r="CU79" s="1310"/>
      <c r="CV79" s="1310">
        <v>9.1999999999999993</v>
      </c>
      <c r="CW79" s="1310"/>
      <c r="CX79" s="1310"/>
      <c r="CY79" s="1310"/>
      <c r="CZ79" s="1310"/>
      <c r="DA79" s="1310"/>
      <c r="DB79" s="1310"/>
      <c r="DC79" s="1310"/>
    </row>
    <row r="80" spans="2:107" x14ac:dyDescent="0.15">
      <c r="B80" s="1280"/>
      <c r="G80" s="1299"/>
      <c r="H80" s="1299"/>
      <c r="I80" s="1312"/>
      <c r="J80" s="1312"/>
      <c r="K80" s="1328"/>
      <c r="L80" s="1328"/>
      <c r="M80" s="1328"/>
      <c r="N80" s="1328"/>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1280"/>
    </row>
    <row r="82" spans="2:109" ht="17.25" x14ac:dyDescent="0.15">
      <c r="B82" s="1280"/>
      <c r="K82" s="1329"/>
      <c r="L82" s="1329"/>
      <c r="M82" s="1329"/>
      <c r="N82" s="1329"/>
      <c r="AQ82" s="1329"/>
      <c r="AR82" s="1329"/>
      <c r="AS82" s="1329"/>
      <c r="AT82" s="1329"/>
      <c r="BC82" s="1329"/>
      <c r="BD82" s="1329"/>
      <c r="BE82" s="1329"/>
      <c r="BF82" s="1329"/>
      <c r="BO82" s="1329"/>
      <c r="BP82" s="1329"/>
      <c r="BQ82" s="1329"/>
      <c r="BR82" s="1329"/>
      <c r="CA82" s="1329"/>
      <c r="CB82" s="1329"/>
      <c r="CC82" s="1329"/>
      <c r="CD82" s="1329"/>
      <c r="CM82" s="1329"/>
      <c r="CN82" s="1329"/>
      <c r="CO82" s="1329"/>
      <c r="CP82" s="1329"/>
      <c r="CY82" s="1329"/>
      <c r="CZ82" s="1329"/>
      <c r="DA82" s="1329"/>
      <c r="DB82" s="1329"/>
      <c r="DC82" s="1329"/>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0"/>
      <c r="AQ87" s="1330"/>
      <c r="BC87" s="1330"/>
      <c r="BO87" s="1330"/>
      <c r="CA87" s="1330"/>
      <c r="CM87" s="1330"/>
      <c r="CY87" s="1330"/>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Ej9jYjaDvm6NCjPNgqrhqLfeQeqVNDO+M25/yJAZQIUd8N/A7AxGLM0zL+RGbGOHFeMra3IWs2Vu0O/swcYBHg==" saltValue="xeY6WfNuOxl+orQNhL5V8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12" zoomScaleNormal="100" zoomScaleSheetLayoutView="70" workbookViewId="0"/>
  </sheetViews>
  <sheetFormatPr defaultColWidth="0" defaultRowHeight="13.5" customHeight="1" zeroHeight="1" x14ac:dyDescent="0.15"/>
  <cols>
    <col min="1" max="34" width="2.5" style="290" customWidth="1"/>
    <col min="35" max="122" width="2.5" style="289" customWidth="1"/>
    <col min="123" max="16384" width="2.5" style="289" hidden="1"/>
  </cols>
  <sheetData>
    <row r="1" spans="1:34" ht="13.5" customHeight="1"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row>
    <row r="2" spans="1:34" x14ac:dyDescent="0.15">
      <c r="S2" s="289"/>
      <c r="AH2" s="289"/>
    </row>
    <row r="3" spans="1:34"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row>
    <row r="4" spans="1:34" x14ac:dyDescent="0.15"/>
    <row r="5" spans="1:34" x14ac:dyDescent="0.15"/>
    <row r="6" spans="1:34" x14ac:dyDescent="0.15"/>
    <row r="7" spans="1:34" x14ac:dyDescent="0.15"/>
    <row r="8" spans="1:34" x14ac:dyDescent="0.15"/>
    <row r="9" spans="1:34" x14ac:dyDescent="0.15">
      <c r="AH9" s="289"/>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89"/>
    </row>
    <row r="18" spans="12:34" x14ac:dyDescent="0.15"/>
    <row r="19" spans="12:34" x14ac:dyDescent="0.15"/>
    <row r="20" spans="12:34" x14ac:dyDescent="0.15">
      <c r="AH20" s="289"/>
    </row>
    <row r="21" spans="12:34" x14ac:dyDescent="0.15">
      <c r="AH21" s="289"/>
    </row>
    <row r="22" spans="12:34" x14ac:dyDescent="0.15"/>
    <row r="23" spans="12:34" x14ac:dyDescent="0.15"/>
    <row r="24" spans="12:34" x14ac:dyDescent="0.15">
      <c r="Q24" s="289"/>
    </row>
    <row r="25" spans="12:34" x14ac:dyDescent="0.15"/>
    <row r="26" spans="12:34" x14ac:dyDescent="0.15"/>
    <row r="27" spans="12:34" x14ac:dyDescent="0.15"/>
    <row r="28" spans="12:34" x14ac:dyDescent="0.15">
      <c r="O28" s="289"/>
      <c r="T28" s="289"/>
      <c r="AH28" s="289"/>
    </row>
    <row r="29" spans="12:34" x14ac:dyDescent="0.15"/>
    <row r="30" spans="12:34" x14ac:dyDescent="0.15"/>
    <row r="31" spans="12:34" x14ac:dyDescent="0.15">
      <c r="Q31" s="289"/>
    </row>
    <row r="32" spans="12:34" x14ac:dyDescent="0.15">
      <c r="L32" s="289"/>
    </row>
    <row r="33" spans="2:34" x14ac:dyDescent="0.15">
      <c r="C33" s="289"/>
      <c r="E33" s="289"/>
      <c r="G33" s="289"/>
      <c r="I33" s="289"/>
      <c r="X33" s="289"/>
    </row>
    <row r="34" spans="2:34" x14ac:dyDescent="0.15">
      <c r="B34" s="289"/>
      <c r="P34" s="289"/>
      <c r="R34" s="289"/>
      <c r="T34" s="289"/>
    </row>
    <row r="35" spans="2:34" x14ac:dyDescent="0.15">
      <c r="D35" s="289"/>
      <c r="W35" s="289"/>
      <c r="AC35" s="289"/>
      <c r="AD35" s="289"/>
      <c r="AE35" s="289"/>
      <c r="AF35" s="289"/>
      <c r="AG35" s="289"/>
      <c r="AH35" s="289"/>
    </row>
    <row r="36" spans="2:34" x14ac:dyDescent="0.15">
      <c r="H36" s="289"/>
      <c r="J36" s="289"/>
      <c r="K36" s="289"/>
      <c r="M36" s="289"/>
      <c r="Y36" s="289"/>
      <c r="Z36" s="289"/>
      <c r="AA36" s="289"/>
      <c r="AB36" s="289"/>
      <c r="AC36" s="289"/>
      <c r="AD36" s="289"/>
      <c r="AE36" s="289"/>
      <c r="AF36" s="289"/>
      <c r="AG36" s="289"/>
      <c r="AH36" s="289"/>
    </row>
    <row r="37" spans="2:34" x14ac:dyDescent="0.15">
      <c r="AH37" s="289"/>
    </row>
    <row r="38" spans="2:34" x14ac:dyDescent="0.15">
      <c r="AG38" s="289"/>
      <c r="AH38" s="289"/>
    </row>
    <row r="39" spans="2:34" x14ac:dyDescent="0.15"/>
    <row r="40" spans="2:34" x14ac:dyDescent="0.15">
      <c r="X40" s="289"/>
    </row>
    <row r="41" spans="2:34" x14ac:dyDescent="0.15">
      <c r="R41" s="289"/>
    </row>
    <row r="42" spans="2:34" x14ac:dyDescent="0.15">
      <c r="W42" s="289"/>
    </row>
    <row r="43" spans="2:34" x14ac:dyDescent="0.15">
      <c r="Y43" s="289"/>
      <c r="Z43" s="289"/>
      <c r="AA43" s="289"/>
      <c r="AB43" s="289"/>
      <c r="AC43" s="289"/>
      <c r="AD43" s="289"/>
      <c r="AE43" s="289"/>
      <c r="AF43" s="289"/>
      <c r="AG43" s="289"/>
      <c r="AH43" s="289"/>
    </row>
    <row r="44" spans="2:34" x14ac:dyDescent="0.15">
      <c r="AH44" s="289"/>
    </row>
    <row r="45" spans="2:34" x14ac:dyDescent="0.15">
      <c r="X45" s="289"/>
    </row>
    <row r="46" spans="2:34" x14ac:dyDescent="0.15"/>
    <row r="47" spans="2:34" x14ac:dyDescent="0.15"/>
    <row r="48" spans="2:34" x14ac:dyDescent="0.15">
      <c r="W48" s="289"/>
      <c r="Y48" s="289"/>
      <c r="Z48" s="289"/>
      <c r="AA48" s="289"/>
      <c r="AB48" s="289"/>
      <c r="AC48" s="289"/>
      <c r="AD48" s="289"/>
      <c r="AE48" s="289"/>
      <c r="AF48" s="289"/>
      <c r="AG48" s="289"/>
      <c r="AH48" s="289"/>
    </row>
    <row r="49" spans="28:34" x14ac:dyDescent="0.15"/>
    <row r="50" spans="28:34" x14ac:dyDescent="0.15">
      <c r="AE50" s="289"/>
      <c r="AF50" s="289"/>
      <c r="AG50" s="289"/>
      <c r="AH50" s="289"/>
    </row>
    <row r="51" spans="28:34" x14ac:dyDescent="0.15">
      <c r="AC51" s="289"/>
      <c r="AD51" s="289"/>
      <c r="AE51" s="289"/>
      <c r="AF51" s="289"/>
      <c r="AG51" s="289"/>
      <c r="AH51" s="289"/>
    </row>
    <row r="52" spans="28:34" x14ac:dyDescent="0.15"/>
    <row r="53" spans="28:34" x14ac:dyDescent="0.15">
      <c r="AF53" s="289"/>
      <c r="AG53" s="289"/>
      <c r="AH53" s="289"/>
    </row>
    <row r="54" spans="28:34" x14ac:dyDescent="0.15">
      <c r="AH54" s="289"/>
    </row>
    <row r="55" spans="28:34" x14ac:dyDescent="0.15"/>
    <row r="56" spans="28:34" x14ac:dyDescent="0.15">
      <c r="AB56" s="289"/>
      <c r="AC56" s="289"/>
      <c r="AD56" s="289"/>
      <c r="AE56" s="289"/>
      <c r="AF56" s="289"/>
      <c r="AG56" s="289"/>
      <c r="AH56" s="289"/>
    </row>
    <row r="57" spans="28:34" x14ac:dyDescent="0.15">
      <c r="AH57" s="289"/>
    </row>
    <row r="58" spans="28:34" x14ac:dyDescent="0.15">
      <c r="AH58" s="289"/>
    </row>
    <row r="59" spans="28:34" x14ac:dyDescent="0.15"/>
    <row r="60" spans="28:34" x14ac:dyDescent="0.15"/>
    <row r="61" spans="28:34" x14ac:dyDescent="0.15"/>
    <row r="62" spans="28:34" x14ac:dyDescent="0.15"/>
    <row r="63" spans="28:34" x14ac:dyDescent="0.15">
      <c r="AH63" s="289"/>
    </row>
    <row r="64" spans="28:34" x14ac:dyDescent="0.15">
      <c r="AG64" s="289"/>
      <c r="AH64" s="289"/>
    </row>
    <row r="65" spans="28:34" x14ac:dyDescent="0.15"/>
    <row r="66" spans="28:34" x14ac:dyDescent="0.15"/>
    <row r="67" spans="28:34" x14ac:dyDescent="0.15"/>
    <row r="68" spans="28:34" x14ac:dyDescent="0.15">
      <c r="AB68" s="289"/>
      <c r="AC68" s="289"/>
      <c r="AD68" s="289"/>
      <c r="AE68" s="289"/>
      <c r="AF68" s="289"/>
      <c r="AG68" s="289"/>
      <c r="AH68" s="289"/>
    </row>
    <row r="69" spans="28:34" x14ac:dyDescent="0.15">
      <c r="AF69" s="289"/>
      <c r="AG69" s="289"/>
      <c r="AH69" s="289"/>
    </row>
    <row r="70" spans="28:34" x14ac:dyDescent="0.15"/>
    <row r="71" spans="28:34" x14ac:dyDescent="0.15"/>
    <row r="72" spans="28:34" x14ac:dyDescent="0.15"/>
    <row r="73" spans="28:34" x14ac:dyDescent="0.15"/>
    <row r="74" spans="28:34" x14ac:dyDescent="0.15"/>
    <row r="75" spans="28:34" x14ac:dyDescent="0.15">
      <c r="AH75" s="289"/>
    </row>
    <row r="76" spans="28:34" x14ac:dyDescent="0.15">
      <c r="AF76" s="289"/>
      <c r="AG76" s="289"/>
      <c r="AH76" s="289"/>
    </row>
    <row r="77" spans="28:34" x14ac:dyDescent="0.15">
      <c r="AG77" s="289"/>
      <c r="AH77" s="289"/>
    </row>
    <row r="78" spans="28:34" x14ac:dyDescent="0.15"/>
    <row r="79" spans="28:34" x14ac:dyDescent="0.15"/>
    <row r="80" spans="28:34" x14ac:dyDescent="0.15"/>
    <row r="81" spans="25:34" x14ac:dyDescent="0.15"/>
    <row r="82" spans="25:34" x14ac:dyDescent="0.15">
      <c r="Y82" s="289"/>
    </row>
    <row r="83" spans="25:34" x14ac:dyDescent="0.15">
      <c r="Y83" s="289"/>
      <c r="Z83" s="289"/>
      <c r="AA83" s="289"/>
      <c r="AB83" s="289"/>
      <c r="AC83" s="289"/>
      <c r="AD83" s="289"/>
      <c r="AE83" s="289"/>
      <c r="AF83" s="289"/>
      <c r="AG83" s="289"/>
      <c r="AH83" s="289"/>
    </row>
    <row r="84" spans="25:34" x14ac:dyDescent="0.15"/>
    <row r="85" spans="25:34" x14ac:dyDescent="0.15"/>
    <row r="86" spans="25:34" x14ac:dyDescent="0.15"/>
    <row r="87" spans="25:34" x14ac:dyDescent="0.15"/>
    <row r="88" spans="25:34" x14ac:dyDescent="0.15">
      <c r="AH88" s="289"/>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9"/>
      <c r="AG94" s="289"/>
      <c r="AH94" s="289"/>
    </row>
    <row r="95" spans="25:34" ht="13.5" customHeight="1" x14ac:dyDescent="0.15">
      <c r="AH95" s="289"/>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9"/>
    </row>
    <row r="102" spans="33:34" ht="13.5" customHeight="1" x14ac:dyDescent="0.15"/>
    <row r="103" spans="33:34" ht="13.5" customHeight="1" x14ac:dyDescent="0.15"/>
    <row r="104" spans="33:34" ht="13.5" customHeight="1" x14ac:dyDescent="0.15">
      <c r="AG104" s="289"/>
      <c r="AH104" s="289"/>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9"/>
    </row>
    <row r="117" spans="34:122" ht="13.5" customHeight="1" x14ac:dyDescent="0.15"/>
    <row r="118" spans="34:122" ht="13.5" customHeight="1" x14ac:dyDescent="0.15"/>
    <row r="119" spans="34:122" ht="13.5" customHeight="1" x14ac:dyDescent="0.15"/>
    <row r="120" spans="34:122" ht="13.5" customHeight="1" x14ac:dyDescent="0.15">
      <c r="AH120" s="289"/>
    </row>
    <row r="121" spans="34:122" ht="13.5" customHeight="1" x14ac:dyDescent="0.15">
      <c r="AH121" s="289"/>
    </row>
    <row r="122" spans="34:122" ht="13.5" customHeight="1" x14ac:dyDescent="0.15"/>
    <row r="123" spans="34:122" ht="13.5" customHeight="1" x14ac:dyDescent="0.15"/>
    <row r="124" spans="34:122" ht="13.5" customHeight="1" x14ac:dyDescent="0.15"/>
    <row r="125" spans="34:122" ht="13.5" customHeight="1" x14ac:dyDescent="0.15">
      <c r="DR125" s="289" t="s">
        <v>497</v>
      </c>
    </row>
  </sheetData>
  <sheetProtection algorithmName="SHA-512" hashValue="aTS2wo1QuhDIJHUaoECQYSvcxpiiSCQHtwdA9v7U3llrgMWFD0Vu23xxd+GBYtM5RUhTDOT9LkE+XodIVWgjhA==" saltValue="LoFVx+w3ePoeXtXEFFuzh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0" customWidth="1"/>
    <col min="35" max="122" width="2.5" style="289" customWidth="1"/>
    <col min="123" max="16384" width="2.5" style="289" hidden="1"/>
  </cols>
  <sheetData>
    <row r="1" spans="2:34" ht="13.5" customHeight="1"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row>
    <row r="2" spans="2:34" x14ac:dyDescent="0.15">
      <c r="S2" s="289"/>
      <c r="AH2" s="289"/>
    </row>
    <row r="3" spans="2:34"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row>
    <row r="4" spans="2:34" x14ac:dyDescent="0.15"/>
    <row r="5" spans="2:34" x14ac:dyDescent="0.15"/>
    <row r="6" spans="2:34" x14ac:dyDescent="0.15"/>
    <row r="7" spans="2:34" x14ac:dyDescent="0.15"/>
    <row r="8" spans="2:34" x14ac:dyDescent="0.15"/>
    <row r="9" spans="2:34" x14ac:dyDescent="0.15">
      <c r="AH9" s="289"/>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9"/>
    </row>
    <row r="18" spans="12:34" x14ac:dyDescent="0.15"/>
    <row r="19" spans="12:34" x14ac:dyDescent="0.15"/>
    <row r="20" spans="12:34" x14ac:dyDescent="0.15">
      <c r="AH20" s="289"/>
    </row>
    <row r="21" spans="12:34" x14ac:dyDescent="0.15">
      <c r="AH21" s="289"/>
    </row>
    <row r="22" spans="12:34" x14ac:dyDescent="0.15"/>
    <row r="23" spans="12:34" x14ac:dyDescent="0.15"/>
    <row r="24" spans="12:34" x14ac:dyDescent="0.15">
      <c r="Q24" s="289"/>
    </row>
    <row r="25" spans="12:34" x14ac:dyDescent="0.15"/>
    <row r="26" spans="12:34" x14ac:dyDescent="0.15"/>
    <row r="27" spans="12:34" x14ac:dyDescent="0.15"/>
    <row r="28" spans="12:34" x14ac:dyDescent="0.15">
      <c r="O28" s="289"/>
      <c r="T28" s="289"/>
      <c r="AH28" s="289"/>
    </row>
    <row r="29" spans="12:34" x14ac:dyDescent="0.15"/>
    <row r="30" spans="12:34" x14ac:dyDescent="0.15"/>
    <row r="31" spans="12:34" x14ac:dyDescent="0.15">
      <c r="Q31" s="289"/>
    </row>
    <row r="32" spans="12:34" x14ac:dyDescent="0.15">
      <c r="L32" s="289"/>
    </row>
    <row r="33" spans="2:34" x14ac:dyDescent="0.15">
      <c r="C33" s="289"/>
      <c r="E33" s="289"/>
      <c r="G33" s="289"/>
      <c r="I33" s="289"/>
      <c r="X33" s="289"/>
    </row>
    <row r="34" spans="2:34" x14ac:dyDescent="0.15">
      <c r="B34" s="289"/>
      <c r="P34" s="289"/>
      <c r="R34" s="289"/>
      <c r="T34" s="289"/>
    </row>
    <row r="35" spans="2:34" x14ac:dyDescent="0.15">
      <c r="D35" s="289"/>
      <c r="W35" s="289"/>
      <c r="AC35" s="289"/>
      <c r="AD35" s="289"/>
      <c r="AE35" s="289"/>
      <c r="AF35" s="289"/>
      <c r="AG35" s="289"/>
      <c r="AH35" s="289"/>
    </row>
    <row r="36" spans="2:34" x14ac:dyDescent="0.15">
      <c r="H36" s="289"/>
      <c r="J36" s="289"/>
      <c r="K36" s="289"/>
      <c r="M36" s="289"/>
      <c r="Y36" s="289"/>
      <c r="Z36" s="289"/>
      <c r="AA36" s="289"/>
      <c r="AB36" s="289"/>
      <c r="AC36" s="289"/>
      <c r="AD36" s="289"/>
      <c r="AE36" s="289"/>
      <c r="AF36" s="289"/>
      <c r="AG36" s="289"/>
      <c r="AH36" s="289"/>
    </row>
    <row r="37" spans="2:34" x14ac:dyDescent="0.15">
      <c r="AH37" s="289"/>
    </row>
    <row r="38" spans="2:34" x14ac:dyDescent="0.15">
      <c r="AG38" s="289"/>
      <c r="AH38" s="289"/>
    </row>
    <row r="39" spans="2:34" x14ac:dyDescent="0.15"/>
    <row r="40" spans="2:34" x14ac:dyDescent="0.15">
      <c r="X40" s="289"/>
    </row>
    <row r="41" spans="2:34" x14ac:dyDescent="0.15">
      <c r="R41" s="289"/>
    </row>
    <row r="42" spans="2:34" x14ac:dyDescent="0.15">
      <c r="W42" s="289"/>
    </row>
    <row r="43" spans="2:34" x14ac:dyDescent="0.15">
      <c r="Y43" s="289"/>
      <c r="Z43" s="289"/>
      <c r="AA43" s="289"/>
      <c r="AB43" s="289"/>
      <c r="AC43" s="289"/>
      <c r="AD43" s="289"/>
      <c r="AE43" s="289"/>
      <c r="AF43" s="289"/>
      <c r="AG43" s="289"/>
      <c r="AH43" s="289"/>
    </row>
    <row r="44" spans="2:34" x14ac:dyDescent="0.15">
      <c r="AH44" s="289"/>
    </row>
    <row r="45" spans="2:34" x14ac:dyDescent="0.15">
      <c r="X45" s="289"/>
    </row>
    <row r="46" spans="2:34" x14ac:dyDescent="0.15"/>
    <row r="47" spans="2:34" x14ac:dyDescent="0.15"/>
    <row r="48" spans="2:34" x14ac:dyDescent="0.15">
      <c r="W48" s="289"/>
      <c r="Y48" s="289"/>
      <c r="Z48" s="289"/>
      <c r="AA48" s="289"/>
      <c r="AB48" s="289"/>
      <c r="AC48" s="289"/>
      <c r="AD48" s="289"/>
      <c r="AE48" s="289"/>
      <c r="AF48" s="289"/>
      <c r="AG48" s="289"/>
      <c r="AH48" s="289"/>
    </row>
    <row r="49" spans="28:34" x14ac:dyDescent="0.15"/>
    <row r="50" spans="28:34" x14ac:dyDescent="0.15">
      <c r="AE50" s="289"/>
      <c r="AF50" s="289"/>
      <c r="AG50" s="289"/>
      <c r="AH50" s="289"/>
    </row>
    <row r="51" spans="28:34" x14ac:dyDescent="0.15">
      <c r="AC51" s="289"/>
      <c r="AD51" s="289"/>
      <c r="AE51" s="289"/>
      <c r="AF51" s="289"/>
      <c r="AG51" s="289"/>
      <c r="AH51" s="289"/>
    </row>
    <row r="52" spans="28:34" x14ac:dyDescent="0.15"/>
    <row r="53" spans="28:34" x14ac:dyDescent="0.15">
      <c r="AF53" s="289"/>
      <c r="AG53" s="289"/>
      <c r="AH53" s="289"/>
    </row>
    <row r="54" spans="28:34" x14ac:dyDescent="0.15">
      <c r="AH54" s="289"/>
    </row>
    <row r="55" spans="28:34" x14ac:dyDescent="0.15"/>
    <row r="56" spans="28:34" x14ac:dyDescent="0.15">
      <c r="AB56" s="289"/>
      <c r="AC56" s="289"/>
      <c r="AD56" s="289"/>
      <c r="AE56" s="289"/>
      <c r="AF56" s="289"/>
      <c r="AG56" s="289"/>
      <c r="AH56" s="289"/>
    </row>
    <row r="57" spans="28:34" x14ac:dyDescent="0.15">
      <c r="AH57" s="289"/>
    </row>
    <row r="58" spans="28:34" x14ac:dyDescent="0.15">
      <c r="AH58" s="289"/>
    </row>
    <row r="59" spans="28:34" x14ac:dyDescent="0.15">
      <c r="AG59" s="289"/>
      <c r="AH59" s="289"/>
    </row>
    <row r="60" spans="28:34" x14ac:dyDescent="0.15"/>
    <row r="61" spans="28:34" x14ac:dyDescent="0.15"/>
    <row r="62" spans="28:34" x14ac:dyDescent="0.15"/>
    <row r="63" spans="28:34" x14ac:dyDescent="0.15">
      <c r="AH63" s="289"/>
    </row>
    <row r="64" spans="28:34" x14ac:dyDescent="0.15">
      <c r="AG64" s="289"/>
      <c r="AH64" s="289"/>
    </row>
    <row r="65" spans="28:34" x14ac:dyDescent="0.15"/>
    <row r="66" spans="28:34" x14ac:dyDescent="0.15"/>
    <row r="67" spans="28:34" x14ac:dyDescent="0.15"/>
    <row r="68" spans="28:34" x14ac:dyDescent="0.15">
      <c r="AB68" s="289"/>
      <c r="AC68" s="289"/>
      <c r="AD68" s="289"/>
      <c r="AE68" s="289"/>
      <c r="AF68" s="289"/>
      <c r="AG68" s="289"/>
      <c r="AH68" s="289"/>
    </row>
    <row r="69" spans="28:34" x14ac:dyDescent="0.15">
      <c r="AF69" s="289"/>
      <c r="AG69" s="289"/>
      <c r="AH69" s="289"/>
    </row>
    <row r="70" spans="28:34" x14ac:dyDescent="0.15"/>
    <row r="71" spans="28:34" x14ac:dyDescent="0.15"/>
    <row r="72" spans="28:34" x14ac:dyDescent="0.15"/>
    <row r="73" spans="28:34" x14ac:dyDescent="0.15"/>
    <row r="74" spans="28:34" x14ac:dyDescent="0.15"/>
    <row r="75" spans="28:34" x14ac:dyDescent="0.15">
      <c r="AH75" s="289"/>
    </row>
    <row r="76" spans="28:34" x14ac:dyDescent="0.15">
      <c r="AF76" s="289"/>
      <c r="AG76" s="289"/>
      <c r="AH76" s="289"/>
    </row>
    <row r="77" spans="28:34" x14ac:dyDescent="0.15">
      <c r="AG77" s="289"/>
      <c r="AH77" s="289"/>
    </row>
    <row r="78" spans="28:34" x14ac:dyDescent="0.15"/>
    <row r="79" spans="28:34" x14ac:dyDescent="0.15"/>
    <row r="80" spans="28:34" x14ac:dyDescent="0.15"/>
    <row r="81" spans="25:34" x14ac:dyDescent="0.15"/>
    <row r="82" spans="25:34" x14ac:dyDescent="0.15">
      <c r="Y82" s="289"/>
    </row>
    <row r="83" spans="25:34" x14ac:dyDescent="0.15">
      <c r="Y83" s="289"/>
      <c r="Z83" s="289"/>
      <c r="AA83" s="289"/>
      <c r="AB83" s="289"/>
      <c r="AC83" s="289"/>
      <c r="AD83" s="289"/>
      <c r="AE83" s="289"/>
      <c r="AF83" s="289"/>
      <c r="AG83" s="289"/>
      <c r="AH83" s="289"/>
    </row>
    <row r="84" spans="25:34" x14ac:dyDescent="0.15"/>
    <row r="85" spans="25:34" x14ac:dyDescent="0.15"/>
    <row r="86" spans="25:34" x14ac:dyDescent="0.15"/>
    <row r="87" spans="25:34" x14ac:dyDescent="0.15"/>
    <row r="88" spans="25:34" x14ac:dyDescent="0.15">
      <c r="AH88" s="289"/>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9"/>
      <c r="AG94" s="289"/>
      <c r="AH94" s="289"/>
    </row>
    <row r="95" spans="25:34" ht="13.5" customHeight="1" x14ac:dyDescent="0.15">
      <c r="AH95" s="289"/>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9"/>
    </row>
    <row r="102" spans="33:34" ht="13.5" customHeight="1" x14ac:dyDescent="0.15"/>
    <row r="103" spans="33:34" ht="13.5" customHeight="1" x14ac:dyDescent="0.15"/>
    <row r="104" spans="33:34" ht="13.5" customHeight="1" x14ac:dyDescent="0.15">
      <c r="AG104" s="289"/>
      <c r="AH104" s="289"/>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9"/>
    </row>
    <row r="117" spans="34:122" ht="13.5" customHeight="1" x14ac:dyDescent="0.15"/>
    <row r="118" spans="34:122" ht="13.5" customHeight="1" x14ac:dyDescent="0.15"/>
    <row r="119" spans="34:122" ht="13.5" customHeight="1" x14ac:dyDescent="0.15"/>
    <row r="120" spans="34:122" ht="13.5" customHeight="1" x14ac:dyDescent="0.15">
      <c r="AH120" s="289"/>
    </row>
    <row r="121" spans="34:122" ht="13.5" customHeight="1" x14ac:dyDescent="0.15">
      <c r="AH121" s="289"/>
    </row>
    <row r="122" spans="34:122" ht="13.5" customHeight="1" x14ac:dyDescent="0.15"/>
    <row r="123" spans="34:122" ht="13.5" customHeight="1" x14ac:dyDescent="0.15"/>
    <row r="124" spans="34:122" ht="13.5" customHeight="1" x14ac:dyDescent="0.15"/>
    <row r="125" spans="34:122" ht="13.5" customHeight="1" x14ac:dyDescent="0.15">
      <c r="DR125" s="289" t="s">
        <v>497</v>
      </c>
    </row>
  </sheetData>
  <sheetProtection algorithmName="SHA-512" hashValue="gFteNukjl3rX7nB+8H+ioWLpG86wsZHaNb4IVhdf33m/5+ACys13TCcylO00/RaA62l3+pkAgnIs7t8JB9E+UQ==" saltValue="c74SaiUC9vloXLwlkdRMj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8" customWidth="1"/>
    <col min="2" max="8" width="13.375" style="148" customWidth="1"/>
    <col min="9" max="16384" width="11.125" style="148"/>
  </cols>
  <sheetData>
    <row r="1" spans="1:8" x14ac:dyDescent="0.15">
      <c r="A1" s="142"/>
      <c r="B1" s="143"/>
      <c r="C1" s="144"/>
      <c r="D1" s="145"/>
      <c r="E1" s="146"/>
      <c r="F1" s="146"/>
      <c r="G1" s="146"/>
      <c r="H1" s="147"/>
    </row>
    <row r="2" spans="1:8" x14ac:dyDescent="0.15">
      <c r="A2" s="149"/>
      <c r="B2" s="150"/>
      <c r="C2" s="151"/>
      <c r="D2" s="152" t="s">
        <v>51</v>
      </c>
      <c r="E2" s="153"/>
      <c r="F2" s="154" t="s">
        <v>548</v>
      </c>
      <c r="G2" s="155"/>
      <c r="H2" s="156"/>
    </row>
    <row r="3" spans="1:8" x14ac:dyDescent="0.15">
      <c r="A3" s="152" t="s">
        <v>541</v>
      </c>
      <c r="B3" s="157"/>
      <c r="C3" s="158"/>
      <c r="D3" s="159">
        <v>54134</v>
      </c>
      <c r="E3" s="160"/>
      <c r="F3" s="161">
        <v>81768</v>
      </c>
      <c r="G3" s="162"/>
      <c r="H3" s="163"/>
    </row>
    <row r="4" spans="1:8" x14ac:dyDescent="0.15">
      <c r="A4" s="164"/>
      <c r="B4" s="165"/>
      <c r="C4" s="166"/>
      <c r="D4" s="167">
        <v>34983</v>
      </c>
      <c r="E4" s="168"/>
      <c r="F4" s="169">
        <v>37917</v>
      </c>
      <c r="G4" s="170"/>
      <c r="H4" s="171"/>
    </row>
    <row r="5" spans="1:8" x14ac:dyDescent="0.15">
      <c r="A5" s="152" t="s">
        <v>543</v>
      </c>
      <c r="B5" s="157"/>
      <c r="C5" s="158"/>
      <c r="D5" s="159">
        <v>36992</v>
      </c>
      <c r="E5" s="160"/>
      <c r="F5" s="161">
        <v>65876</v>
      </c>
      <c r="G5" s="162"/>
      <c r="H5" s="163"/>
    </row>
    <row r="6" spans="1:8" x14ac:dyDescent="0.15">
      <c r="A6" s="164"/>
      <c r="B6" s="165"/>
      <c r="C6" s="166"/>
      <c r="D6" s="167">
        <v>16385</v>
      </c>
      <c r="E6" s="168"/>
      <c r="F6" s="169">
        <v>36484</v>
      </c>
      <c r="G6" s="170"/>
      <c r="H6" s="171"/>
    </row>
    <row r="7" spans="1:8" x14ac:dyDescent="0.15">
      <c r="A7" s="152" t="s">
        <v>544</v>
      </c>
      <c r="B7" s="157"/>
      <c r="C7" s="158"/>
      <c r="D7" s="159">
        <v>35019</v>
      </c>
      <c r="E7" s="160"/>
      <c r="F7" s="161">
        <v>68468</v>
      </c>
      <c r="G7" s="162"/>
      <c r="H7" s="163"/>
    </row>
    <row r="8" spans="1:8" x14ac:dyDescent="0.15">
      <c r="A8" s="164"/>
      <c r="B8" s="165"/>
      <c r="C8" s="166"/>
      <c r="D8" s="167">
        <v>16451</v>
      </c>
      <c r="E8" s="168"/>
      <c r="F8" s="169">
        <v>34140</v>
      </c>
      <c r="G8" s="170"/>
      <c r="H8" s="171"/>
    </row>
    <row r="9" spans="1:8" x14ac:dyDescent="0.15">
      <c r="A9" s="152" t="s">
        <v>545</v>
      </c>
      <c r="B9" s="157"/>
      <c r="C9" s="158"/>
      <c r="D9" s="159">
        <v>25469</v>
      </c>
      <c r="E9" s="160"/>
      <c r="F9" s="161">
        <v>69729</v>
      </c>
      <c r="G9" s="162"/>
      <c r="H9" s="163"/>
    </row>
    <row r="10" spans="1:8" x14ac:dyDescent="0.15">
      <c r="A10" s="164"/>
      <c r="B10" s="165"/>
      <c r="C10" s="166"/>
      <c r="D10" s="167">
        <v>15608</v>
      </c>
      <c r="E10" s="168"/>
      <c r="F10" s="169">
        <v>38908</v>
      </c>
      <c r="G10" s="170"/>
      <c r="H10" s="171"/>
    </row>
    <row r="11" spans="1:8" x14ac:dyDescent="0.15">
      <c r="A11" s="152" t="s">
        <v>546</v>
      </c>
      <c r="B11" s="157"/>
      <c r="C11" s="158"/>
      <c r="D11" s="159">
        <v>42444</v>
      </c>
      <c r="E11" s="160"/>
      <c r="F11" s="161">
        <v>74581</v>
      </c>
      <c r="G11" s="162"/>
      <c r="H11" s="163"/>
    </row>
    <row r="12" spans="1:8" x14ac:dyDescent="0.15">
      <c r="A12" s="164"/>
      <c r="B12" s="165"/>
      <c r="C12" s="172"/>
      <c r="D12" s="167">
        <v>29355</v>
      </c>
      <c r="E12" s="168"/>
      <c r="F12" s="169">
        <v>41563</v>
      </c>
      <c r="G12" s="170"/>
      <c r="H12" s="171"/>
    </row>
    <row r="13" spans="1:8" x14ac:dyDescent="0.15">
      <c r="A13" s="152"/>
      <c r="B13" s="157"/>
      <c r="C13" s="173"/>
      <c r="D13" s="174">
        <v>38812</v>
      </c>
      <c r="E13" s="175"/>
      <c r="F13" s="176">
        <v>72084</v>
      </c>
      <c r="G13" s="177"/>
      <c r="H13" s="163"/>
    </row>
    <row r="14" spans="1:8" x14ac:dyDescent="0.15">
      <c r="A14" s="164"/>
      <c r="B14" s="165"/>
      <c r="C14" s="166"/>
      <c r="D14" s="167">
        <v>22556</v>
      </c>
      <c r="E14" s="168"/>
      <c r="F14" s="169">
        <v>37802</v>
      </c>
      <c r="G14" s="170"/>
      <c r="H14" s="171"/>
    </row>
    <row r="17" spans="1:11" x14ac:dyDescent="0.15">
      <c r="A17" s="148" t="s">
        <v>52</v>
      </c>
    </row>
    <row r="18" spans="1:11" x14ac:dyDescent="0.15">
      <c r="A18" s="178"/>
      <c r="B18" s="178" t="str">
        <f>実質収支比率等に係る経年分析!F$46</f>
        <v>H27</v>
      </c>
      <c r="C18" s="178" t="str">
        <f>実質収支比率等に係る経年分析!G$46</f>
        <v>H28</v>
      </c>
      <c r="D18" s="178" t="str">
        <f>実質収支比率等に係る経年分析!H$46</f>
        <v>H29</v>
      </c>
      <c r="E18" s="178" t="str">
        <f>実質収支比率等に係る経年分析!I$46</f>
        <v>H30</v>
      </c>
      <c r="F18" s="178" t="str">
        <f>実質収支比率等に係る経年分析!J$46</f>
        <v>R01</v>
      </c>
    </row>
    <row r="19" spans="1:11" x14ac:dyDescent="0.15">
      <c r="A19" s="178" t="s">
        <v>53</v>
      </c>
      <c r="B19" s="178">
        <f>ROUND(VALUE(SUBSTITUTE(実質収支比率等に係る経年分析!F$48,"▲","-")),2)</f>
        <v>9.39</v>
      </c>
      <c r="C19" s="178">
        <f>ROUND(VALUE(SUBSTITUTE(実質収支比率等に係る経年分析!G$48,"▲","-")),2)</f>
        <v>9.93</v>
      </c>
      <c r="D19" s="178">
        <f>ROUND(VALUE(SUBSTITUTE(実質収支比率等に係る経年分析!H$48,"▲","-")),2)</f>
        <v>11.52</v>
      </c>
      <c r="E19" s="178">
        <f>ROUND(VALUE(SUBSTITUTE(実質収支比率等に係る経年分析!I$48,"▲","-")),2)</f>
        <v>9.89</v>
      </c>
      <c r="F19" s="178">
        <f>ROUND(VALUE(SUBSTITUTE(実質収支比率等に係る経年分析!J$48,"▲","-")),2)</f>
        <v>10.1</v>
      </c>
    </row>
    <row r="20" spans="1:11" x14ac:dyDescent="0.15">
      <c r="A20" s="178" t="s">
        <v>54</v>
      </c>
      <c r="B20" s="178">
        <f>ROUND(VALUE(SUBSTITUTE(実質収支比率等に係る経年分析!F$47,"▲","-")),2)</f>
        <v>31.4</v>
      </c>
      <c r="C20" s="178">
        <f>ROUND(VALUE(SUBSTITUTE(実質収支比率等に係る経年分析!G$47,"▲","-")),2)</f>
        <v>30.8</v>
      </c>
      <c r="D20" s="178">
        <f>ROUND(VALUE(SUBSTITUTE(実質収支比率等に係る経年分析!H$47,"▲","-")),2)</f>
        <v>30</v>
      </c>
      <c r="E20" s="178">
        <f>ROUND(VALUE(SUBSTITUTE(実質収支比率等に係る経年分析!I$47,"▲","-")),2)</f>
        <v>30.73</v>
      </c>
      <c r="F20" s="178">
        <f>ROUND(VALUE(SUBSTITUTE(実質収支比率等に係る経年分析!J$47,"▲","-")),2)</f>
        <v>27.19</v>
      </c>
    </row>
    <row r="21" spans="1:11" x14ac:dyDescent="0.15">
      <c r="A21" s="178" t="s">
        <v>55</v>
      </c>
      <c r="B21" s="178">
        <f>IF(ISNUMBER(VALUE(SUBSTITUTE(実質収支比率等に係る経年分析!F$49,"▲","-"))),ROUND(VALUE(SUBSTITUTE(実質収支比率等に係る経年分析!F$49,"▲","-")),2),NA())</f>
        <v>3.27</v>
      </c>
      <c r="C21" s="178">
        <f>IF(ISNUMBER(VALUE(SUBSTITUTE(実質収支比率等に係る経年分析!G$49,"▲","-"))),ROUND(VALUE(SUBSTITUTE(実質収支比率等に係る経年分析!G$49,"▲","-")),2),NA())</f>
        <v>-0.26</v>
      </c>
      <c r="D21" s="178">
        <f>IF(ISNUMBER(VALUE(SUBSTITUTE(実質収支比率等に係る経年分析!H$49,"▲","-"))),ROUND(VALUE(SUBSTITUTE(実質収支比率等に係る経年分析!H$49,"▲","-")),2),NA())</f>
        <v>0.74</v>
      </c>
      <c r="E21" s="178">
        <f>IF(ISNUMBER(VALUE(SUBSTITUTE(実質収支比率等に係る経年分析!I$49,"▲","-"))),ROUND(VALUE(SUBSTITUTE(実質収支比率等に係る経年分析!I$49,"▲","-")),2),NA())</f>
        <v>0.98</v>
      </c>
      <c r="F21" s="178">
        <f>IF(ISNUMBER(VALUE(SUBSTITUTE(実質収支比率等に係る経年分析!J$49,"▲","-"))),ROUND(VALUE(SUBSTITUTE(実質収支比率等に係る経年分析!J$49,"▲","-")),2),NA())</f>
        <v>-2.2999999999999998</v>
      </c>
    </row>
    <row r="24" spans="1:11" x14ac:dyDescent="0.15">
      <c r="A24" s="148" t="s">
        <v>56</v>
      </c>
    </row>
    <row r="25" spans="1:11" x14ac:dyDescent="0.15">
      <c r="A25" s="179"/>
      <c r="B25" s="179" t="str">
        <f>連結実質赤字比率に係る赤字・黒字の構成分析!F$33</f>
        <v>H27</v>
      </c>
      <c r="C25" s="179"/>
      <c r="D25" s="179" t="str">
        <f>連結実質赤字比率に係る赤字・黒字の構成分析!G$33</f>
        <v>H28</v>
      </c>
      <c r="E25" s="179"/>
      <c r="F25" s="179" t="str">
        <f>連結実質赤字比率に係る赤字・黒字の構成分析!H$33</f>
        <v>H29</v>
      </c>
      <c r="G25" s="179"/>
      <c r="H25" s="179" t="str">
        <f>連結実質赤字比率に係る赤字・黒字の構成分析!I$33</f>
        <v>H30</v>
      </c>
      <c r="I25" s="179"/>
      <c r="J25" s="179" t="str">
        <f>連結実質赤字比率に係る赤字・黒字の構成分析!J$33</f>
        <v>R01</v>
      </c>
      <c r="K25" s="179"/>
    </row>
    <row r="26" spans="1:11" x14ac:dyDescent="0.15">
      <c r="A26" s="179"/>
      <c r="B26" s="179" t="s">
        <v>57</v>
      </c>
      <c r="C26" s="179" t="s">
        <v>58</v>
      </c>
      <c r="D26" s="179" t="s">
        <v>57</v>
      </c>
      <c r="E26" s="179" t="s">
        <v>58</v>
      </c>
      <c r="F26" s="179" t="s">
        <v>57</v>
      </c>
      <c r="G26" s="179" t="s">
        <v>58</v>
      </c>
      <c r="H26" s="179" t="s">
        <v>57</v>
      </c>
      <c r="I26" s="179" t="s">
        <v>58</v>
      </c>
      <c r="J26" s="179" t="s">
        <v>57</v>
      </c>
      <c r="K26" s="179" t="s">
        <v>58</v>
      </c>
    </row>
    <row r="27" spans="1:11" x14ac:dyDescent="0.15">
      <c r="A27" s="179" t="str">
        <f>IF(連結実質赤字比率に係る赤字・黒字の構成分析!C$43="",NA(),連結実質赤字比率に係る赤字・黒字の構成分析!C$43)</f>
        <v>その他会計（黒字）</v>
      </c>
      <c r="B27" s="179" t="e">
        <f>IF(ROUND(VALUE(SUBSTITUTE(連結実質赤字比率に係る赤字・黒字の構成分析!F$43,"▲", "-")), 2) &lt; 0, ABS(ROUND(VALUE(SUBSTITUTE(連結実質赤字比率に係る赤字・黒字の構成分析!F$43,"▲", "-")), 2)), NA())</f>
        <v>#N/A</v>
      </c>
      <c r="C27" s="179">
        <f>IF(ROUND(VALUE(SUBSTITUTE(連結実質赤字比率に係る赤字・黒字の構成分析!F$43,"▲", "-")), 2) &gt;= 0, ABS(ROUND(VALUE(SUBSTITUTE(連結実質赤字比率に係る赤字・黒字の構成分析!F$43,"▲", "-")), 2)), NA())</f>
        <v>0</v>
      </c>
      <c r="D27" s="179" t="e">
        <f>IF(ROUND(VALUE(SUBSTITUTE(連結実質赤字比率に係る赤字・黒字の構成分析!G$43,"▲", "-")), 2) &lt; 0, ABS(ROUND(VALUE(SUBSTITUTE(連結実質赤字比率に係る赤字・黒字の構成分析!G$43,"▲", "-")), 2)), NA())</f>
        <v>#N/A</v>
      </c>
      <c r="E27" s="179">
        <f>IF(ROUND(VALUE(SUBSTITUTE(連結実質赤字比率に係る赤字・黒字の構成分析!G$43,"▲", "-")), 2) &gt;= 0, ABS(ROUND(VALUE(SUBSTITUTE(連結実質赤字比率に係る赤字・黒字の構成分析!G$43,"▲", "-")), 2)), NA())</f>
        <v>0</v>
      </c>
      <c r="F27" s="179" t="e">
        <f>IF(ROUND(VALUE(SUBSTITUTE(連結実質赤字比率に係る赤字・黒字の構成分析!H$43,"▲", "-")), 2) &lt; 0, ABS(ROUND(VALUE(SUBSTITUTE(連結実質赤字比率に係る赤字・黒字の構成分析!H$43,"▲", "-")), 2)), NA())</f>
        <v>#N/A</v>
      </c>
      <c r="G27" s="179">
        <f>IF(ROUND(VALUE(SUBSTITUTE(連結実質赤字比率に係る赤字・黒字の構成分析!H$43,"▲", "-")), 2) &gt;= 0, ABS(ROUND(VALUE(SUBSTITUTE(連結実質赤字比率に係る赤字・黒字の構成分析!H$43,"▲", "-")), 2)), NA())</f>
        <v>0.02</v>
      </c>
      <c r="H27" s="179" t="e">
        <f>IF(ROUND(VALUE(SUBSTITUTE(連結実質赤字比率に係る赤字・黒字の構成分析!I$43,"▲", "-")), 2) &lt; 0, ABS(ROUND(VALUE(SUBSTITUTE(連結実質赤字比率に係る赤字・黒字の構成分析!I$43,"▲", "-")), 2)), NA())</f>
        <v>#VALUE!</v>
      </c>
      <c r="I27" s="179" t="e">
        <f>IF(ROUND(VALUE(SUBSTITUTE(連結実質赤字比率に係る赤字・黒字の構成分析!I$43,"▲", "-")), 2) &gt;= 0, ABS(ROUND(VALUE(SUBSTITUTE(連結実質赤字比率に係る赤字・黒字の構成分析!I$43,"▲", "-")), 2)), NA())</f>
        <v>#VALUE!</v>
      </c>
      <c r="J27" s="179" t="e">
        <f>IF(ROUND(VALUE(SUBSTITUTE(連結実質赤字比率に係る赤字・黒字の構成分析!J$43,"▲", "-")), 2) &lt; 0, ABS(ROUND(VALUE(SUBSTITUTE(連結実質赤字比率に係る赤字・黒字の構成分析!J$43,"▲", "-")), 2)), NA())</f>
        <v>#VALUE!</v>
      </c>
      <c r="K27" s="179" t="e">
        <f>IF(ROUND(VALUE(SUBSTITUTE(連結実質赤字比率に係る赤字・黒字の構成分析!J$43,"▲", "-")), 2) &gt;= 0, ABS(ROUND(VALUE(SUBSTITUTE(連結実質赤字比率に係る赤字・黒字の構成分析!J$43,"▲", "-")), 2)), NA())</f>
        <v>#VALUE!</v>
      </c>
    </row>
    <row r="28" spans="1:11" x14ac:dyDescent="0.15">
      <c r="A28" s="179" t="str">
        <f>IF(連結実質赤字比率に係る赤字・黒字の構成分析!C$42="",NA(),連結実質赤字比率に係る赤字・黒字の構成分析!C$42)</f>
        <v>その他会計（赤字）</v>
      </c>
      <c r="B28" s="179" t="e">
        <f>IF(ROUND(VALUE(SUBSTITUTE(連結実質赤字比率に係る赤字・黒字の構成分析!F$42,"▲", "-")), 2) &lt; 0, ABS(ROUND(VALUE(SUBSTITUTE(連結実質赤字比率に係る赤字・黒字の構成分析!F$42,"▲", "-")), 2)), NA())</f>
        <v>#VALUE!</v>
      </c>
      <c r="C28" s="179" t="e">
        <f>IF(ROUND(VALUE(SUBSTITUTE(連結実質赤字比率に係る赤字・黒字の構成分析!F$42,"▲", "-")), 2) &gt;= 0, ABS(ROUND(VALUE(SUBSTITUTE(連結実質赤字比率に係る赤字・黒字の構成分析!F$42,"▲", "-")), 2)), NA())</f>
        <v>#VALUE!</v>
      </c>
      <c r="D28" s="179" t="e">
        <f>IF(ROUND(VALUE(SUBSTITUTE(連結実質赤字比率に係る赤字・黒字の構成分析!G$42,"▲", "-")), 2) &lt; 0, ABS(ROUND(VALUE(SUBSTITUTE(連結実質赤字比率に係る赤字・黒字の構成分析!G$42,"▲", "-")), 2)), NA())</f>
        <v>#VALUE!</v>
      </c>
      <c r="E28" s="179" t="e">
        <f>IF(ROUND(VALUE(SUBSTITUTE(連結実質赤字比率に係る赤字・黒字の構成分析!G$42,"▲", "-")), 2) &gt;= 0, ABS(ROUND(VALUE(SUBSTITUTE(連結実質赤字比率に係る赤字・黒字の構成分析!G$42,"▲", "-")), 2)), NA())</f>
        <v>#VALUE!</v>
      </c>
      <c r="F28" s="179" t="e">
        <f>IF(ROUND(VALUE(SUBSTITUTE(連結実質赤字比率に係る赤字・黒字の構成分析!H$42,"▲", "-")), 2) &lt; 0, ABS(ROUND(VALUE(SUBSTITUTE(連結実質赤字比率に係る赤字・黒字の構成分析!H$42,"▲", "-")), 2)), NA())</f>
        <v>#VALUE!</v>
      </c>
      <c r="G28" s="179" t="e">
        <f>IF(ROUND(VALUE(SUBSTITUTE(連結実質赤字比率に係る赤字・黒字の構成分析!H$42,"▲", "-")), 2) &gt;= 0, ABS(ROUND(VALUE(SUBSTITUTE(連結実質赤字比率に係る赤字・黒字の構成分析!H$42,"▲", "-")), 2)), NA())</f>
        <v>#VALUE!</v>
      </c>
      <c r="H28" s="179" t="e">
        <f>IF(ROUND(VALUE(SUBSTITUTE(連結実質赤字比率に係る赤字・黒字の構成分析!I$42,"▲", "-")), 2) &lt; 0, ABS(ROUND(VALUE(SUBSTITUTE(連結実質赤字比率に係る赤字・黒字の構成分析!I$42,"▲", "-")), 2)), NA())</f>
        <v>#VALUE!</v>
      </c>
      <c r="I28" s="179" t="e">
        <f>IF(ROUND(VALUE(SUBSTITUTE(連結実質赤字比率に係る赤字・黒字の構成分析!I$42,"▲", "-")), 2) &gt;= 0, ABS(ROUND(VALUE(SUBSTITUTE(連結実質赤字比率に係る赤字・黒字の構成分析!I$42,"▲", "-")), 2)), NA())</f>
        <v>#VALUE!</v>
      </c>
      <c r="J28" s="179" t="e">
        <f>IF(ROUND(VALUE(SUBSTITUTE(連結実質赤字比率に係る赤字・黒字の構成分析!J$42,"▲", "-")), 2) &lt; 0, ABS(ROUND(VALUE(SUBSTITUTE(連結実質赤字比率に係る赤字・黒字の構成分析!J$42,"▲", "-")), 2)), NA())</f>
        <v>#VALUE!</v>
      </c>
      <c r="K28" s="179" t="e">
        <f>IF(ROUND(VALUE(SUBSTITUTE(連結実質赤字比率に係る赤字・黒字の構成分析!J$42,"▲", "-")), 2) &gt;= 0, ABS(ROUND(VALUE(SUBSTITUTE(連結実質赤字比率に係る赤字・黒字の構成分析!J$42,"▲", "-")), 2)), NA())</f>
        <v>#VALUE!</v>
      </c>
    </row>
    <row r="29" spans="1:11" x14ac:dyDescent="0.15">
      <c r="A29" s="179" t="e">
        <f>IF(連結実質赤字比率に係る赤字・黒字の構成分析!C$41="",NA(),連結実質赤字比率に係る赤字・黒字の構成分析!C$41)</f>
        <v>#N/A</v>
      </c>
      <c r="B29" s="179" t="e">
        <f>IF(ROUND(VALUE(SUBSTITUTE(連結実質赤字比率に係る赤字・黒字の構成分析!F$41,"▲", "-")), 2) &lt; 0, ABS(ROUND(VALUE(SUBSTITUTE(連結実質赤字比率に係る赤字・黒字の構成分析!F$41,"▲", "-")), 2)), NA())</f>
        <v>#VALUE!</v>
      </c>
      <c r="C29" s="179" t="e">
        <f>IF(ROUND(VALUE(SUBSTITUTE(連結実質赤字比率に係る赤字・黒字の構成分析!F$41,"▲", "-")), 2) &gt;= 0, ABS(ROUND(VALUE(SUBSTITUTE(連結実質赤字比率に係る赤字・黒字の構成分析!F$41,"▲", "-")), 2)), NA())</f>
        <v>#VALUE!</v>
      </c>
      <c r="D29" s="179" t="e">
        <f>IF(ROUND(VALUE(SUBSTITUTE(連結実質赤字比率に係る赤字・黒字の構成分析!G$41,"▲", "-")), 2) &lt; 0, ABS(ROUND(VALUE(SUBSTITUTE(連結実質赤字比率に係る赤字・黒字の構成分析!G$41,"▲", "-")), 2)), NA())</f>
        <v>#VALUE!</v>
      </c>
      <c r="E29" s="179" t="e">
        <f>IF(ROUND(VALUE(SUBSTITUTE(連結実質赤字比率に係る赤字・黒字の構成分析!G$41,"▲", "-")), 2) &gt;= 0, ABS(ROUND(VALUE(SUBSTITUTE(連結実質赤字比率に係る赤字・黒字の構成分析!G$41,"▲", "-")), 2)), NA())</f>
        <v>#VALUE!</v>
      </c>
      <c r="F29" s="179" t="e">
        <f>IF(ROUND(VALUE(SUBSTITUTE(連結実質赤字比率に係る赤字・黒字の構成分析!H$41,"▲", "-")), 2) &lt; 0, ABS(ROUND(VALUE(SUBSTITUTE(連結実質赤字比率に係る赤字・黒字の構成分析!H$41,"▲", "-")), 2)), NA())</f>
        <v>#VALUE!</v>
      </c>
      <c r="G29" s="179" t="e">
        <f>IF(ROUND(VALUE(SUBSTITUTE(連結実質赤字比率に係る赤字・黒字の構成分析!H$41,"▲", "-")), 2) &gt;= 0, ABS(ROUND(VALUE(SUBSTITUTE(連結実質赤字比率に係る赤字・黒字の構成分析!H$41,"▲", "-")), 2)), NA())</f>
        <v>#VALUE!</v>
      </c>
      <c r="H29" s="179" t="e">
        <f>IF(ROUND(VALUE(SUBSTITUTE(連結実質赤字比率に係る赤字・黒字の構成分析!I$41,"▲", "-")), 2) &lt; 0, ABS(ROUND(VALUE(SUBSTITUTE(連結実質赤字比率に係る赤字・黒字の構成分析!I$41,"▲", "-")), 2)), NA())</f>
        <v>#VALUE!</v>
      </c>
      <c r="I29" s="179" t="e">
        <f>IF(ROUND(VALUE(SUBSTITUTE(連結実質赤字比率に係る赤字・黒字の構成分析!I$41,"▲", "-")), 2) &gt;= 0, ABS(ROUND(VALUE(SUBSTITUTE(連結実質赤字比率に係る赤字・黒字の構成分析!I$41,"▲", "-")), 2)), NA())</f>
        <v>#VALUE!</v>
      </c>
      <c r="J29" s="179" t="e">
        <f>IF(ROUND(VALUE(SUBSTITUTE(連結実質赤字比率に係る赤字・黒字の構成分析!J$41,"▲", "-")), 2) &lt; 0, ABS(ROUND(VALUE(SUBSTITUTE(連結実質赤字比率に係る赤字・黒字の構成分析!J$41,"▲", "-")), 2)), NA())</f>
        <v>#VALUE!</v>
      </c>
      <c r="K29" s="179" t="e">
        <f>IF(ROUND(VALUE(SUBSTITUTE(連結実質赤字比率に係る赤字・黒字の構成分析!J$41,"▲", "-")), 2) &gt;= 0, ABS(ROUND(VALUE(SUBSTITUTE(連結実質赤字比率に係る赤字・黒字の構成分析!J$41,"▲", "-")), 2)), NA())</f>
        <v>#VALUE!</v>
      </c>
    </row>
    <row r="30" spans="1:11" x14ac:dyDescent="0.15">
      <c r="A30" s="179" t="str">
        <f>IF(連結実質赤字比率に係る赤字・黒字の構成分析!C$40="",NA(),連結実質赤字比率に係る赤字・黒字の構成分析!C$40)</f>
        <v>工業団地造成事業特別会計</v>
      </c>
      <c r="B30" s="179" t="e">
        <f>IF(ROUND(VALUE(SUBSTITUTE(連結実質赤字比率に係る赤字・黒字の構成分析!F$40,"▲", "-")), 2) &lt; 0, ABS(ROUND(VALUE(SUBSTITUTE(連結実質赤字比率に係る赤字・黒字の構成分析!F$40,"▲", "-")), 2)), NA())</f>
        <v>#N/A</v>
      </c>
      <c r="C30" s="179">
        <f>IF(ROUND(VALUE(SUBSTITUTE(連結実質赤字比率に係る赤字・黒字の構成分析!F$40,"▲", "-")), 2) &gt;= 0, ABS(ROUND(VALUE(SUBSTITUTE(連結実質赤字比率に係る赤字・黒字の構成分析!F$40,"▲", "-")), 2)), NA())</f>
        <v>0</v>
      </c>
      <c r="D30" s="179" t="e">
        <f>IF(ROUND(VALUE(SUBSTITUTE(連結実質赤字比率に係る赤字・黒字の構成分析!G$40,"▲", "-")), 2) &lt; 0, ABS(ROUND(VALUE(SUBSTITUTE(連結実質赤字比率に係る赤字・黒字の構成分析!G$40,"▲", "-")), 2)), NA())</f>
        <v>#N/A</v>
      </c>
      <c r="E30" s="179">
        <f>IF(ROUND(VALUE(SUBSTITUTE(連結実質赤字比率に係る赤字・黒字の構成分析!G$40,"▲", "-")), 2) &gt;= 0, ABS(ROUND(VALUE(SUBSTITUTE(連結実質赤字比率に係る赤字・黒字の構成分析!G$40,"▲", "-")), 2)), NA())</f>
        <v>0</v>
      </c>
      <c r="F30" s="179" t="e">
        <f>IF(ROUND(VALUE(SUBSTITUTE(連結実質赤字比率に係る赤字・黒字の構成分析!H$40,"▲", "-")), 2) &lt; 0, ABS(ROUND(VALUE(SUBSTITUTE(連結実質赤字比率に係る赤字・黒字の構成分析!H$40,"▲", "-")), 2)), NA())</f>
        <v>#N/A</v>
      </c>
      <c r="G30" s="179">
        <f>IF(ROUND(VALUE(SUBSTITUTE(連結実質赤字比率に係る赤字・黒字の構成分析!H$40,"▲", "-")), 2) &gt;= 0, ABS(ROUND(VALUE(SUBSTITUTE(連結実質赤字比率に係る赤字・黒字の構成分析!H$40,"▲", "-")), 2)), NA())</f>
        <v>0</v>
      </c>
      <c r="H30" s="179" t="e">
        <f>IF(ROUND(VALUE(SUBSTITUTE(連結実質赤字比率に係る赤字・黒字の構成分析!I$40,"▲", "-")), 2) &lt; 0, ABS(ROUND(VALUE(SUBSTITUTE(連結実質赤字比率に係る赤字・黒字の構成分析!I$40,"▲", "-")), 2)), NA())</f>
        <v>#N/A</v>
      </c>
      <c r="I30" s="179">
        <f>IF(ROUND(VALUE(SUBSTITUTE(連結実質赤字比率に係る赤字・黒字の構成分析!I$40,"▲", "-")), 2) &gt;= 0, ABS(ROUND(VALUE(SUBSTITUTE(連結実質赤字比率に係る赤字・黒字の構成分析!I$40,"▲", "-")), 2)), NA())</f>
        <v>0</v>
      </c>
      <c r="J30" s="179" t="e">
        <f>IF(ROUND(VALUE(SUBSTITUTE(連結実質赤字比率に係る赤字・黒字の構成分析!J$40,"▲", "-")), 2) &lt; 0, ABS(ROUND(VALUE(SUBSTITUTE(連結実質赤字比率に係る赤字・黒字の構成分析!J$40,"▲", "-")), 2)), NA())</f>
        <v>#N/A</v>
      </c>
      <c r="K30" s="179">
        <f>IF(ROUND(VALUE(SUBSTITUTE(連結実質赤字比率に係る赤字・黒字の構成分析!J$40,"▲", "-")), 2) &gt;= 0, ABS(ROUND(VALUE(SUBSTITUTE(連結実質赤字比率に係る赤字・黒字の構成分析!J$40,"▲", "-")), 2)), NA())</f>
        <v>0</v>
      </c>
    </row>
    <row r="31" spans="1:11" x14ac:dyDescent="0.15">
      <c r="A31" s="179" t="str">
        <f>IF(連結実質赤字比率に係る赤字・黒字の構成分析!C$39="",NA(),連結実質赤字比率に係る赤字・黒字の構成分析!C$39)</f>
        <v>後期高齢者医療事業特別会計</v>
      </c>
      <c r="B31" s="179" t="e">
        <f>IF(ROUND(VALUE(SUBSTITUTE(連結実質赤字比率に係る赤字・黒字の構成分析!F$39,"▲", "-")), 2) &lt; 0, ABS(ROUND(VALUE(SUBSTITUTE(連結実質赤字比率に係る赤字・黒字の構成分析!F$39,"▲", "-")), 2)), NA())</f>
        <v>#N/A</v>
      </c>
      <c r="C31" s="179">
        <f>IF(ROUND(VALUE(SUBSTITUTE(連結実質赤字比率に係る赤字・黒字の構成分析!F$39,"▲", "-")), 2) &gt;= 0, ABS(ROUND(VALUE(SUBSTITUTE(連結実質赤字比率に係る赤字・黒字の構成分析!F$39,"▲", "-")), 2)), NA())</f>
        <v>0.05</v>
      </c>
      <c r="D31" s="179" t="e">
        <f>IF(ROUND(VALUE(SUBSTITUTE(連結実質赤字比率に係る赤字・黒字の構成分析!G$39,"▲", "-")), 2) &lt; 0, ABS(ROUND(VALUE(SUBSTITUTE(連結実質赤字比率に係る赤字・黒字の構成分析!G$39,"▲", "-")), 2)), NA())</f>
        <v>#N/A</v>
      </c>
      <c r="E31" s="179">
        <f>IF(ROUND(VALUE(SUBSTITUTE(連結実質赤字比率に係る赤字・黒字の構成分析!G$39,"▲", "-")), 2) &gt;= 0, ABS(ROUND(VALUE(SUBSTITUTE(連結実質赤字比率に係る赤字・黒字の構成分析!G$39,"▲", "-")), 2)), NA())</f>
        <v>0.08</v>
      </c>
      <c r="F31" s="179" t="e">
        <f>IF(ROUND(VALUE(SUBSTITUTE(連結実質赤字比率に係る赤字・黒字の構成分析!H$39,"▲", "-")), 2) &lt; 0, ABS(ROUND(VALUE(SUBSTITUTE(連結実質赤字比率に係る赤字・黒字の構成分析!H$39,"▲", "-")), 2)), NA())</f>
        <v>#N/A</v>
      </c>
      <c r="G31" s="179">
        <f>IF(ROUND(VALUE(SUBSTITUTE(連結実質赤字比率に係る赤字・黒字の構成分析!H$39,"▲", "-")), 2) &gt;= 0, ABS(ROUND(VALUE(SUBSTITUTE(連結実質赤字比率に係る赤字・黒字の構成分析!H$39,"▲", "-")), 2)), NA())</f>
        <v>0</v>
      </c>
      <c r="H31" s="179" t="e">
        <f>IF(ROUND(VALUE(SUBSTITUTE(連結実質赤字比率に係る赤字・黒字の構成分析!I$39,"▲", "-")), 2) &lt; 0, ABS(ROUND(VALUE(SUBSTITUTE(連結実質赤字比率に係る赤字・黒字の構成分析!I$39,"▲", "-")), 2)), NA())</f>
        <v>#N/A</v>
      </c>
      <c r="I31" s="179">
        <f>IF(ROUND(VALUE(SUBSTITUTE(連結実質赤字比率に係る赤字・黒字の構成分析!I$39,"▲", "-")), 2) &gt;= 0, ABS(ROUND(VALUE(SUBSTITUTE(連結実質赤字比率に係る赤字・黒字の構成分析!I$39,"▲", "-")), 2)), NA())</f>
        <v>0.13</v>
      </c>
      <c r="J31" s="179" t="e">
        <f>IF(ROUND(VALUE(SUBSTITUTE(連結実質赤字比率に係る赤字・黒字の構成分析!J$39,"▲", "-")), 2) &lt; 0, ABS(ROUND(VALUE(SUBSTITUTE(連結実質赤字比率に係る赤字・黒字の構成分析!J$39,"▲", "-")), 2)), NA())</f>
        <v>#N/A</v>
      </c>
      <c r="K31" s="179">
        <f>IF(ROUND(VALUE(SUBSTITUTE(連結実質赤字比率に係る赤字・黒字の構成分析!J$39,"▲", "-")), 2) &gt;= 0, ABS(ROUND(VALUE(SUBSTITUTE(連結実質赤字比率に係る赤字・黒字の構成分析!J$39,"▲", "-")), 2)), NA())</f>
        <v>0.17</v>
      </c>
    </row>
    <row r="32" spans="1:11" x14ac:dyDescent="0.15">
      <c r="A32" s="179" t="str">
        <f>IF(連結実質赤字比率に係る赤字・黒字の構成分析!C$38="",NA(),連結実質赤字比率に係る赤字・黒字の構成分析!C$38)</f>
        <v>国民健康保険事業特別会計</v>
      </c>
      <c r="B32" s="179" t="e">
        <f>IF(ROUND(VALUE(SUBSTITUTE(連結実質赤字比率に係る赤字・黒字の構成分析!F$38,"▲", "-")), 2) &lt; 0, ABS(ROUND(VALUE(SUBSTITUTE(連結実質赤字比率に係る赤字・黒字の構成分析!F$38,"▲", "-")), 2)), NA())</f>
        <v>#N/A</v>
      </c>
      <c r="C32" s="179">
        <f>IF(ROUND(VALUE(SUBSTITUTE(連結実質赤字比率に係る赤字・黒字の構成分析!F$38,"▲", "-")), 2) &gt;= 0, ABS(ROUND(VALUE(SUBSTITUTE(連結実質赤字比率に係る赤字・黒字の構成分析!F$38,"▲", "-")), 2)), NA())</f>
        <v>0.84</v>
      </c>
      <c r="D32" s="179" t="e">
        <f>IF(ROUND(VALUE(SUBSTITUTE(連結実質赤字比率に係る赤字・黒字の構成分析!G$38,"▲", "-")), 2) &lt; 0, ABS(ROUND(VALUE(SUBSTITUTE(連結実質赤字比率に係る赤字・黒字の構成分析!G$38,"▲", "-")), 2)), NA())</f>
        <v>#N/A</v>
      </c>
      <c r="E32" s="179">
        <f>IF(ROUND(VALUE(SUBSTITUTE(連結実質赤字比率に係る赤字・黒字の構成分析!G$38,"▲", "-")), 2) &gt;= 0, ABS(ROUND(VALUE(SUBSTITUTE(連結実質赤字比率に係る赤字・黒字の構成分析!G$38,"▲", "-")), 2)), NA())</f>
        <v>1.23</v>
      </c>
      <c r="F32" s="179" t="e">
        <f>IF(ROUND(VALUE(SUBSTITUTE(連結実質赤字比率に係る赤字・黒字の構成分析!H$38,"▲", "-")), 2) &lt; 0, ABS(ROUND(VALUE(SUBSTITUTE(連結実質赤字比率に係る赤字・黒字の構成分析!H$38,"▲", "-")), 2)), NA())</f>
        <v>#N/A</v>
      </c>
      <c r="G32" s="179">
        <f>IF(ROUND(VALUE(SUBSTITUTE(連結実質赤字比率に係る赤字・黒字の構成分析!H$38,"▲", "-")), 2) &gt;= 0, ABS(ROUND(VALUE(SUBSTITUTE(連結実質赤字比率に係る赤字・黒字の構成分析!H$38,"▲", "-")), 2)), NA())</f>
        <v>1.22</v>
      </c>
      <c r="H32" s="179" t="e">
        <f>IF(ROUND(VALUE(SUBSTITUTE(連結実質赤字比率に係る赤字・黒字の構成分析!I$38,"▲", "-")), 2) &lt; 0, ABS(ROUND(VALUE(SUBSTITUTE(連結実質赤字比率に係る赤字・黒字の構成分析!I$38,"▲", "-")), 2)), NA())</f>
        <v>#N/A</v>
      </c>
      <c r="I32" s="179">
        <f>IF(ROUND(VALUE(SUBSTITUTE(連結実質赤字比率に係る赤字・黒字の構成分析!I$38,"▲", "-")), 2) &gt;= 0, ABS(ROUND(VALUE(SUBSTITUTE(連結実質赤字比率に係る赤字・黒字の構成分析!I$38,"▲", "-")), 2)), NA())</f>
        <v>0.75</v>
      </c>
      <c r="J32" s="179" t="e">
        <f>IF(ROUND(VALUE(SUBSTITUTE(連結実質赤字比率に係る赤字・黒字の構成分析!J$38,"▲", "-")), 2) &lt; 0, ABS(ROUND(VALUE(SUBSTITUTE(連結実質赤字比率に係る赤字・黒字の構成分析!J$38,"▲", "-")), 2)), NA())</f>
        <v>#N/A</v>
      </c>
      <c r="K32" s="179">
        <f>IF(ROUND(VALUE(SUBSTITUTE(連結実質赤字比率に係る赤字・黒字の構成分析!J$38,"▲", "-")), 2) &gt;= 0, ABS(ROUND(VALUE(SUBSTITUTE(連結実質赤字比率に係る赤字・黒字の構成分析!J$38,"▲", "-")), 2)), NA())</f>
        <v>0.28000000000000003</v>
      </c>
    </row>
    <row r="33" spans="1:16" x14ac:dyDescent="0.15">
      <c r="A33" s="179" t="str">
        <f>IF(連結実質赤字比率に係る赤字・黒字の構成分析!C$37="",NA(),連結実質赤字比率に係る赤字・黒字の構成分析!C$37)</f>
        <v>介護保険事業特別会計</v>
      </c>
      <c r="B33" s="179" t="e">
        <f>IF(ROUND(VALUE(SUBSTITUTE(連結実質赤字比率に係る赤字・黒字の構成分析!F$37,"▲", "-")), 2) &lt; 0, ABS(ROUND(VALUE(SUBSTITUTE(連結実質赤字比率に係る赤字・黒字の構成分析!F$37,"▲", "-")), 2)), NA())</f>
        <v>#N/A</v>
      </c>
      <c r="C33" s="179">
        <f>IF(ROUND(VALUE(SUBSTITUTE(連結実質赤字比率に係る赤字・黒字の構成分析!F$37,"▲", "-")), 2) &gt;= 0, ABS(ROUND(VALUE(SUBSTITUTE(連結実質赤字比率に係る赤字・黒字の構成分析!F$37,"▲", "-")), 2)), NA())</f>
        <v>0.3</v>
      </c>
      <c r="D33" s="179" t="e">
        <f>IF(ROUND(VALUE(SUBSTITUTE(連結実質赤字比率に係る赤字・黒字の構成分析!G$37,"▲", "-")), 2) &lt; 0, ABS(ROUND(VALUE(SUBSTITUTE(連結実質赤字比率に係る赤字・黒字の構成分析!G$37,"▲", "-")), 2)), NA())</f>
        <v>#N/A</v>
      </c>
      <c r="E33" s="179">
        <f>IF(ROUND(VALUE(SUBSTITUTE(連結実質赤字比率に係る赤字・黒字の構成分析!G$37,"▲", "-")), 2) &gt;= 0, ABS(ROUND(VALUE(SUBSTITUTE(連結実質赤字比率に係る赤字・黒字の構成分析!G$37,"▲", "-")), 2)), NA())</f>
        <v>0.61</v>
      </c>
      <c r="F33" s="179" t="e">
        <f>IF(ROUND(VALUE(SUBSTITUTE(連結実質赤字比率に係る赤字・黒字の構成分析!H$37,"▲", "-")), 2) &lt; 0, ABS(ROUND(VALUE(SUBSTITUTE(連結実質赤字比率に係る赤字・黒字の構成分析!H$37,"▲", "-")), 2)), NA())</f>
        <v>#N/A</v>
      </c>
      <c r="G33" s="179">
        <f>IF(ROUND(VALUE(SUBSTITUTE(連結実質赤字比率に係る赤字・黒字の構成分析!H$37,"▲", "-")), 2) &gt;= 0, ABS(ROUND(VALUE(SUBSTITUTE(連結実質赤字比率に係る赤字・黒字の構成分析!H$37,"▲", "-")), 2)), NA())</f>
        <v>0.73</v>
      </c>
      <c r="H33" s="179" t="e">
        <f>IF(ROUND(VALUE(SUBSTITUTE(連結実質赤字比率に係る赤字・黒字の構成分析!I$37,"▲", "-")), 2) &lt; 0, ABS(ROUND(VALUE(SUBSTITUTE(連結実質赤字比率に係る赤字・黒字の構成分析!I$37,"▲", "-")), 2)), NA())</f>
        <v>#N/A</v>
      </c>
      <c r="I33" s="179">
        <f>IF(ROUND(VALUE(SUBSTITUTE(連結実質赤字比率に係る赤字・黒字の構成分析!I$37,"▲", "-")), 2) &gt;= 0, ABS(ROUND(VALUE(SUBSTITUTE(連結実質赤字比率に係る赤字・黒字の構成分析!I$37,"▲", "-")), 2)), NA())</f>
        <v>0.37</v>
      </c>
      <c r="J33" s="179" t="e">
        <f>IF(ROUND(VALUE(SUBSTITUTE(連結実質赤字比率に係る赤字・黒字の構成分析!J$37,"▲", "-")), 2) &lt; 0, ABS(ROUND(VALUE(SUBSTITUTE(連結実質赤字比率に係る赤字・黒字の構成分析!J$37,"▲", "-")), 2)), NA())</f>
        <v>#N/A</v>
      </c>
      <c r="K33" s="179">
        <f>IF(ROUND(VALUE(SUBSTITUTE(連結実質赤字比率に係る赤字・黒字の構成分析!J$37,"▲", "-")), 2) &gt;= 0, ABS(ROUND(VALUE(SUBSTITUTE(連結実質赤字比率に係る赤字・黒字の構成分析!J$37,"▲", "-")), 2)), NA())</f>
        <v>0.74</v>
      </c>
    </row>
    <row r="34" spans="1:16" x14ac:dyDescent="0.15">
      <c r="A34" s="179" t="str">
        <f>IF(連結実質赤字比率に係る赤字・黒字の構成分析!C$36="",NA(),連結実質赤字比率に係る赤字・黒字の構成分析!C$36)</f>
        <v>下水道事業会計</v>
      </c>
      <c r="B34" s="179" t="e">
        <f>IF(ROUND(VALUE(SUBSTITUTE(連結実質赤字比率に係る赤字・黒字の構成分析!F$36,"▲", "-")), 2) &lt; 0, ABS(ROUND(VALUE(SUBSTITUTE(連結実質赤字比率に係る赤字・黒字の構成分析!F$36,"▲", "-")), 2)), NA())</f>
        <v>#N/A</v>
      </c>
      <c r="C34" s="179">
        <f>IF(ROUND(VALUE(SUBSTITUTE(連結実質赤字比率に係る赤字・黒字の構成分析!F$36,"▲", "-")), 2) &gt;= 0, ABS(ROUND(VALUE(SUBSTITUTE(連結実質赤字比率に係る赤字・黒字の構成分析!F$36,"▲", "-")), 2)), NA())</f>
        <v>0.09</v>
      </c>
      <c r="D34" s="179" t="e">
        <f>IF(ROUND(VALUE(SUBSTITUTE(連結実質赤字比率に係る赤字・黒字の構成分析!G$36,"▲", "-")), 2) &lt; 0, ABS(ROUND(VALUE(SUBSTITUTE(連結実質赤字比率に係る赤字・黒字の構成分析!G$36,"▲", "-")), 2)), NA())</f>
        <v>#N/A</v>
      </c>
      <c r="E34" s="179">
        <f>IF(ROUND(VALUE(SUBSTITUTE(連結実質赤字比率に係る赤字・黒字の構成分析!G$36,"▲", "-")), 2) &gt;= 0, ABS(ROUND(VALUE(SUBSTITUTE(連結実質赤字比率に係る赤字・黒字の構成分析!G$36,"▲", "-")), 2)), NA())</f>
        <v>0</v>
      </c>
      <c r="F34" s="179" t="e">
        <f>IF(ROUND(VALUE(SUBSTITUTE(連結実質赤字比率に係る赤字・黒字の構成分析!H$36,"▲", "-")), 2) &lt; 0, ABS(ROUND(VALUE(SUBSTITUTE(連結実質赤字比率に係る赤字・黒字の構成分析!H$36,"▲", "-")), 2)), NA())</f>
        <v>#N/A</v>
      </c>
      <c r="G34" s="179">
        <f>IF(ROUND(VALUE(SUBSTITUTE(連結実質赤字比率に係る赤字・黒字の構成分析!H$36,"▲", "-")), 2) &gt;= 0, ABS(ROUND(VALUE(SUBSTITUTE(連結実質赤字比率に係る赤字・黒字の構成分析!H$36,"▲", "-")), 2)), NA())</f>
        <v>1.79</v>
      </c>
      <c r="H34" s="179" t="e">
        <f>IF(ROUND(VALUE(SUBSTITUTE(連結実質赤字比率に係る赤字・黒字の構成分析!I$36,"▲", "-")), 2) &lt; 0, ABS(ROUND(VALUE(SUBSTITUTE(連結実質赤字比率に係る赤字・黒字の構成分析!I$36,"▲", "-")), 2)), NA())</f>
        <v>#N/A</v>
      </c>
      <c r="I34" s="179">
        <f>IF(ROUND(VALUE(SUBSTITUTE(連結実質赤字比率に係る赤字・黒字の構成分析!I$36,"▲", "-")), 2) &gt;= 0, ABS(ROUND(VALUE(SUBSTITUTE(連結実質赤字比率に係る赤字・黒字の構成分析!I$36,"▲", "-")), 2)), NA())</f>
        <v>1.04</v>
      </c>
      <c r="J34" s="179" t="e">
        <f>IF(ROUND(VALUE(SUBSTITUTE(連結実質赤字比率に係る赤字・黒字の構成分析!J$36,"▲", "-")), 2) &lt; 0, ABS(ROUND(VALUE(SUBSTITUTE(連結実質赤字比率に係る赤字・黒字の構成分析!J$36,"▲", "-")), 2)), NA())</f>
        <v>#N/A</v>
      </c>
      <c r="K34" s="179">
        <f>IF(ROUND(VALUE(SUBSTITUTE(連結実質赤字比率に係る赤字・黒字の構成分析!J$36,"▲", "-")), 2) &gt;= 0, ABS(ROUND(VALUE(SUBSTITUTE(連結実質赤字比率に係る赤字・黒字の構成分析!J$36,"▲", "-")), 2)), NA())</f>
        <v>3.25</v>
      </c>
    </row>
    <row r="35" spans="1:16" x14ac:dyDescent="0.15">
      <c r="A35" s="179" t="str">
        <f>IF(連結実質赤字比率に係る赤字・黒字の構成分析!C$35="",NA(),連結実質赤字比率に係る赤字・黒字の構成分析!C$35)</f>
        <v>水道事業会計</v>
      </c>
      <c r="B35" s="179" t="e">
        <f>IF(ROUND(VALUE(SUBSTITUTE(連結実質赤字比率に係る赤字・黒字の構成分析!F$35,"▲", "-")), 2) &lt; 0, ABS(ROUND(VALUE(SUBSTITUTE(連結実質赤字比率に係る赤字・黒字の構成分析!F$35,"▲", "-")), 2)), NA())</f>
        <v>#N/A</v>
      </c>
      <c r="C35" s="179">
        <f>IF(ROUND(VALUE(SUBSTITUTE(連結実質赤字比率に係る赤字・黒字の構成分析!F$35,"▲", "-")), 2) &gt;= 0, ABS(ROUND(VALUE(SUBSTITUTE(連結実質赤字比率に係る赤字・黒字の構成分析!F$35,"▲", "-")), 2)), NA())</f>
        <v>6.74</v>
      </c>
      <c r="D35" s="179" t="e">
        <f>IF(ROUND(VALUE(SUBSTITUTE(連結実質赤字比率に係る赤字・黒字の構成分析!G$35,"▲", "-")), 2) &lt; 0, ABS(ROUND(VALUE(SUBSTITUTE(連結実質赤字比率に係る赤字・黒字の構成分析!G$35,"▲", "-")), 2)), NA())</f>
        <v>#N/A</v>
      </c>
      <c r="E35" s="179">
        <f>IF(ROUND(VALUE(SUBSTITUTE(連結実質赤字比率に係る赤字・黒字の構成分析!G$35,"▲", "-")), 2) &gt;= 0, ABS(ROUND(VALUE(SUBSTITUTE(連結実質赤字比率に係る赤字・黒字の構成分析!G$35,"▲", "-")), 2)), NA())</f>
        <v>7.04</v>
      </c>
      <c r="F35" s="179" t="e">
        <f>IF(ROUND(VALUE(SUBSTITUTE(連結実質赤字比率に係る赤字・黒字の構成分析!H$35,"▲", "-")), 2) &lt; 0, ABS(ROUND(VALUE(SUBSTITUTE(連結実質赤字比率に係る赤字・黒字の構成分析!H$35,"▲", "-")), 2)), NA())</f>
        <v>#N/A</v>
      </c>
      <c r="G35" s="179">
        <f>IF(ROUND(VALUE(SUBSTITUTE(連結実質赤字比率に係る赤字・黒字の構成分析!H$35,"▲", "-")), 2) &gt;= 0, ABS(ROUND(VALUE(SUBSTITUTE(連結実質赤字比率に係る赤字・黒字の構成分析!H$35,"▲", "-")), 2)), NA())</f>
        <v>8.08</v>
      </c>
      <c r="H35" s="179" t="e">
        <f>IF(ROUND(VALUE(SUBSTITUTE(連結実質赤字比率に係る赤字・黒字の構成分析!I$35,"▲", "-")), 2) &lt; 0, ABS(ROUND(VALUE(SUBSTITUTE(連結実質赤字比率に係る赤字・黒字の構成分析!I$35,"▲", "-")), 2)), NA())</f>
        <v>#N/A</v>
      </c>
      <c r="I35" s="179">
        <f>IF(ROUND(VALUE(SUBSTITUTE(連結実質赤字比率に係る赤字・黒字の構成分析!I$35,"▲", "-")), 2) &gt;= 0, ABS(ROUND(VALUE(SUBSTITUTE(連結実質赤字比率に係る赤字・黒字の構成分析!I$35,"▲", "-")), 2)), NA())</f>
        <v>8.65</v>
      </c>
      <c r="J35" s="179" t="e">
        <f>IF(ROUND(VALUE(SUBSTITUTE(連結実質赤字比率に係る赤字・黒字の構成分析!J$35,"▲", "-")), 2) &lt; 0, ABS(ROUND(VALUE(SUBSTITUTE(連結実質赤字比率に係る赤字・黒字の構成分析!J$35,"▲", "-")), 2)), NA())</f>
        <v>#N/A</v>
      </c>
      <c r="K35" s="179">
        <f>IF(ROUND(VALUE(SUBSTITUTE(連結実質赤字比率に係る赤字・黒字の構成分析!J$35,"▲", "-")), 2) &gt;= 0, ABS(ROUND(VALUE(SUBSTITUTE(連結実質赤字比率に係る赤字・黒字の構成分析!J$35,"▲", "-")), 2)), NA())</f>
        <v>8.5500000000000007</v>
      </c>
    </row>
    <row r="36" spans="1:16" x14ac:dyDescent="0.15">
      <c r="A36" s="179" t="str">
        <f>IF(連結実質赤字比率に係る赤字・黒字の構成分析!C$34="",NA(),連結実質赤字比率に係る赤字・黒字の構成分析!C$34)</f>
        <v>一般会計</v>
      </c>
      <c r="B36" s="179" t="e">
        <f>IF(ROUND(VALUE(SUBSTITUTE(連結実質赤字比率に係る赤字・黒字の構成分析!F$34,"▲", "-")), 2) &lt; 0, ABS(ROUND(VALUE(SUBSTITUTE(連結実質赤字比率に係る赤字・黒字の構成分析!F$34,"▲", "-")), 2)), NA())</f>
        <v>#N/A</v>
      </c>
      <c r="C36" s="179">
        <f>IF(ROUND(VALUE(SUBSTITUTE(連結実質赤字比率に係る赤字・黒字の構成分析!F$34,"▲", "-")), 2) &gt;= 0, ABS(ROUND(VALUE(SUBSTITUTE(連結実質赤字比率に係る赤字・黒字の構成分析!F$34,"▲", "-")), 2)), NA())</f>
        <v>9.3800000000000008</v>
      </c>
      <c r="D36" s="179" t="e">
        <f>IF(ROUND(VALUE(SUBSTITUTE(連結実質赤字比率に係る赤字・黒字の構成分析!G$34,"▲", "-")), 2) &lt; 0, ABS(ROUND(VALUE(SUBSTITUTE(連結実質赤字比率に係る赤字・黒字の構成分析!G$34,"▲", "-")), 2)), NA())</f>
        <v>#N/A</v>
      </c>
      <c r="E36" s="179">
        <f>IF(ROUND(VALUE(SUBSTITUTE(連結実質赤字比率に係る赤字・黒字の構成分析!G$34,"▲", "-")), 2) &gt;= 0, ABS(ROUND(VALUE(SUBSTITUTE(連結実質赤字比率に係る赤字・黒字の構成分析!G$34,"▲", "-")), 2)), NA())</f>
        <v>9.93</v>
      </c>
      <c r="F36" s="179" t="e">
        <f>IF(ROUND(VALUE(SUBSTITUTE(連結実質赤字比率に係る赤字・黒字の構成分析!H$34,"▲", "-")), 2) &lt; 0, ABS(ROUND(VALUE(SUBSTITUTE(連結実質赤字比率に係る赤字・黒字の構成分析!H$34,"▲", "-")), 2)), NA())</f>
        <v>#N/A</v>
      </c>
      <c r="G36" s="179">
        <f>IF(ROUND(VALUE(SUBSTITUTE(連結実質赤字比率に係る赤字・黒字の構成分析!H$34,"▲", "-")), 2) &gt;= 0, ABS(ROUND(VALUE(SUBSTITUTE(連結実質赤字比率に係る赤字・黒字の構成分析!H$34,"▲", "-")), 2)), NA())</f>
        <v>11.52</v>
      </c>
      <c r="H36" s="179" t="e">
        <f>IF(ROUND(VALUE(SUBSTITUTE(連結実質赤字比率に係る赤字・黒字の構成分析!I$34,"▲", "-")), 2) &lt; 0, ABS(ROUND(VALUE(SUBSTITUTE(連結実質赤字比率に係る赤字・黒字の構成分析!I$34,"▲", "-")), 2)), NA())</f>
        <v>#N/A</v>
      </c>
      <c r="I36" s="179">
        <f>IF(ROUND(VALUE(SUBSTITUTE(連結実質赤字比率に係る赤字・黒字の構成分析!I$34,"▲", "-")), 2) &gt;= 0, ABS(ROUND(VALUE(SUBSTITUTE(連結実質赤字比率に係る赤字・黒字の構成分析!I$34,"▲", "-")), 2)), NA())</f>
        <v>9.89</v>
      </c>
      <c r="J36" s="179" t="e">
        <f>IF(ROUND(VALUE(SUBSTITUTE(連結実質赤字比率に係る赤字・黒字の構成分析!J$34,"▲", "-")), 2) &lt; 0, ABS(ROUND(VALUE(SUBSTITUTE(連結実質赤字比率に係る赤字・黒字の構成分析!J$34,"▲", "-")), 2)), NA())</f>
        <v>#N/A</v>
      </c>
      <c r="K36" s="179">
        <f>IF(ROUND(VALUE(SUBSTITUTE(連結実質赤字比率に係る赤字・黒字の構成分析!J$34,"▲", "-")), 2) &gt;= 0, ABS(ROUND(VALUE(SUBSTITUTE(連結実質赤字比率に係る赤字・黒字の構成分析!J$34,"▲", "-")), 2)), NA())</f>
        <v>10.09</v>
      </c>
    </row>
    <row r="39" spans="1:16" x14ac:dyDescent="0.15">
      <c r="A39" s="148" t="s">
        <v>59</v>
      </c>
    </row>
    <row r="40" spans="1:16" x14ac:dyDescent="0.15">
      <c r="A40" s="180"/>
      <c r="B40" s="180" t="str">
        <f>'実質公債費比率（分子）の構造'!K$44</f>
        <v>H27</v>
      </c>
      <c r="C40" s="180"/>
      <c r="D40" s="180"/>
      <c r="E40" s="180" t="str">
        <f>'実質公債費比率（分子）の構造'!L$44</f>
        <v>H28</v>
      </c>
      <c r="F40" s="180"/>
      <c r="G40" s="180"/>
      <c r="H40" s="180" t="str">
        <f>'実質公債費比率（分子）の構造'!M$44</f>
        <v>H29</v>
      </c>
      <c r="I40" s="180"/>
      <c r="J40" s="180"/>
      <c r="K40" s="180" t="str">
        <f>'実質公債費比率（分子）の構造'!N$44</f>
        <v>H30</v>
      </c>
      <c r="L40" s="180"/>
      <c r="M40" s="180"/>
      <c r="N40" s="180" t="str">
        <f>'実質公債費比率（分子）の構造'!O$44</f>
        <v>R01</v>
      </c>
      <c r="O40" s="180"/>
      <c r="P40" s="180"/>
    </row>
    <row r="41" spans="1:16" x14ac:dyDescent="0.15">
      <c r="A41" s="180"/>
      <c r="B41" s="180" t="s">
        <v>60</v>
      </c>
      <c r="C41" s="180"/>
      <c r="D41" s="180" t="s">
        <v>61</v>
      </c>
      <c r="E41" s="180" t="s">
        <v>60</v>
      </c>
      <c r="F41" s="180"/>
      <c r="G41" s="180" t="s">
        <v>61</v>
      </c>
      <c r="H41" s="180" t="s">
        <v>60</v>
      </c>
      <c r="I41" s="180"/>
      <c r="J41" s="180" t="s">
        <v>61</v>
      </c>
      <c r="K41" s="180" t="s">
        <v>60</v>
      </c>
      <c r="L41" s="180"/>
      <c r="M41" s="180" t="s">
        <v>61</v>
      </c>
      <c r="N41" s="180" t="s">
        <v>60</v>
      </c>
      <c r="O41" s="180"/>
      <c r="P41" s="180" t="s">
        <v>61</v>
      </c>
    </row>
    <row r="42" spans="1:16" x14ac:dyDescent="0.15">
      <c r="A42" s="180" t="s">
        <v>62</v>
      </c>
      <c r="B42" s="180"/>
      <c r="C42" s="180"/>
      <c r="D42" s="180">
        <f>'実質公債費比率（分子）の構造'!K$52</f>
        <v>1255</v>
      </c>
      <c r="E42" s="180"/>
      <c r="F42" s="180"/>
      <c r="G42" s="180">
        <f>'実質公債費比率（分子）の構造'!L$52</f>
        <v>1248</v>
      </c>
      <c r="H42" s="180"/>
      <c r="I42" s="180"/>
      <c r="J42" s="180">
        <f>'実質公債費比率（分子）の構造'!M$52</f>
        <v>1255</v>
      </c>
      <c r="K42" s="180"/>
      <c r="L42" s="180"/>
      <c r="M42" s="180">
        <f>'実質公債費比率（分子）の構造'!N$52</f>
        <v>1240</v>
      </c>
      <c r="N42" s="180"/>
      <c r="O42" s="180"/>
      <c r="P42" s="180">
        <f>'実質公債費比率（分子）の構造'!O$52</f>
        <v>1247</v>
      </c>
    </row>
    <row r="43" spans="1:16" x14ac:dyDescent="0.15">
      <c r="A43" s="180" t="s">
        <v>63</v>
      </c>
      <c r="B43" s="180" t="str">
        <f>'実質公債費比率（分子）の構造'!K$51</f>
        <v>-</v>
      </c>
      <c r="C43" s="180"/>
      <c r="D43" s="180"/>
      <c r="E43" s="180" t="str">
        <f>'実質公債費比率（分子）の構造'!L$51</f>
        <v>-</v>
      </c>
      <c r="F43" s="180"/>
      <c r="G43" s="180"/>
      <c r="H43" s="180" t="str">
        <f>'実質公債費比率（分子）の構造'!M$51</f>
        <v>-</v>
      </c>
      <c r="I43" s="180"/>
      <c r="J43" s="180"/>
      <c r="K43" s="180" t="str">
        <f>'実質公債費比率（分子）の構造'!N$51</f>
        <v>-</v>
      </c>
      <c r="L43" s="180"/>
      <c r="M43" s="180"/>
      <c r="N43" s="180" t="str">
        <f>'実質公債費比率（分子）の構造'!O$51</f>
        <v>-</v>
      </c>
      <c r="O43" s="180"/>
      <c r="P43" s="180"/>
    </row>
    <row r="44" spans="1:16" x14ac:dyDescent="0.15">
      <c r="A44" s="180" t="s">
        <v>64</v>
      </c>
      <c r="B44" s="180">
        <f>'実質公債費比率（分子）の構造'!K$50</f>
        <v>30</v>
      </c>
      <c r="C44" s="180"/>
      <c r="D44" s="180"/>
      <c r="E44" s="180">
        <f>'実質公債費比率（分子）の構造'!L$50</f>
        <v>9</v>
      </c>
      <c r="F44" s="180"/>
      <c r="G44" s="180"/>
      <c r="H44" s="180">
        <f>'実質公債費比率（分子）の構造'!M$50</f>
        <v>9</v>
      </c>
      <c r="I44" s="180"/>
      <c r="J44" s="180"/>
      <c r="K44" s="180">
        <f>'実質公債費比率（分子）の構造'!N$50</f>
        <v>9</v>
      </c>
      <c r="L44" s="180"/>
      <c r="M44" s="180"/>
      <c r="N44" s="180">
        <f>'実質公債費比率（分子）の構造'!O$50</f>
        <v>9</v>
      </c>
      <c r="O44" s="180"/>
      <c r="P44" s="180"/>
    </row>
    <row r="45" spans="1:16" x14ac:dyDescent="0.15">
      <c r="A45" s="180" t="s">
        <v>65</v>
      </c>
      <c r="B45" s="180">
        <f>'実質公債費比率（分子）の構造'!K$49</f>
        <v>312</v>
      </c>
      <c r="C45" s="180"/>
      <c r="D45" s="180"/>
      <c r="E45" s="180">
        <f>'実質公債費比率（分子）の構造'!L$49</f>
        <v>238</v>
      </c>
      <c r="F45" s="180"/>
      <c r="G45" s="180"/>
      <c r="H45" s="180">
        <f>'実質公債費比率（分子）の構造'!M$49</f>
        <v>195</v>
      </c>
      <c r="I45" s="180"/>
      <c r="J45" s="180"/>
      <c r="K45" s="180">
        <f>'実質公債費比率（分子）の構造'!N$49</f>
        <v>90</v>
      </c>
      <c r="L45" s="180"/>
      <c r="M45" s="180"/>
      <c r="N45" s="180">
        <f>'実質公債費比率（分子）の構造'!O$49</f>
        <v>73</v>
      </c>
      <c r="O45" s="180"/>
      <c r="P45" s="180"/>
    </row>
    <row r="46" spans="1:16" x14ac:dyDescent="0.15">
      <c r="A46" s="180" t="s">
        <v>66</v>
      </c>
      <c r="B46" s="180">
        <f>'実質公債費比率（分子）の構造'!K$48</f>
        <v>584</v>
      </c>
      <c r="C46" s="180"/>
      <c r="D46" s="180"/>
      <c r="E46" s="180">
        <f>'実質公債費比率（分子）の構造'!L$48</f>
        <v>597</v>
      </c>
      <c r="F46" s="180"/>
      <c r="G46" s="180"/>
      <c r="H46" s="180">
        <f>'実質公債費比率（分子）の構造'!M$48</f>
        <v>547</v>
      </c>
      <c r="I46" s="180"/>
      <c r="J46" s="180"/>
      <c r="K46" s="180">
        <f>'実質公債費比率（分子）の構造'!N$48</f>
        <v>630</v>
      </c>
      <c r="L46" s="180"/>
      <c r="M46" s="180"/>
      <c r="N46" s="180">
        <f>'実質公債費比率（分子）の構造'!O$48</f>
        <v>607</v>
      </c>
      <c r="O46" s="180"/>
      <c r="P46" s="180"/>
    </row>
    <row r="47" spans="1:16" x14ac:dyDescent="0.15">
      <c r="A47" s="180" t="s">
        <v>67</v>
      </c>
      <c r="B47" s="180" t="str">
        <f>'実質公債費比率（分子）の構造'!K$47</f>
        <v>-</v>
      </c>
      <c r="C47" s="180"/>
      <c r="D47" s="180"/>
      <c r="E47" s="180" t="str">
        <f>'実質公債費比率（分子）の構造'!L$47</f>
        <v>-</v>
      </c>
      <c r="F47" s="180"/>
      <c r="G47" s="180"/>
      <c r="H47" s="180" t="str">
        <f>'実質公債費比率（分子）の構造'!M$47</f>
        <v>-</v>
      </c>
      <c r="I47" s="180"/>
      <c r="J47" s="180"/>
      <c r="K47" s="180" t="str">
        <f>'実質公債費比率（分子）の構造'!N$47</f>
        <v>-</v>
      </c>
      <c r="L47" s="180"/>
      <c r="M47" s="180"/>
      <c r="N47" s="180" t="str">
        <f>'実質公債費比率（分子）の構造'!O$47</f>
        <v>-</v>
      </c>
      <c r="O47" s="180"/>
      <c r="P47" s="180"/>
    </row>
    <row r="48" spans="1:16" x14ac:dyDescent="0.15">
      <c r="A48" s="180" t="s">
        <v>68</v>
      </c>
      <c r="B48" s="180" t="str">
        <f>'実質公債費比率（分子）の構造'!K$46</f>
        <v>-</v>
      </c>
      <c r="C48" s="180"/>
      <c r="D48" s="180"/>
      <c r="E48" s="180" t="str">
        <f>'実質公債費比率（分子）の構造'!L$46</f>
        <v>-</v>
      </c>
      <c r="F48" s="180"/>
      <c r="G48" s="180"/>
      <c r="H48" s="180" t="str">
        <f>'実質公債費比率（分子）の構造'!M$46</f>
        <v>-</v>
      </c>
      <c r="I48" s="180"/>
      <c r="J48" s="180"/>
      <c r="K48" s="180" t="str">
        <f>'実質公債費比率（分子）の構造'!N$46</f>
        <v>-</v>
      </c>
      <c r="L48" s="180"/>
      <c r="M48" s="180"/>
      <c r="N48" s="180" t="str">
        <f>'実質公債費比率（分子）の構造'!O$46</f>
        <v>-</v>
      </c>
      <c r="O48" s="180"/>
      <c r="P48" s="180"/>
    </row>
    <row r="49" spans="1:16" x14ac:dyDescent="0.15">
      <c r="A49" s="180" t="s">
        <v>69</v>
      </c>
      <c r="B49" s="180">
        <f>'実質公債費比率（分子）の構造'!K$45</f>
        <v>973</v>
      </c>
      <c r="C49" s="180"/>
      <c r="D49" s="180"/>
      <c r="E49" s="180">
        <f>'実質公債費比率（分子）の構造'!L$45</f>
        <v>1027</v>
      </c>
      <c r="F49" s="180"/>
      <c r="G49" s="180"/>
      <c r="H49" s="180">
        <f>'実質公債費比率（分子）の構造'!M$45</f>
        <v>1052</v>
      </c>
      <c r="I49" s="180"/>
      <c r="J49" s="180"/>
      <c r="K49" s="180">
        <f>'実質公債費比率（分子）の構造'!N$45</f>
        <v>1020</v>
      </c>
      <c r="L49" s="180"/>
      <c r="M49" s="180"/>
      <c r="N49" s="180">
        <f>'実質公債費比率（分子）の構造'!O$45</f>
        <v>976</v>
      </c>
      <c r="O49" s="180"/>
      <c r="P49" s="180"/>
    </row>
    <row r="50" spans="1:16" x14ac:dyDescent="0.15">
      <c r="A50" s="180" t="s">
        <v>70</v>
      </c>
      <c r="B50" s="180" t="e">
        <f>NA()</f>
        <v>#N/A</v>
      </c>
      <c r="C50" s="180">
        <f>IF(ISNUMBER('実質公債費比率（分子）の構造'!K$53),'実質公債費比率（分子）の構造'!K$53,NA())</f>
        <v>644</v>
      </c>
      <c r="D50" s="180" t="e">
        <f>NA()</f>
        <v>#N/A</v>
      </c>
      <c r="E50" s="180" t="e">
        <f>NA()</f>
        <v>#N/A</v>
      </c>
      <c r="F50" s="180">
        <f>IF(ISNUMBER('実質公債費比率（分子）の構造'!L$53),'実質公債費比率（分子）の構造'!L$53,NA())</f>
        <v>623</v>
      </c>
      <c r="G50" s="180" t="e">
        <f>NA()</f>
        <v>#N/A</v>
      </c>
      <c r="H50" s="180" t="e">
        <f>NA()</f>
        <v>#N/A</v>
      </c>
      <c r="I50" s="180">
        <f>IF(ISNUMBER('実質公債費比率（分子）の構造'!M$53),'実質公債費比率（分子）の構造'!M$53,NA())</f>
        <v>548</v>
      </c>
      <c r="J50" s="180" t="e">
        <f>NA()</f>
        <v>#N/A</v>
      </c>
      <c r="K50" s="180" t="e">
        <f>NA()</f>
        <v>#N/A</v>
      </c>
      <c r="L50" s="180">
        <f>IF(ISNUMBER('実質公債費比率（分子）の構造'!N$53),'実質公債費比率（分子）の構造'!N$53,NA())</f>
        <v>509</v>
      </c>
      <c r="M50" s="180" t="e">
        <f>NA()</f>
        <v>#N/A</v>
      </c>
      <c r="N50" s="180" t="e">
        <f>NA()</f>
        <v>#N/A</v>
      </c>
      <c r="O50" s="180">
        <f>IF(ISNUMBER('実質公債費比率（分子）の構造'!O$53),'実質公債費比率（分子）の構造'!O$53,NA())</f>
        <v>418</v>
      </c>
      <c r="P50" s="180" t="e">
        <f>NA()</f>
        <v>#N/A</v>
      </c>
    </row>
    <row r="53" spans="1:16" x14ac:dyDescent="0.15">
      <c r="A53" s="148" t="s">
        <v>71</v>
      </c>
    </row>
    <row r="54" spans="1:16" x14ac:dyDescent="0.15">
      <c r="A54" s="179"/>
      <c r="B54" s="179" t="str">
        <f>'将来負担比率（分子）の構造'!I$40</f>
        <v>H27</v>
      </c>
      <c r="C54" s="179"/>
      <c r="D54" s="179"/>
      <c r="E54" s="179" t="str">
        <f>'将来負担比率（分子）の構造'!J$40</f>
        <v>H28</v>
      </c>
      <c r="F54" s="179"/>
      <c r="G54" s="179"/>
      <c r="H54" s="179" t="str">
        <f>'将来負担比率（分子）の構造'!K$40</f>
        <v>H29</v>
      </c>
      <c r="I54" s="179"/>
      <c r="J54" s="179"/>
      <c r="K54" s="179" t="str">
        <f>'将来負担比率（分子）の構造'!L$40</f>
        <v>H30</v>
      </c>
      <c r="L54" s="179"/>
      <c r="M54" s="179"/>
      <c r="N54" s="179" t="str">
        <f>'将来負担比率（分子）の構造'!M$40</f>
        <v>R01</v>
      </c>
      <c r="O54" s="179"/>
      <c r="P54" s="179"/>
    </row>
    <row r="55" spans="1:16" x14ac:dyDescent="0.15">
      <c r="A55" s="179"/>
      <c r="B55" s="179" t="s">
        <v>72</v>
      </c>
      <c r="C55" s="179"/>
      <c r="D55" s="179" t="s">
        <v>73</v>
      </c>
      <c r="E55" s="179" t="s">
        <v>72</v>
      </c>
      <c r="F55" s="179"/>
      <c r="G55" s="179" t="s">
        <v>73</v>
      </c>
      <c r="H55" s="179" t="s">
        <v>72</v>
      </c>
      <c r="I55" s="179"/>
      <c r="J55" s="179" t="s">
        <v>73</v>
      </c>
      <c r="K55" s="179" t="s">
        <v>72</v>
      </c>
      <c r="L55" s="179"/>
      <c r="M55" s="179" t="s">
        <v>73</v>
      </c>
      <c r="N55" s="179" t="s">
        <v>72</v>
      </c>
      <c r="O55" s="179"/>
      <c r="P55" s="179" t="s">
        <v>73</v>
      </c>
    </row>
    <row r="56" spans="1:16" x14ac:dyDescent="0.15">
      <c r="A56" s="179" t="s">
        <v>42</v>
      </c>
      <c r="B56" s="179"/>
      <c r="C56" s="179"/>
      <c r="D56" s="179">
        <f>'将来負担比率（分子）の構造'!I$52</f>
        <v>15987</v>
      </c>
      <c r="E56" s="179"/>
      <c r="F56" s="179"/>
      <c r="G56" s="179">
        <f>'将来負担比率（分子）の構造'!J$52</f>
        <v>15773</v>
      </c>
      <c r="H56" s="179"/>
      <c r="I56" s="179"/>
      <c r="J56" s="179">
        <f>'将来負担比率（分子）の構造'!K$52</f>
        <v>15382</v>
      </c>
      <c r="K56" s="179"/>
      <c r="L56" s="179"/>
      <c r="M56" s="179">
        <f>'将来負担比率（分子）の構造'!L$52</f>
        <v>15132</v>
      </c>
      <c r="N56" s="179"/>
      <c r="O56" s="179"/>
      <c r="P56" s="179">
        <f>'将来負担比率（分子）の構造'!M$52</f>
        <v>14911</v>
      </c>
    </row>
    <row r="57" spans="1:16" x14ac:dyDescent="0.15">
      <c r="A57" s="179" t="s">
        <v>41</v>
      </c>
      <c r="B57" s="179"/>
      <c r="C57" s="179"/>
      <c r="D57" s="179">
        <f>'将来負担比率（分子）の構造'!I$51</f>
        <v>197</v>
      </c>
      <c r="E57" s="179"/>
      <c r="F57" s="179"/>
      <c r="G57" s="179">
        <f>'将来負担比率（分子）の構造'!J$51</f>
        <v>163</v>
      </c>
      <c r="H57" s="179"/>
      <c r="I57" s="179"/>
      <c r="J57" s="179">
        <f>'将来負担比率（分子）の構造'!K$51</f>
        <v>160</v>
      </c>
      <c r="K57" s="179"/>
      <c r="L57" s="179"/>
      <c r="M57" s="179">
        <f>'将来負担比率（分子）の構造'!L$51</f>
        <v>142</v>
      </c>
      <c r="N57" s="179"/>
      <c r="O57" s="179"/>
      <c r="P57" s="179">
        <f>'将来負担比率（分子）の構造'!M$51</f>
        <v>114</v>
      </c>
    </row>
    <row r="58" spans="1:16" x14ac:dyDescent="0.15">
      <c r="A58" s="179" t="s">
        <v>40</v>
      </c>
      <c r="B58" s="179"/>
      <c r="C58" s="179"/>
      <c r="D58" s="179">
        <f>'将来負担比率（分子）の構造'!I$50</f>
        <v>4795</v>
      </c>
      <c r="E58" s="179"/>
      <c r="F58" s="179"/>
      <c r="G58" s="179">
        <f>'将来負担比率（分子）の構造'!J$50</f>
        <v>4750</v>
      </c>
      <c r="H58" s="179"/>
      <c r="I58" s="179"/>
      <c r="J58" s="179">
        <f>'将来負担比率（分子）の構造'!K$50</f>
        <v>4714</v>
      </c>
      <c r="K58" s="179"/>
      <c r="L58" s="179"/>
      <c r="M58" s="179">
        <f>'将来負担比率（分子）の構造'!L$50</f>
        <v>5084</v>
      </c>
      <c r="N58" s="179"/>
      <c r="O58" s="179"/>
      <c r="P58" s="179">
        <f>'将来負担比率（分子）の構造'!M$50</f>
        <v>4830</v>
      </c>
    </row>
    <row r="59" spans="1:16" x14ac:dyDescent="0.15">
      <c r="A59" s="179" t="s">
        <v>38</v>
      </c>
      <c r="B59" s="179" t="str">
        <f>'将来負担比率（分子）の構造'!I$49</f>
        <v>-</v>
      </c>
      <c r="C59" s="179"/>
      <c r="D59" s="179"/>
      <c r="E59" s="179" t="str">
        <f>'将来負担比率（分子）の構造'!J$49</f>
        <v>-</v>
      </c>
      <c r="F59" s="179"/>
      <c r="G59" s="179"/>
      <c r="H59" s="179" t="str">
        <f>'将来負担比率（分子）の構造'!K$49</f>
        <v>-</v>
      </c>
      <c r="I59" s="179"/>
      <c r="J59" s="179"/>
      <c r="K59" s="179" t="str">
        <f>'将来負担比率（分子）の構造'!L$49</f>
        <v>-</v>
      </c>
      <c r="L59" s="179"/>
      <c r="M59" s="179"/>
      <c r="N59" s="179" t="str">
        <f>'将来負担比率（分子）の構造'!M$49</f>
        <v>-</v>
      </c>
      <c r="O59" s="179"/>
      <c r="P59" s="179"/>
    </row>
    <row r="60" spans="1:16" x14ac:dyDescent="0.15">
      <c r="A60" s="179" t="s">
        <v>37</v>
      </c>
      <c r="B60" s="179" t="str">
        <f>'将来負担比率（分子）の構造'!I$48</f>
        <v>-</v>
      </c>
      <c r="C60" s="179"/>
      <c r="D60" s="179"/>
      <c r="E60" s="179" t="str">
        <f>'将来負担比率（分子）の構造'!J$48</f>
        <v>-</v>
      </c>
      <c r="F60" s="179"/>
      <c r="G60" s="179"/>
      <c r="H60" s="179" t="str">
        <f>'将来負担比率（分子）の構造'!K$48</f>
        <v>-</v>
      </c>
      <c r="I60" s="179"/>
      <c r="J60" s="179"/>
      <c r="K60" s="179" t="str">
        <f>'将来負担比率（分子）の構造'!L$48</f>
        <v>-</v>
      </c>
      <c r="L60" s="179"/>
      <c r="M60" s="179"/>
      <c r="N60" s="179" t="str">
        <f>'将来負担比率（分子）の構造'!M$48</f>
        <v>-</v>
      </c>
      <c r="O60" s="179"/>
      <c r="P60" s="179"/>
    </row>
    <row r="61" spans="1:16" x14ac:dyDescent="0.15">
      <c r="A61" s="179" t="s">
        <v>35</v>
      </c>
      <c r="B61" s="179" t="str">
        <f>'将来負担比率（分子）の構造'!I$46</f>
        <v>-</v>
      </c>
      <c r="C61" s="179"/>
      <c r="D61" s="179"/>
      <c r="E61" s="179" t="str">
        <f>'将来負担比率（分子）の構造'!J$46</f>
        <v>-</v>
      </c>
      <c r="F61" s="179"/>
      <c r="G61" s="179"/>
      <c r="H61" s="179" t="str">
        <f>'将来負担比率（分子）の構造'!K$46</f>
        <v>-</v>
      </c>
      <c r="I61" s="179"/>
      <c r="J61" s="179"/>
      <c r="K61" s="179" t="str">
        <f>'将来負担比率（分子）の構造'!L$46</f>
        <v>-</v>
      </c>
      <c r="L61" s="179"/>
      <c r="M61" s="179"/>
      <c r="N61" s="179" t="str">
        <f>'将来負担比率（分子）の構造'!M$46</f>
        <v>-</v>
      </c>
      <c r="O61" s="179"/>
      <c r="P61" s="179"/>
    </row>
    <row r="62" spans="1:16" x14ac:dyDescent="0.15">
      <c r="A62" s="179" t="s">
        <v>34</v>
      </c>
      <c r="B62" s="179">
        <f>'将来負担比率（分子）の構造'!I$45</f>
        <v>1480</v>
      </c>
      <c r="C62" s="179"/>
      <c r="D62" s="179"/>
      <c r="E62" s="179">
        <f>'将来負担比率（分子）の構造'!J$45</f>
        <v>1333</v>
      </c>
      <c r="F62" s="179"/>
      <c r="G62" s="179"/>
      <c r="H62" s="179">
        <f>'将来負担比率（分子）の構造'!K$45</f>
        <v>1249</v>
      </c>
      <c r="I62" s="179"/>
      <c r="J62" s="179"/>
      <c r="K62" s="179">
        <f>'将来負担比率（分子）の構造'!L$45</f>
        <v>1130</v>
      </c>
      <c r="L62" s="179"/>
      <c r="M62" s="179"/>
      <c r="N62" s="179">
        <f>'将来負担比率（分子）の構造'!M$45</f>
        <v>1127</v>
      </c>
      <c r="O62" s="179"/>
      <c r="P62" s="179"/>
    </row>
    <row r="63" spans="1:16" x14ac:dyDescent="0.15">
      <c r="A63" s="179" t="s">
        <v>33</v>
      </c>
      <c r="B63" s="179">
        <f>'将来負担比率（分子）の構造'!I$44</f>
        <v>989</v>
      </c>
      <c r="C63" s="179"/>
      <c r="D63" s="179"/>
      <c r="E63" s="179">
        <f>'将来負担比率（分子）の構造'!J$44</f>
        <v>766</v>
      </c>
      <c r="F63" s="179"/>
      <c r="G63" s="179"/>
      <c r="H63" s="179">
        <f>'将来負担比率（分子）の構造'!K$44</f>
        <v>575</v>
      </c>
      <c r="I63" s="179"/>
      <c r="J63" s="179"/>
      <c r="K63" s="179">
        <f>'将来負担比率（分子）の構造'!L$44</f>
        <v>488</v>
      </c>
      <c r="L63" s="179"/>
      <c r="M63" s="179"/>
      <c r="N63" s="179">
        <f>'将来負担比率（分子）の構造'!M$44</f>
        <v>439</v>
      </c>
      <c r="O63" s="179"/>
      <c r="P63" s="179"/>
    </row>
    <row r="64" spans="1:16" x14ac:dyDescent="0.15">
      <c r="A64" s="179" t="s">
        <v>32</v>
      </c>
      <c r="B64" s="179">
        <f>'将来負担比率（分子）の構造'!I$43</f>
        <v>9820</v>
      </c>
      <c r="C64" s="179"/>
      <c r="D64" s="179"/>
      <c r="E64" s="179">
        <f>'将来負担比率（分子）の構造'!J$43</f>
        <v>9715</v>
      </c>
      <c r="F64" s="179"/>
      <c r="G64" s="179"/>
      <c r="H64" s="179">
        <f>'将来負担比率（分子）の構造'!K$43</f>
        <v>9458</v>
      </c>
      <c r="I64" s="179"/>
      <c r="J64" s="179"/>
      <c r="K64" s="179">
        <f>'将来負担比率（分子）の構造'!L$43</f>
        <v>9030</v>
      </c>
      <c r="L64" s="179"/>
      <c r="M64" s="179"/>
      <c r="N64" s="179">
        <f>'将来負担比率（分子）の構造'!M$43</f>
        <v>8888</v>
      </c>
      <c r="O64" s="179"/>
      <c r="P64" s="179"/>
    </row>
    <row r="65" spans="1:16" x14ac:dyDescent="0.15">
      <c r="A65" s="179" t="s">
        <v>31</v>
      </c>
      <c r="B65" s="179">
        <f>'将来負担比率（分子）の構造'!I$42</f>
        <v>162</v>
      </c>
      <c r="C65" s="179"/>
      <c r="D65" s="179"/>
      <c r="E65" s="179">
        <f>'将来負担比率（分子）の構造'!J$42</f>
        <v>138</v>
      </c>
      <c r="F65" s="179"/>
      <c r="G65" s="179"/>
      <c r="H65" s="179">
        <f>'将来負担比率（分子）の構造'!K$42</f>
        <v>114</v>
      </c>
      <c r="I65" s="179"/>
      <c r="J65" s="179"/>
      <c r="K65" s="179">
        <f>'将来負担比率（分子）の構造'!L$42</f>
        <v>90</v>
      </c>
      <c r="L65" s="179"/>
      <c r="M65" s="179"/>
      <c r="N65" s="179">
        <f>'将来負担比率（分子）の構造'!M$42</f>
        <v>66</v>
      </c>
      <c r="O65" s="179"/>
      <c r="P65" s="179"/>
    </row>
    <row r="66" spans="1:16" x14ac:dyDescent="0.15">
      <c r="A66" s="179" t="s">
        <v>30</v>
      </c>
      <c r="B66" s="179">
        <f>'将来負担比率（分子）の構造'!I$41</f>
        <v>11279</v>
      </c>
      <c r="C66" s="179"/>
      <c r="D66" s="179"/>
      <c r="E66" s="179">
        <f>'将来負担比率（分子）の構造'!J$41</f>
        <v>10950</v>
      </c>
      <c r="F66" s="179"/>
      <c r="G66" s="179"/>
      <c r="H66" s="179">
        <f>'将来負担比率（分子）の構造'!K$41</f>
        <v>10600</v>
      </c>
      <c r="I66" s="179"/>
      <c r="J66" s="179"/>
      <c r="K66" s="179">
        <f>'将来負担比率（分子）の構造'!L$41</f>
        <v>10133</v>
      </c>
      <c r="L66" s="179"/>
      <c r="M66" s="179"/>
      <c r="N66" s="179">
        <f>'将来負担比率（分子）の構造'!M$41</f>
        <v>9853</v>
      </c>
      <c r="O66" s="179"/>
      <c r="P66" s="179"/>
    </row>
    <row r="67" spans="1:16" x14ac:dyDescent="0.15">
      <c r="A67" s="179" t="s">
        <v>74</v>
      </c>
      <c r="B67" s="179" t="e">
        <f>NA()</f>
        <v>#N/A</v>
      </c>
      <c r="C67" s="179">
        <f>IF(ISNUMBER('将来負担比率（分子）の構造'!I$53), IF('将来負担比率（分子）の構造'!I$53 &lt; 0, 0, '将来負担比率（分子）の構造'!I$53), NA())</f>
        <v>2750</v>
      </c>
      <c r="D67" s="179" t="e">
        <f>NA()</f>
        <v>#N/A</v>
      </c>
      <c r="E67" s="179" t="e">
        <f>NA()</f>
        <v>#N/A</v>
      </c>
      <c r="F67" s="179">
        <f>IF(ISNUMBER('将来負担比率（分子）の構造'!J$53), IF('将来負担比率（分子）の構造'!J$53 &lt; 0, 0, '将来負担比率（分子）の構造'!J$53), NA())</f>
        <v>2216</v>
      </c>
      <c r="G67" s="179" t="e">
        <f>NA()</f>
        <v>#N/A</v>
      </c>
      <c r="H67" s="179" t="e">
        <f>NA()</f>
        <v>#N/A</v>
      </c>
      <c r="I67" s="179">
        <f>IF(ISNUMBER('将来負担比率（分子）の構造'!K$53), IF('将来負担比率（分子）の構造'!K$53 &lt; 0, 0, '将来負担比率（分子）の構造'!K$53), NA())</f>
        <v>1740</v>
      </c>
      <c r="J67" s="179" t="e">
        <f>NA()</f>
        <v>#N/A</v>
      </c>
      <c r="K67" s="179" t="e">
        <f>NA()</f>
        <v>#N/A</v>
      </c>
      <c r="L67" s="179">
        <f>IF(ISNUMBER('将来負担比率（分子）の構造'!L$53), IF('将来負担比率（分子）の構造'!L$53 &lt; 0, 0, '将来負担比率（分子）の構造'!L$53), NA())</f>
        <v>514</v>
      </c>
      <c r="M67" s="179" t="e">
        <f>NA()</f>
        <v>#N/A</v>
      </c>
      <c r="N67" s="179" t="e">
        <f>NA()</f>
        <v>#N/A</v>
      </c>
      <c r="O67" s="179">
        <f>IF(ISNUMBER('将来負担比率（分子）の構造'!M$53), IF('将来負担比率（分子）の構造'!M$53 &lt; 0, 0, '将来負担比率（分子）の構造'!M$53), NA())</f>
        <v>519</v>
      </c>
      <c r="P67" s="179" t="e">
        <f>NA()</f>
        <v>#N/A</v>
      </c>
    </row>
    <row r="70" spans="1:16" x14ac:dyDescent="0.15">
      <c r="A70" s="181" t="s">
        <v>75</v>
      </c>
      <c r="B70" s="181"/>
      <c r="C70" s="181"/>
      <c r="D70" s="181"/>
      <c r="E70" s="181"/>
      <c r="F70" s="181"/>
    </row>
    <row r="71" spans="1:16" x14ac:dyDescent="0.15">
      <c r="A71" s="182"/>
      <c r="B71" s="182" t="str">
        <f>基金残高に係る経年分析!F54</f>
        <v>H29</v>
      </c>
      <c r="C71" s="182" t="str">
        <f>基金残高に係る経年分析!G54</f>
        <v>H30</v>
      </c>
      <c r="D71" s="182" t="str">
        <f>基金残高に係る経年分析!H54</f>
        <v>R01</v>
      </c>
    </row>
    <row r="72" spans="1:16" x14ac:dyDescent="0.15">
      <c r="A72" s="182" t="s">
        <v>76</v>
      </c>
      <c r="B72" s="183">
        <f>基金残高に係る経年分析!F55</f>
        <v>2310</v>
      </c>
      <c r="C72" s="183">
        <f>基金残高に係る経年分析!G55</f>
        <v>2351</v>
      </c>
      <c r="D72" s="183">
        <f>基金残高に係る経年分析!H55</f>
        <v>2106</v>
      </c>
    </row>
    <row r="73" spans="1:16" x14ac:dyDescent="0.15">
      <c r="A73" s="182" t="s">
        <v>77</v>
      </c>
      <c r="B73" s="183">
        <f>基金残高に係る経年分析!F56</f>
        <v>510</v>
      </c>
      <c r="C73" s="183">
        <f>基金残高に係る経年分析!G56</f>
        <v>631</v>
      </c>
      <c r="D73" s="183">
        <f>基金残高に係る経年分析!H56</f>
        <v>442</v>
      </c>
    </row>
    <row r="74" spans="1:16" x14ac:dyDescent="0.15">
      <c r="A74" s="182" t="s">
        <v>78</v>
      </c>
      <c r="B74" s="183">
        <f>基金残高に係る経年分析!F57</f>
        <v>1704</v>
      </c>
      <c r="C74" s="183">
        <f>基金残高に係る経年分析!G57</f>
        <v>1782</v>
      </c>
      <c r="D74" s="183">
        <f>基金残高に係る経年分析!H57</f>
        <v>1897</v>
      </c>
    </row>
  </sheetData>
  <sheetProtection algorithmName="SHA-512" hashValue="vxTy+U0UnJrc5IaOH8SOVJzv5eWrJzaSLRhK+lRCbKpQ7bEedTO7dtuUNnx+Vt418+ZjOiBaqLi5qF8HzEGPrQ==" saltValue="c8U/9WMP79dyJHNeOL8T3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4" customWidth="1"/>
    <col min="96" max="133" width="1.625" style="240" customWidth="1"/>
    <col min="134" max="143" width="1.625" style="224" customWidth="1"/>
    <col min="144" max="16384" width="0" style="224" hidden="1"/>
  </cols>
  <sheetData>
    <row r="1" spans="2:143" ht="22.5" customHeight="1" thickBot="1" x14ac:dyDescent="0.2">
      <c r="B1" s="221"/>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759" t="s">
        <v>208</v>
      </c>
      <c r="DI1" s="760"/>
      <c r="DJ1" s="760"/>
      <c r="DK1" s="760"/>
      <c r="DL1" s="760"/>
      <c r="DM1" s="760"/>
      <c r="DN1" s="761"/>
      <c r="DO1" s="224"/>
      <c r="DP1" s="759" t="s">
        <v>209</v>
      </c>
      <c r="DQ1" s="760"/>
      <c r="DR1" s="760"/>
      <c r="DS1" s="760"/>
      <c r="DT1" s="760"/>
      <c r="DU1" s="760"/>
      <c r="DV1" s="760"/>
      <c r="DW1" s="760"/>
      <c r="DX1" s="760"/>
      <c r="DY1" s="760"/>
      <c r="DZ1" s="760"/>
      <c r="EA1" s="760"/>
      <c r="EB1" s="760"/>
      <c r="EC1" s="761"/>
      <c r="ED1" s="222"/>
      <c r="EE1" s="222"/>
      <c r="EF1" s="222"/>
      <c r="EG1" s="222"/>
      <c r="EH1" s="222"/>
      <c r="EI1" s="222"/>
      <c r="EJ1" s="222"/>
      <c r="EK1" s="222"/>
      <c r="EL1" s="222"/>
      <c r="EM1" s="222"/>
    </row>
    <row r="2" spans="2:143" ht="22.5" customHeight="1" x14ac:dyDescent="0.15">
      <c r="B2" s="225" t="s">
        <v>210</v>
      </c>
      <c r="R2" s="226"/>
      <c r="S2" s="226"/>
      <c r="T2" s="226"/>
      <c r="U2" s="226"/>
      <c r="V2" s="226"/>
      <c r="W2" s="226"/>
      <c r="X2" s="226"/>
      <c r="Y2" s="226"/>
      <c r="Z2" s="226"/>
      <c r="AA2" s="226"/>
      <c r="AB2" s="226"/>
      <c r="AC2" s="226"/>
      <c r="AE2" s="227"/>
      <c r="AF2" s="227"/>
      <c r="AG2" s="227"/>
      <c r="AH2" s="227"/>
      <c r="AI2" s="227"/>
      <c r="AJ2" s="226"/>
      <c r="AK2" s="226"/>
      <c r="AL2" s="226"/>
      <c r="AM2" s="226"/>
      <c r="AN2" s="226"/>
      <c r="AO2" s="226"/>
      <c r="AP2" s="226"/>
      <c r="CD2" s="223"/>
      <c r="CE2" s="223"/>
      <c r="CF2" s="223"/>
      <c r="CG2" s="223"/>
      <c r="CH2" s="223"/>
      <c r="CI2" s="223"/>
      <c r="CJ2" s="223"/>
      <c r="CK2" s="223"/>
      <c r="CL2" s="223"/>
      <c r="CM2" s="223"/>
      <c r="CN2" s="223"/>
      <c r="CO2" s="223"/>
      <c r="CP2" s="223"/>
      <c r="CQ2" s="223"/>
      <c r="CR2" s="223"/>
      <c r="CS2" s="223"/>
      <c r="CT2" s="223"/>
      <c r="CU2" s="223"/>
      <c r="CV2" s="223"/>
      <c r="CW2" s="223"/>
      <c r="CX2" s="223"/>
      <c r="CY2" s="223"/>
      <c r="CZ2" s="223"/>
      <c r="DA2" s="223"/>
      <c r="DB2" s="223"/>
      <c r="DC2" s="223"/>
      <c r="DD2" s="223"/>
      <c r="DE2" s="223"/>
      <c r="DF2" s="223"/>
      <c r="DG2" s="223"/>
      <c r="DH2" s="223"/>
      <c r="DI2" s="223"/>
      <c r="DJ2" s="223"/>
      <c r="DK2" s="223"/>
      <c r="DL2" s="223"/>
      <c r="DM2" s="223"/>
      <c r="DN2" s="223"/>
      <c r="DO2" s="223"/>
      <c r="DP2" s="223"/>
      <c r="DQ2" s="223"/>
      <c r="DR2" s="223"/>
      <c r="DS2" s="223"/>
      <c r="DT2" s="223"/>
      <c r="DU2" s="223"/>
      <c r="DV2" s="223"/>
      <c r="DW2" s="223"/>
      <c r="DX2" s="223"/>
      <c r="DY2" s="223"/>
      <c r="DZ2" s="223"/>
      <c r="EA2" s="223"/>
      <c r="EB2" s="223"/>
      <c r="EC2" s="223"/>
    </row>
    <row r="3" spans="2:143" ht="11.25" customHeight="1" x14ac:dyDescent="0.15">
      <c r="B3" s="701" t="s">
        <v>211</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212</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213</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214</v>
      </c>
      <c r="S4" s="702"/>
      <c r="T4" s="702"/>
      <c r="U4" s="702"/>
      <c r="V4" s="702"/>
      <c r="W4" s="702"/>
      <c r="X4" s="702"/>
      <c r="Y4" s="703"/>
      <c r="Z4" s="701" t="s">
        <v>215</v>
      </c>
      <c r="AA4" s="702"/>
      <c r="AB4" s="702"/>
      <c r="AC4" s="703"/>
      <c r="AD4" s="701" t="s">
        <v>216</v>
      </c>
      <c r="AE4" s="702"/>
      <c r="AF4" s="702"/>
      <c r="AG4" s="702"/>
      <c r="AH4" s="702"/>
      <c r="AI4" s="702"/>
      <c r="AJ4" s="702"/>
      <c r="AK4" s="703"/>
      <c r="AL4" s="701" t="s">
        <v>215</v>
      </c>
      <c r="AM4" s="702"/>
      <c r="AN4" s="702"/>
      <c r="AO4" s="703"/>
      <c r="AP4" s="762" t="s">
        <v>217</v>
      </c>
      <c r="AQ4" s="762"/>
      <c r="AR4" s="762"/>
      <c r="AS4" s="762"/>
      <c r="AT4" s="762"/>
      <c r="AU4" s="762"/>
      <c r="AV4" s="762"/>
      <c r="AW4" s="762"/>
      <c r="AX4" s="762"/>
      <c r="AY4" s="762"/>
      <c r="AZ4" s="762"/>
      <c r="BA4" s="762"/>
      <c r="BB4" s="762"/>
      <c r="BC4" s="762"/>
      <c r="BD4" s="762"/>
      <c r="BE4" s="762"/>
      <c r="BF4" s="762"/>
      <c r="BG4" s="762" t="s">
        <v>218</v>
      </c>
      <c r="BH4" s="762"/>
      <c r="BI4" s="762"/>
      <c r="BJ4" s="762"/>
      <c r="BK4" s="762"/>
      <c r="BL4" s="762"/>
      <c r="BM4" s="762"/>
      <c r="BN4" s="762"/>
      <c r="BO4" s="762" t="s">
        <v>215</v>
      </c>
      <c r="BP4" s="762"/>
      <c r="BQ4" s="762"/>
      <c r="BR4" s="762"/>
      <c r="BS4" s="762" t="s">
        <v>219</v>
      </c>
      <c r="BT4" s="762"/>
      <c r="BU4" s="762"/>
      <c r="BV4" s="762"/>
      <c r="BW4" s="762"/>
      <c r="BX4" s="762"/>
      <c r="BY4" s="762"/>
      <c r="BZ4" s="762"/>
      <c r="CA4" s="762"/>
      <c r="CB4" s="762"/>
      <c r="CD4" s="744" t="s">
        <v>220</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28" customFormat="1" ht="11.25" customHeight="1" x14ac:dyDescent="0.15">
      <c r="B5" s="706" t="s">
        <v>221</v>
      </c>
      <c r="C5" s="707"/>
      <c r="D5" s="707"/>
      <c r="E5" s="707"/>
      <c r="F5" s="707"/>
      <c r="G5" s="707"/>
      <c r="H5" s="707"/>
      <c r="I5" s="707"/>
      <c r="J5" s="707"/>
      <c r="K5" s="707"/>
      <c r="L5" s="707"/>
      <c r="M5" s="707"/>
      <c r="N5" s="707"/>
      <c r="O5" s="707"/>
      <c r="P5" s="707"/>
      <c r="Q5" s="708"/>
      <c r="R5" s="695">
        <v>5263498</v>
      </c>
      <c r="S5" s="696"/>
      <c r="T5" s="696"/>
      <c r="U5" s="696"/>
      <c r="V5" s="696"/>
      <c r="W5" s="696"/>
      <c r="X5" s="696"/>
      <c r="Y5" s="739"/>
      <c r="Z5" s="757">
        <v>38.299999999999997</v>
      </c>
      <c r="AA5" s="757"/>
      <c r="AB5" s="757"/>
      <c r="AC5" s="757"/>
      <c r="AD5" s="758">
        <v>5263498</v>
      </c>
      <c r="AE5" s="758"/>
      <c r="AF5" s="758"/>
      <c r="AG5" s="758"/>
      <c r="AH5" s="758"/>
      <c r="AI5" s="758"/>
      <c r="AJ5" s="758"/>
      <c r="AK5" s="758"/>
      <c r="AL5" s="740">
        <v>69.7</v>
      </c>
      <c r="AM5" s="711"/>
      <c r="AN5" s="711"/>
      <c r="AO5" s="741"/>
      <c r="AP5" s="706" t="s">
        <v>222</v>
      </c>
      <c r="AQ5" s="707"/>
      <c r="AR5" s="707"/>
      <c r="AS5" s="707"/>
      <c r="AT5" s="707"/>
      <c r="AU5" s="707"/>
      <c r="AV5" s="707"/>
      <c r="AW5" s="707"/>
      <c r="AX5" s="707"/>
      <c r="AY5" s="707"/>
      <c r="AZ5" s="707"/>
      <c r="BA5" s="707"/>
      <c r="BB5" s="707"/>
      <c r="BC5" s="707"/>
      <c r="BD5" s="707"/>
      <c r="BE5" s="707"/>
      <c r="BF5" s="708"/>
      <c r="BG5" s="640">
        <v>5263498</v>
      </c>
      <c r="BH5" s="641"/>
      <c r="BI5" s="641"/>
      <c r="BJ5" s="641"/>
      <c r="BK5" s="641"/>
      <c r="BL5" s="641"/>
      <c r="BM5" s="641"/>
      <c r="BN5" s="642"/>
      <c r="BO5" s="677">
        <v>100</v>
      </c>
      <c r="BP5" s="677"/>
      <c r="BQ5" s="677"/>
      <c r="BR5" s="677"/>
      <c r="BS5" s="678">
        <v>253841</v>
      </c>
      <c r="BT5" s="678"/>
      <c r="BU5" s="678"/>
      <c r="BV5" s="678"/>
      <c r="BW5" s="678"/>
      <c r="BX5" s="678"/>
      <c r="BY5" s="678"/>
      <c r="BZ5" s="678"/>
      <c r="CA5" s="678"/>
      <c r="CB5" s="737"/>
      <c r="CD5" s="744" t="s">
        <v>217</v>
      </c>
      <c r="CE5" s="745"/>
      <c r="CF5" s="745"/>
      <c r="CG5" s="745"/>
      <c r="CH5" s="745"/>
      <c r="CI5" s="745"/>
      <c r="CJ5" s="745"/>
      <c r="CK5" s="745"/>
      <c r="CL5" s="745"/>
      <c r="CM5" s="745"/>
      <c r="CN5" s="745"/>
      <c r="CO5" s="745"/>
      <c r="CP5" s="745"/>
      <c r="CQ5" s="746"/>
      <c r="CR5" s="744" t="s">
        <v>223</v>
      </c>
      <c r="CS5" s="745"/>
      <c r="CT5" s="745"/>
      <c r="CU5" s="745"/>
      <c r="CV5" s="745"/>
      <c r="CW5" s="745"/>
      <c r="CX5" s="745"/>
      <c r="CY5" s="746"/>
      <c r="CZ5" s="744" t="s">
        <v>215</v>
      </c>
      <c r="DA5" s="745"/>
      <c r="DB5" s="745"/>
      <c r="DC5" s="746"/>
      <c r="DD5" s="744" t="s">
        <v>224</v>
      </c>
      <c r="DE5" s="745"/>
      <c r="DF5" s="745"/>
      <c r="DG5" s="745"/>
      <c r="DH5" s="745"/>
      <c r="DI5" s="745"/>
      <c r="DJ5" s="745"/>
      <c r="DK5" s="745"/>
      <c r="DL5" s="745"/>
      <c r="DM5" s="745"/>
      <c r="DN5" s="745"/>
      <c r="DO5" s="745"/>
      <c r="DP5" s="746"/>
      <c r="DQ5" s="744" t="s">
        <v>225</v>
      </c>
      <c r="DR5" s="745"/>
      <c r="DS5" s="745"/>
      <c r="DT5" s="745"/>
      <c r="DU5" s="745"/>
      <c r="DV5" s="745"/>
      <c r="DW5" s="745"/>
      <c r="DX5" s="745"/>
      <c r="DY5" s="745"/>
      <c r="DZ5" s="745"/>
      <c r="EA5" s="745"/>
      <c r="EB5" s="745"/>
      <c r="EC5" s="746"/>
    </row>
    <row r="6" spans="2:143" ht="11.25" customHeight="1" x14ac:dyDescent="0.15">
      <c r="B6" s="637" t="s">
        <v>226</v>
      </c>
      <c r="C6" s="638"/>
      <c r="D6" s="638"/>
      <c r="E6" s="638"/>
      <c r="F6" s="638"/>
      <c r="G6" s="638"/>
      <c r="H6" s="638"/>
      <c r="I6" s="638"/>
      <c r="J6" s="638"/>
      <c r="K6" s="638"/>
      <c r="L6" s="638"/>
      <c r="M6" s="638"/>
      <c r="N6" s="638"/>
      <c r="O6" s="638"/>
      <c r="P6" s="638"/>
      <c r="Q6" s="639"/>
      <c r="R6" s="640">
        <v>117735</v>
      </c>
      <c r="S6" s="641"/>
      <c r="T6" s="641"/>
      <c r="U6" s="641"/>
      <c r="V6" s="641"/>
      <c r="W6" s="641"/>
      <c r="X6" s="641"/>
      <c r="Y6" s="642"/>
      <c r="Z6" s="677">
        <v>0.9</v>
      </c>
      <c r="AA6" s="677"/>
      <c r="AB6" s="677"/>
      <c r="AC6" s="677"/>
      <c r="AD6" s="678">
        <v>117735</v>
      </c>
      <c r="AE6" s="678"/>
      <c r="AF6" s="678"/>
      <c r="AG6" s="678"/>
      <c r="AH6" s="678"/>
      <c r="AI6" s="678"/>
      <c r="AJ6" s="678"/>
      <c r="AK6" s="678"/>
      <c r="AL6" s="643">
        <v>1.6</v>
      </c>
      <c r="AM6" s="644"/>
      <c r="AN6" s="644"/>
      <c r="AO6" s="679"/>
      <c r="AP6" s="637" t="s">
        <v>227</v>
      </c>
      <c r="AQ6" s="638"/>
      <c r="AR6" s="638"/>
      <c r="AS6" s="638"/>
      <c r="AT6" s="638"/>
      <c r="AU6" s="638"/>
      <c r="AV6" s="638"/>
      <c r="AW6" s="638"/>
      <c r="AX6" s="638"/>
      <c r="AY6" s="638"/>
      <c r="AZ6" s="638"/>
      <c r="BA6" s="638"/>
      <c r="BB6" s="638"/>
      <c r="BC6" s="638"/>
      <c r="BD6" s="638"/>
      <c r="BE6" s="638"/>
      <c r="BF6" s="639"/>
      <c r="BG6" s="640">
        <v>5263498</v>
      </c>
      <c r="BH6" s="641"/>
      <c r="BI6" s="641"/>
      <c r="BJ6" s="641"/>
      <c r="BK6" s="641"/>
      <c r="BL6" s="641"/>
      <c r="BM6" s="641"/>
      <c r="BN6" s="642"/>
      <c r="BO6" s="677">
        <v>100</v>
      </c>
      <c r="BP6" s="677"/>
      <c r="BQ6" s="677"/>
      <c r="BR6" s="677"/>
      <c r="BS6" s="678">
        <v>253841</v>
      </c>
      <c r="BT6" s="678"/>
      <c r="BU6" s="678"/>
      <c r="BV6" s="678"/>
      <c r="BW6" s="678"/>
      <c r="BX6" s="678"/>
      <c r="BY6" s="678"/>
      <c r="BZ6" s="678"/>
      <c r="CA6" s="678"/>
      <c r="CB6" s="737"/>
      <c r="CD6" s="698" t="s">
        <v>228</v>
      </c>
      <c r="CE6" s="699"/>
      <c r="CF6" s="699"/>
      <c r="CG6" s="699"/>
      <c r="CH6" s="699"/>
      <c r="CI6" s="699"/>
      <c r="CJ6" s="699"/>
      <c r="CK6" s="699"/>
      <c r="CL6" s="699"/>
      <c r="CM6" s="699"/>
      <c r="CN6" s="699"/>
      <c r="CO6" s="699"/>
      <c r="CP6" s="699"/>
      <c r="CQ6" s="700"/>
      <c r="CR6" s="640">
        <v>142893</v>
      </c>
      <c r="CS6" s="641"/>
      <c r="CT6" s="641"/>
      <c r="CU6" s="641"/>
      <c r="CV6" s="641"/>
      <c r="CW6" s="641"/>
      <c r="CX6" s="641"/>
      <c r="CY6" s="642"/>
      <c r="CZ6" s="740">
        <v>1.1000000000000001</v>
      </c>
      <c r="DA6" s="711"/>
      <c r="DB6" s="711"/>
      <c r="DC6" s="743"/>
      <c r="DD6" s="646" t="s">
        <v>126</v>
      </c>
      <c r="DE6" s="641"/>
      <c r="DF6" s="641"/>
      <c r="DG6" s="641"/>
      <c r="DH6" s="641"/>
      <c r="DI6" s="641"/>
      <c r="DJ6" s="641"/>
      <c r="DK6" s="641"/>
      <c r="DL6" s="641"/>
      <c r="DM6" s="641"/>
      <c r="DN6" s="641"/>
      <c r="DO6" s="641"/>
      <c r="DP6" s="642"/>
      <c r="DQ6" s="646">
        <v>142893</v>
      </c>
      <c r="DR6" s="641"/>
      <c r="DS6" s="641"/>
      <c r="DT6" s="641"/>
      <c r="DU6" s="641"/>
      <c r="DV6" s="641"/>
      <c r="DW6" s="641"/>
      <c r="DX6" s="641"/>
      <c r="DY6" s="641"/>
      <c r="DZ6" s="641"/>
      <c r="EA6" s="641"/>
      <c r="EB6" s="641"/>
      <c r="EC6" s="684"/>
    </row>
    <row r="7" spans="2:143" ht="11.25" customHeight="1" x14ac:dyDescent="0.15">
      <c r="B7" s="637" t="s">
        <v>229</v>
      </c>
      <c r="C7" s="638"/>
      <c r="D7" s="638"/>
      <c r="E7" s="638"/>
      <c r="F7" s="638"/>
      <c r="G7" s="638"/>
      <c r="H7" s="638"/>
      <c r="I7" s="638"/>
      <c r="J7" s="638"/>
      <c r="K7" s="638"/>
      <c r="L7" s="638"/>
      <c r="M7" s="638"/>
      <c r="N7" s="638"/>
      <c r="O7" s="638"/>
      <c r="P7" s="638"/>
      <c r="Q7" s="639"/>
      <c r="R7" s="640">
        <v>4934</v>
      </c>
      <c r="S7" s="641"/>
      <c r="T7" s="641"/>
      <c r="U7" s="641"/>
      <c r="V7" s="641"/>
      <c r="W7" s="641"/>
      <c r="X7" s="641"/>
      <c r="Y7" s="642"/>
      <c r="Z7" s="677">
        <v>0</v>
      </c>
      <c r="AA7" s="677"/>
      <c r="AB7" s="677"/>
      <c r="AC7" s="677"/>
      <c r="AD7" s="678">
        <v>4934</v>
      </c>
      <c r="AE7" s="678"/>
      <c r="AF7" s="678"/>
      <c r="AG7" s="678"/>
      <c r="AH7" s="678"/>
      <c r="AI7" s="678"/>
      <c r="AJ7" s="678"/>
      <c r="AK7" s="678"/>
      <c r="AL7" s="643">
        <v>0.1</v>
      </c>
      <c r="AM7" s="644"/>
      <c r="AN7" s="644"/>
      <c r="AO7" s="679"/>
      <c r="AP7" s="637" t="s">
        <v>230</v>
      </c>
      <c r="AQ7" s="638"/>
      <c r="AR7" s="638"/>
      <c r="AS7" s="638"/>
      <c r="AT7" s="638"/>
      <c r="AU7" s="638"/>
      <c r="AV7" s="638"/>
      <c r="AW7" s="638"/>
      <c r="AX7" s="638"/>
      <c r="AY7" s="638"/>
      <c r="AZ7" s="638"/>
      <c r="BA7" s="638"/>
      <c r="BB7" s="638"/>
      <c r="BC7" s="638"/>
      <c r="BD7" s="638"/>
      <c r="BE7" s="638"/>
      <c r="BF7" s="639"/>
      <c r="BG7" s="640">
        <v>2164610</v>
      </c>
      <c r="BH7" s="641"/>
      <c r="BI7" s="641"/>
      <c r="BJ7" s="641"/>
      <c r="BK7" s="641"/>
      <c r="BL7" s="641"/>
      <c r="BM7" s="641"/>
      <c r="BN7" s="642"/>
      <c r="BO7" s="677">
        <v>41.1</v>
      </c>
      <c r="BP7" s="677"/>
      <c r="BQ7" s="677"/>
      <c r="BR7" s="677"/>
      <c r="BS7" s="678">
        <v>69354</v>
      </c>
      <c r="BT7" s="678"/>
      <c r="BU7" s="678"/>
      <c r="BV7" s="678"/>
      <c r="BW7" s="678"/>
      <c r="BX7" s="678"/>
      <c r="BY7" s="678"/>
      <c r="BZ7" s="678"/>
      <c r="CA7" s="678"/>
      <c r="CB7" s="737"/>
      <c r="CD7" s="673" t="s">
        <v>231</v>
      </c>
      <c r="CE7" s="674"/>
      <c r="CF7" s="674"/>
      <c r="CG7" s="674"/>
      <c r="CH7" s="674"/>
      <c r="CI7" s="674"/>
      <c r="CJ7" s="674"/>
      <c r="CK7" s="674"/>
      <c r="CL7" s="674"/>
      <c r="CM7" s="674"/>
      <c r="CN7" s="674"/>
      <c r="CO7" s="674"/>
      <c r="CP7" s="674"/>
      <c r="CQ7" s="675"/>
      <c r="CR7" s="640">
        <v>1768675</v>
      </c>
      <c r="CS7" s="641"/>
      <c r="CT7" s="641"/>
      <c r="CU7" s="641"/>
      <c r="CV7" s="641"/>
      <c r="CW7" s="641"/>
      <c r="CX7" s="641"/>
      <c r="CY7" s="642"/>
      <c r="CZ7" s="677">
        <v>13.8</v>
      </c>
      <c r="DA7" s="677"/>
      <c r="DB7" s="677"/>
      <c r="DC7" s="677"/>
      <c r="DD7" s="646">
        <v>157503</v>
      </c>
      <c r="DE7" s="641"/>
      <c r="DF7" s="641"/>
      <c r="DG7" s="641"/>
      <c r="DH7" s="641"/>
      <c r="DI7" s="641"/>
      <c r="DJ7" s="641"/>
      <c r="DK7" s="641"/>
      <c r="DL7" s="641"/>
      <c r="DM7" s="641"/>
      <c r="DN7" s="641"/>
      <c r="DO7" s="641"/>
      <c r="DP7" s="642"/>
      <c r="DQ7" s="646">
        <v>1472514</v>
      </c>
      <c r="DR7" s="641"/>
      <c r="DS7" s="641"/>
      <c r="DT7" s="641"/>
      <c r="DU7" s="641"/>
      <c r="DV7" s="641"/>
      <c r="DW7" s="641"/>
      <c r="DX7" s="641"/>
      <c r="DY7" s="641"/>
      <c r="DZ7" s="641"/>
      <c r="EA7" s="641"/>
      <c r="EB7" s="641"/>
      <c r="EC7" s="684"/>
    </row>
    <row r="8" spans="2:143" ht="11.25" customHeight="1" x14ac:dyDescent="0.15">
      <c r="B8" s="637" t="s">
        <v>232</v>
      </c>
      <c r="C8" s="638"/>
      <c r="D8" s="638"/>
      <c r="E8" s="638"/>
      <c r="F8" s="638"/>
      <c r="G8" s="638"/>
      <c r="H8" s="638"/>
      <c r="I8" s="638"/>
      <c r="J8" s="638"/>
      <c r="K8" s="638"/>
      <c r="L8" s="638"/>
      <c r="M8" s="638"/>
      <c r="N8" s="638"/>
      <c r="O8" s="638"/>
      <c r="P8" s="638"/>
      <c r="Q8" s="639"/>
      <c r="R8" s="640">
        <v>22348</v>
      </c>
      <c r="S8" s="641"/>
      <c r="T8" s="641"/>
      <c r="U8" s="641"/>
      <c r="V8" s="641"/>
      <c r="W8" s="641"/>
      <c r="X8" s="641"/>
      <c r="Y8" s="642"/>
      <c r="Z8" s="677">
        <v>0.2</v>
      </c>
      <c r="AA8" s="677"/>
      <c r="AB8" s="677"/>
      <c r="AC8" s="677"/>
      <c r="AD8" s="678">
        <v>22348</v>
      </c>
      <c r="AE8" s="678"/>
      <c r="AF8" s="678"/>
      <c r="AG8" s="678"/>
      <c r="AH8" s="678"/>
      <c r="AI8" s="678"/>
      <c r="AJ8" s="678"/>
      <c r="AK8" s="678"/>
      <c r="AL8" s="643">
        <v>0.3</v>
      </c>
      <c r="AM8" s="644"/>
      <c r="AN8" s="644"/>
      <c r="AO8" s="679"/>
      <c r="AP8" s="637" t="s">
        <v>233</v>
      </c>
      <c r="AQ8" s="638"/>
      <c r="AR8" s="638"/>
      <c r="AS8" s="638"/>
      <c r="AT8" s="638"/>
      <c r="AU8" s="638"/>
      <c r="AV8" s="638"/>
      <c r="AW8" s="638"/>
      <c r="AX8" s="638"/>
      <c r="AY8" s="638"/>
      <c r="AZ8" s="638"/>
      <c r="BA8" s="638"/>
      <c r="BB8" s="638"/>
      <c r="BC8" s="638"/>
      <c r="BD8" s="638"/>
      <c r="BE8" s="638"/>
      <c r="BF8" s="639"/>
      <c r="BG8" s="640">
        <v>64256</v>
      </c>
      <c r="BH8" s="641"/>
      <c r="BI8" s="641"/>
      <c r="BJ8" s="641"/>
      <c r="BK8" s="641"/>
      <c r="BL8" s="641"/>
      <c r="BM8" s="641"/>
      <c r="BN8" s="642"/>
      <c r="BO8" s="677">
        <v>1.2</v>
      </c>
      <c r="BP8" s="677"/>
      <c r="BQ8" s="677"/>
      <c r="BR8" s="677"/>
      <c r="BS8" s="646" t="s">
        <v>126</v>
      </c>
      <c r="BT8" s="641"/>
      <c r="BU8" s="641"/>
      <c r="BV8" s="641"/>
      <c r="BW8" s="641"/>
      <c r="BX8" s="641"/>
      <c r="BY8" s="641"/>
      <c r="BZ8" s="641"/>
      <c r="CA8" s="641"/>
      <c r="CB8" s="684"/>
      <c r="CD8" s="673" t="s">
        <v>234</v>
      </c>
      <c r="CE8" s="674"/>
      <c r="CF8" s="674"/>
      <c r="CG8" s="674"/>
      <c r="CH8" s="674"/>
      <c r="CI8" s="674"/>
      <c r="CJ8" s="674"/>
      <c r="CK8" s="674"/>
      <c r="CL8" s="674"/>
      <c r="CM8" s="674"/>
      <c r="CN8" s="674"/>
      <c r="CO8" s="674"/>
      <c r="CP8" s="674"/>
      <c r="CQ8" s="675"/>
      <c r="CR8" s="640">
        <v>4463706</v>
      </c>
      <c r="CS8" s="641"/>
      <c r="CT8" s="641"/>
      <c r="CU8" s="641"/>
      <c r="CV8" s="641"/>
      <c r="CW8" s="641"/>
      <c r="CX8" s="641"/>
      <c r="CY8" s="642"/>
      <c r="CZ8" s="677">
        <v>34.9</v>
      </c>
      <c r="DA8" s="677"/>
      <c r="DB8" s="677"/>
      <c r="DC8" s="677"/>
      <c r="DD8" s="646">
        <v>54456</v>
      </c>
      <c r="DE8" s="641"/>
      <c r="DF8" s="641"/>
      <c r="DG8" s="641"/>
      <c r="DH8" s="641"/>
      <c r="DI8" s="641"/>
      <c r="DJ8" s="641"/>
      <c r="DK8" s="641"/>
      <c r="DL8" s="641"/>
      <c r="DM8" s="641"/>
      <c r="DN8" s="641"/>
      <c r="DO8" s="641"/>
      <c r="DP8" s="642"/>
      <c r="DQ8" s="646">
        <v>2312235</v>
      </c>
      <c r="DR8" s="641"/>
      <c r="DS8" s="641"/>
      <c r="DT8" s="641"/>
      <c r="DU8" s="641"/>
      <c r="DV8" s="641"/>
      <c r="DW8" s="641"/>
      <c r="DX8" s="641"/>
      <c r="DY8" s="641"/>
      <c r="DZ8" s="641"/>
      <c r="EA8" s="641"/>
      <c r="EB8" s="641"/>
      <c r="EC8" s="684"/>
    </row>
    <row r="9" spans="2:143" ht="11.25" customHeight="1" x14ac:dyDescent="0.15">
      <c r="B9" s="637" t="s">
        <v>235</v>
      </c>
      <c r="C9" s="638"/>
      <c r="D9" s="638"/>
      <c r="E9" s="638"/>
      <c r="F9" s="638"/>
      <c r="G9" s="638"/>
      <c r="H9" s="638"/>
      <c r="I9" s="638"/>
      <c r="J9" s="638"/>
      <c r="K9" s="638"/>
      <c r="L9" s="638"/>
      <c r="M9" s="638"/>
      <c r="N9" s="638"/>
      <c r="O9" s="638"/>
      <c r="P9" s="638"/>
      <c r="Q9" s="639"/>
      <c r="R9" s="640">
        <v>12362</v>
      </c>
      <c r="S9" s="641"/>
      <c r="T9" s="641"/>
      <c r="U9" s="641"/>
      <c r="V9" s="641"/>
      <c r="W9" s="641"/>
      <c r="X9" s="641"/>
      <c r="Y9" s="642"/>
      <c r="Z9" s="677">
        <v>0.1</v>
      </c>
      <c r="AA9" s="677"/>
      <c r="AB9" s="677"/>
      <c r="AC9" s="677"/>
      <c r="AD9" s="678">
        <v>12362</v>
      </c>
      <c r="AE9" s="678"/>
      <c r="AF9" s="678"/>
      <c r="AG9" s="678"/>
      <c r="AH9" s="678"/>
      <c r="AI9" s="678"/>
      <c r="AJ9" s="678"/>
      <c r="AK9" s="678"/>
      <c r="AL9" s="643">
        <v>0.2</v>
      </c>
      <c r="AM9" s="644"/>
      <c r="AN9" s="644"/>
      <c r="AO9" s="679"/>
      <c r="AP9" s="637" t="s">
        <v>236</v>
      </c>
      <c r="AQ9" s="638"/>
      <c r="AR9" s="638"/>
      <c r="AS9" s="638"/>
      <c r="AT9" s="638"/>
      <c r="AU9" s="638"/>
      <c r="AV9" s="638"/>
      <c r="AW9" s="638"/>
      <c r="AX9" s="638"/>
      <c r="AY9" s="638"/>
      <c r="AZ9" s="638"/>
      <c r="BA9" s="638"/>
      <c r="BB9" s="638"/>
      <c r="BC9" s="638"/>
      <c r="BD9" s="638"/>
      <c r="BE9" s="638"/>
      <c r="BF9" s="639"/>
      <c r="BG9" s="640">
        <v>1733940</v>
      </c>
      <c r="BH9" s="641"/>
      <c r="BI9" s="641"/>
      <c r="BJ9" s="641"/>
      <c r="BK9" s="641"/>
      <c r="BL9" s="641"/>
      <c r="BM9" s="641"/>
      <c r="BN9" s="642"/>
      <c r="BO9" s="677">
        <v>32.9</v>
      </c>
      <c r="BP9" s="677"/>
      <c r="BQ9" s="677"/>
      <c r="BR9" s="677"/>
      <c r="BS9" s="646" t="s">
        <v>237</v>
      </c>
      <c r="BT9" s="641"/>
      <c r="BU9" s="641"/>
      <c r="BV9" s="641"/>
      <c r="BW9" s="641"/>
      <c r="BX9" s="641"/>
      <c r="BY9" s="641"/>
      <c r="BZ9" s="641"/>
      <c r="CA9" s="641"/>
      <c r="CB9" s="684"/>
      <c r="CD9" s="673" t="s">
        <v>238</v>
      </c>
      <c r="CE9" s="674"/>
      <c r="CF9" s="674"/>
      <c r="CG9" s="674"/>
      <c r="CH9" s="674"/>
      <c r="CI9" s="674"/>
      <c r="CJ9" s="674"/>
      <c r="CK9" s="674"/>
      <c r="CL9" s="674"/>
      <c r="CM9" s="674"/>
      <c r="CN9" s="674"/>
      <c r="CO9" s="674"/>
      <c r="CP9" s="674"/>
      <c r="CQ9" s="675"/>
      <c r="CR9" s="640">
        <v>887048</v>
      </c>
      <c r="CS9" s="641"/>
      <c r="CT9" s="641"/>
      <c r="CU9" s="641"/>
      <c r="CV9" s="641"/>
      <c r="CW9" s="641"/>
      <c r="CX9" s="641"/>
      <c r="CY9" s="642"/>
      <c r="CZ9" s="677">
        <v>6.9</v>
      </c>
      <c r="DA9" s="677"/>
      <c r="DB9" s="677"/>
      <c r="DC9" s="677"/>
      <c r="DD9" s="646">
        <v>38269</v>
      </c>
      <c r="DE9" s="641"/>
      <c r="DF9" s="641"/>
      <c r="DG9" s="641"/>
      <c r="DH9" s="641"/>
      <c r="DI9" s="641"/>
      <c r="DJ9" s="641"/>
      <c r="DK9" s="641"/>
      <c r="DL9" s="641"/>
      <c r="DM9" s="641"/>
      <c r="DN9" s="641"/>
      <c r="DO9" s="641"/>
      <c r="DP9" s="642"/>
      <c r="DQ9" s="646">
        <v>827964</v>
      </c>
      <c r="DR9" s="641"/>
      <c r="DS9" s="641"/>
      <c r="DT9" s="641"/>
      <c r="DU9" s="641"/>
      <c r="DV9" s="641"/>
      <c r="DW9" s="641"/>
      <c r="DX9" s="641"/>
      <c r="DY9" s="641"/>
      <c r="DZ9" s="641"/>
      <c r="EA9" s="641"/>
      <c r="EB9" s="641"/>
      <c r="EC9" s="684"/>
    </row>
    <row r="10" spans="2:143" ht="11.25" customHeight="1" x14ac:dyDescent="0.15">
      <c r="B10" s="637" t="s">
        <v>239</v>
      </c>
      <c r="C10" s="638"/>
      <c r="D10" s="638"/>
      <c r="E10" s="638"/>
      <c r="F10" s="638"/>
      <c r="G10" s="638"/>
      <c r="H10" s="638"/>
      <c r="I10" s="638"/>
      <c r="J10" s="638"/>
      <c r="K10" s="638"/>
      <c r="L10" s="638"/>
      <c r="M10" s="638"/>
      <c r="N10" s="638"/>
      <c r="O10" s="638"/>
      <c r="P10" s="638"/>
      <c r="Q10" s="639"/>
      <c r="R10" s="640" t="s">
        <v>126</v>
      </c>
      <c r="S10" s="641"/>
      <c r="T10" s="641"/>
      <c r="U10" s="641"/>
      <c r="V10" s="641"/>
      <c r="W10" s="641"/>
      <c r="X10" s="641"/>
      <c r="Y10" s="642"/>
      <c r="Z10" s="677" t="s">
        <v>126</v>
      </c>
      <c r="AA10" s="677"/>
      <c r="AB10" s="677"/>
      <c r="AC10" s="677"/>
      <c r="AD10" s="678" t="s">
        <v>126</v>
      </c>
      <c r="AE10" s="678"/>
      <c r="AF10" s="678"/>
      <c r="AG10" s="678"/>
      <c r="AH10" s="678"/>
      <c r="AI10" s="678"/>
      <c r="AJ10" s="678"/>
      <c r="AK10" s="678"/>
      <c r="AL10" s="643" t="s">
        <v>126</v>
      </c>
      <c r="AM10" s="644"/>
      <c r="AN10" s="644"/>
      <c r="AO10" s="679"/>
      <c r="AP10" s="637" t="s">
        <v>240</v>
      </c>
      <c r="AQ10" s="638"/>
      <c r="AR10" s="638"/>
      <c r="AS10" s="638"/>
      <c r="AT10" s="638"/>
      <c r="AU10" s="638"/>
      <c r="AV10" s="638"/>
      <c r="AW10" s="638"/>
      <c r="AX10" s="638"/>
      <c r="AY10" s="638"/>
      <c r="AZ10" s="638"/>
      <c r="BA10" s="638"/>
      <c r="BB10" s="638"/>
      <c r="BC10" s="638"/>
      <c r="BD10" s="638"/>
      <c r="BE10" s="638"/>
      <c r="BF10" s="639"/>
      <c r="BG10" s="640">
        <v>101433</v>
      </c>
      <c r="BH10" s="641"/>
      <c r="BI10" s="641"/>
      <c r="BJ10" s="641"/>
      <c r="BK10" s="641"/>
      <c r="BL10" s="641"/>
      <c r="BM10" s="641"/>
      <c r="BN10" s="642"/>
      <c r="BO10" s="677">
        <v>1.9</v>
      </c>
      <c r="BP10" s="677"/>
      <c r="BQ10" s="677"/>
      <c r="BR10" s="677"/>
      <c r="BS10" s="646">
        <v>16799</v>
      </c>
      <c r="BT10" s="641"/>
      <c r="BU10" s="641"/>
      <c r="BV10" s="641"/>
      <c r="BW10" s="641"/>
      <c r="BX10" s="641"/>
      <c r="BY10" s="641"/>
      <c r="BZ10" s="641"/>
      <c r="CA10" s="641"/>
      <c r="CB10" s="684"/>
      <c r="CD10" s="673" t="s">
        <v>241</v>
      </c>
      <c r="CE10" s="674"/>
      <c r="CF10" s="674"/>
      <c r="CG10" s="674"/>
      <c r="CH10" s="674"/>
      <c r="CI10" s="674"/>
      <c r="CJ10" s="674"/>
      <c r="CK10" s="674"/>
      <c r="CL10" s="674"/>
      <c r="CM10" s="674"/>
      <c r="CN10" s="674"/>
      <c r="CO10" s="674"/>
      <c r="CP10" s="674"/>
      <c r="CQ10" s="675"/>
      <c r="CR10" s="640">
        <v>43960</v>
      </c>
      <c r="CS10" s="641"/>
      <c r="CT10" s="641"/>
      <c r="CU10" s="641"/>
      <c r="CV10" s="641"/>
      <c r="CW10" s="641"/>
      <c r="CX10" s="641"/>
      <c r="CY10" s="642"/>
      <c r="CZ10" s="677">
        <v>0.3</v>
      </c>
      <c r="DA10" s="677"/>
      <c r="DB10" s="677"/>
      <c r="DC10" s="677"/>
      <c r="DD10" s="646">
        <v>3505</v>
      </c>
      <c r="DE10" s="641"/>
      <c r="DF10" s="641"/>
      <c r="DG10" s="641"/>
      <c r="DH10" s="641"/>
      <c r="DI10" s="641"/>
      <c r="DJ10" s="641"/>
      <c r="DK10" s="641"/>
      <c r="DL10" s="641"/>
      <c r="DM10" s="641"/>
      <c r="DN10" s="641"/>
      <c r="DO10" s="641"/>
      <c r="DP10" s="642"/>
      <c r="DQ10" s="646">
        <v>19345</v>
      </c>
      <c r="DR10" s="641"/>
      <c r="DS10" s="641"/>
      <c r="DT10" s="641"/>
      <c r="DU10" s="641"/>
      <c r="DV10" s="641"/>
      <c r="DW10" s="641"/>
      <c r="DX10" s="641"/>
      <c r="DY10" s="641"/>
      <c r="DZ10" s="641"/>
      <c r="EA10" s="641"/>
      <c r="EB10" s="641"/>
      <c r="EC10" s="684"/>
    </row>
    <row r="11" spans="2:143" ht="11.25" customHeight="1" x14ac:dyDescent="0.15">
      <c r="B11" s="637" t="s">
        <v>242</v>
      </c>
      <c r="C11" s="638"/>
      <c r="D11" s="638"/>
      <c r="E11" s="638"/>
      <c r="F11" s="638"/>
      <c r="G11" s="638"/>
      <c r="H11" s="638"/>
      <c r="I11" s="638"/>
      <c r="J11" s="638"/>
      <c r="K11" s="638"/>
      <c r="L11" s="638"/>
      <c r="M11" s="638"/>
      <c r="N11" s="638"/>
      <c r="O11" s="638"/>
      <c r="P11" s="638"/>
      <c r="Q11" s="639"/>
      <c r="R11" s="640">
        <v>592998</v>
      </c>
      <c r="S11" s="641"/>
      <c r="T11" s="641"/>
      <c r="U11" s="641"/>
      <c r="V11" s="641"/>
      <c r="W11" s="641"/>
      <c r="X11" s="641"/>
      <c r="Y11" s="642"/>
      <c r="Z11" s="643">
        <v>4.3</v>
      </c>
      <c r="AA11" s="644"/>
      <c r="AB11" s="644"/>
      <c r="AC11" s="645"/>
      <c r="AD11" s="646">
        <v>592998</v>
      </c>
      <c r="AE11" s="641"/>
      <c r="AF11" s="641"/>
      <c r="AG11" s="641"/>
      <c r="AH11" s="641"/>
      <c r="AI11" s="641"/>
      <c r="AJ11" s="641"/>
      <c r="AK11" s="642"/>
      <c r="AL11" s="643">
        <v>7.9</v>
      </c>
      <c r="AM11" s="644"/>
      <c r="AN11" s="644"/>
      <c r="AO11" s="679"/>
      <c r="AP11" s="637" t="s">
        <v>243</v>
      </c>
      <c r="AQ11" s="638"/>
      <c r="AR11" s="638"/>
      <c r="AS11" s="638"/>
      <c r="AT11" s="638"/>
      <c r="AU11" s="638"/>
      <c r="AV11" s="638"/>
      <c r="AW11" s="638"/>
      <c r="AX11" s="638"/>
      <c r="AY11" s="638"/>
      <c r="AZ11" s="638"/>
      <c r="BA11" s="638"/>
      <c r="BB11" s="638"/>
      <c r="BC11" s="638"/>
      <c r="BD11" s="638"/>
      <c r="BE11" s="638"/>
      <c r="BF11" s="639"/>
      <c r="BG11" s="640">
        <v>264981</v>
      </c>
      <c r="BH11" s="641"/>
      <c r="BI11" s="641"/>
      <c r="BJ11" s="641"/>
      <c r="BK11" s="641"/>
      <c r="BL11" s="641"/>
      <c r="BM11" s="641"/>
      <c r="BN11" s="642"/>
      <c r="BO11" s="677">
        <v>5</v>
      </c>
      <c r="BP11" s="677"/>
      <c r="BQ11" s="677"/>
      <c r="BR11" s="677"/>
      <c r="BS11" s="646">
        <v>52555</v>
      </c>
      <c r="BT11" s="641"/>
      <c r="BU11" s="641"/>
      <c r="BV11" s="641"/>
      <c r="BW11" s="641"/>
      <c r="BX11" s="641"/>
      <c r="BY11" s="641"/>
      <c r="BZ11" s="641"/>
      <c r="CA11" s="641"/>
      <c r="CB11" s="684"/>
      <c r="CD11" s="673" t="s">
        <v>244</v>
      </c>
      <c r="CE11" s="674"/>
      <c r="CF11" s="674"/>
      <c r="CG11" s="674"/>
      <c r="CH11" s="674"/>
      <c r="CI11" s="674"/>
      <c r="CJ11" s="674"/>
      <c r="CK11" s="674"/>
      <c r="CL11" s="674"/>
      <c r="CM11" s="674"/>
      <c r="CN11" s="674"/>
      <c r="CO11" s="674"/>
      <c r="CP11" s="674"/>
      <c r="CQ11" s="675"/>
      <c r="CR11" s="640">
        <v>524302</v>
      </c>
      <c r="CS11" s="641"/>
      <c r="CT11" s="641"/>
      <c r="CU11" s="641"/>
      <c r="CV11" s="641"/>
      <c r="CW11" s="641"/>
      <c r="CX11" s="641"/>
      <c r="CY11" s="642"/>
      <c r="CZ11" s="677">
        <v>4.0999999999999996</v>
      </c>
      <c r="DA11" s="677"/>
      <c r="DB11" s="677"/>
      <c r="DC11" s="677"/>
      <c r="DD11" s="646">
        <v>120477</v>
      </c>
      <c r="DE11" s="641"/>
      <c r="DF11" s="641"/>
      <c r="DG11" s="641"/>
      <c r="DH11" s="641"/>
      <c r="DI11" s="641"/>
      <c r="DJ11" s="641"/>
      <c r="DK11" s="641"/>
      <c r="DL11" s="641"/>
      <c r="DM11" s="641"/>
      <c r="DN11" s="641"/>
      <c r="DO11" s="641"/>
      <c r="DP11" s="642"/>
      <c r="DQ11" s="646">
        <v>351632</v>
      </c>
      <c r="DR11" s="641"/>
      <c r="DS11" s="641"/>
      <c r="DT11" s="641"/>
      <c r="DU11" s="641"/>
      <c r="DV11" s="641"/>
      <c r="DW11" s="641"/>
      <c r="DX11" s="641"/>
      <c r="DY11" s="641"/>
      <c r="DZ11" s="641"/>
      <c r="EA11" s="641"/>
      <c r="EB11" s="641"/>
      <c r="EC11" s="684"/>
    </row>
    <row r="12" spans="2:143" ht="11.25" customHeight="1" x14ac:dyDescent="0.15">
      <c r="B12" s="637" t="s">
        <v>245</v>
      </c>
      <c r="C12" s="638"/>
      <c r="D12" s="638"/>
      <c r="E12" s="638"/>
      <c r="F12" s="638"/>
      <c r="G12" s="638"/>
      <c r="H12" s="638"/>
      <c r="I12" s="638"/>
      <c r="J12" s="638"/>
      <c r="K12" s="638"/>
      <c r="L12" s="638"/>
      <c r="M12" s="638"/>
      <c r="N12" s="638"/>
      <c r="O12" s="638"/>
      <c r="P12" s="638"/>
      <c r="Q12" s="639"/>
      <c r="R12" s="640" t="s">
        <v>126</v>
      </c>
      <c r="S12" s="641"/>
      <c r="T12" s="641"/>
      <c r="U12" s="641"/>
      <c r="V12" s="641"/>
      <c r="W12" s="641"/>
      <c r="X12" s="641"/>
      <c r="Y12" s="642"/>
      <c r="Z12" s="677" t="s">
        <v>126</v>
      </c>
      <c r="AA12" s="677"/>
      <c r="AB12" s="677"/>
      <c r="AC12" s="677"/>
      <c r="AD12" s="678" t="s">
        <v>126</v>
      </c>
      <c r="AE12" s="678"/>
      <c r="AF12" s="678"/>
      <c r="AG12" s="678"/>
      <c r="AH12" s="678"/>
      <c r="AI12" s="678"/>
      <c r="AJ12" s="678"/>
      <c r="AK12" s="678"/>
      <c r="AL12" s="643" t="s">
        <v>135</v>
      </c>
      <c r="AM12" s="644"/>
      <c r="AN12" s="644"/>
      <c r="AO12" s="679"/>
      <c r="AP12" s="637" t="s">
        <v>246</v>
      </c>
      <c r="AQ12" s="638"/>
      <c r="AR12" s="638"/>
      <c r="AS12" s="638"/>
      <c r="AT12" s="638"/>
      <c r="AU12" s="638"/>
      <c r="AV12" s="638"/>
      <c r="AW12" s="638"/>
      <c r="AX12" s="638"/>
      <c r="AY12" s="638"/>
      <c r="AZ12" s="638"/>
      <c r="BA12" s="638"/>
      <c r="BB12" s="638"/>
      <c r="BC12" s="638"/>
      <c r="BD12" s="638"/>
      <c r="BE12" s="638"/>
      <c r="BF12" s="639"/>
      <c r="BG12" s="640">
        <v>2787594</v>
      </c>
      <c r="BH12" s="641"/>
      <c r="BI12" s="641"/>
      <c r="BJ12" s="641"/>
      <c r="BK12" s="641"/>
      <c r="BL12" s="641"/>
      <c r="BM12" s="641"/>
      <c r="BN12" s="642"/>
      <c r="BO12" s="677">
        <v>53</v>
      </c>
      <c r="BP12" s="677"/>
      <c r="BQ12" s="677"/>
      <c r="BR12" s="677"/>
      <c r="BS12" s="646">
        <v>184487</v>
      </c>
      <c r="BT12" s="641"/>
      <c r="BU12" s="641"/>
      <c r="BV12" s="641"/>
      <c r="BW12" s="641"/>
      <c r="BX12" s="641"/>
      <c r="BY12" s="641"/>
      <c r="BZ12" s="641"/>
      <c r="CA12" s="641"/>
      <c r="CB12" s="684"/>
      <c r="CD12" s="673" t="s">
        <v>247</v>
      </c>
      <c r="CE12" s="674"/>
      <c r="CF12" s="674"/>
      <c r="CG12" s="674"/>
      <c r="CH12" s="674"/>
      <c r="CI12" s="674"/>
      <c r="CJ12" s="674"/>
      <c r="CK12" s="674"/>
      <c r="CL12" s="674"/>
      <c r="CM12" s="674"/>
      <c r="CN12" s="674"/>
      <c r="CO12" s="674"/>
      <c r="CP12" s="674"/>
      <c r="CQ12" s="675"/>
      <c r="CR12" s="640">
        <v>745983</v>
      </c>
      <c r="CS12" s="641"/>
      <c r="CT12" s="641"/>
      <c r="CU12" s="641"/>
      <c r="CV12" s="641"/>
      <c r="CW12" s="641"/>
      <c r="CX12" s="641"/>
      <c r="CY12" s="642"/>
      <c r="CZ12" s="677">
        <v>5.8</v>
      </c>
      <c r="DA12" s="677"/>
      <c r="DB12" s="677"/>
      <c r="DC12" s="677"/>
      <c r="DD12" s="646">
        <v>25755</v>
      </c>
      <c r="DE12" s="641"/>
      <c r="DF12" s="641"/>
      <c r="DG12" s="641"/>
      <c r="DH12" s="641"/>
      <c r="DI12" s="641"/>
      <c r="DJ12" s="641"/>
      <c r="DK12" s="641"/>
      <c r="DL12" s="641"/>
      <c r="DM12" s="641"/>
      <c r="DN12" s="641"/>
      <c r="DO12" s="641"/>
      <c r="DP12" s="642"/>
      <c r="DQ12" s="646">
        <v>467967</v>
      </c>
      <c r="DR12" s="641"/>
      <c r="DS12" s="641"/>
      <c r="DT12" s="641"/>
      <c r="DU12" s="641"/>
      <c r="DV12" s="641"/>
      <c r="DW12" s="641"/>
      <c r="DX12" s="641"/>
      <c r="DY12" s="641"/>
      <c r="DZ12" s="641"/>
      <c r="EA12" s="641"/>
      <c r="EB12" s="641"/>
      <c r="EC12" s="684"/>
    </row>
    <row r="13" spans="2:143" ht="11.25" customHeight="1" x14ac:dyDescent="0.15">
      <c r="B13" s="637" t="s">
        <v>248</v>
      </c>
      <c r="C13" s="638"/>
      <c r="D13" s="638"/>
      <c r="E13" s="638"/>
      <c r="F13" s="638"/>
      <c r="G13" s="638"/>
      <c r="H13" s="638"/>
      <c r="I13" s="638"/>
      <c r="J13" s="638"/>
      <c r="K13" s="638"/>
      <c r="L13" s="638"/>
      <c r="M13" s="638"/>
      <c r="N13" s="638"/>
      <c r="O13" s="638"/>
      <c r="P13" s="638"/>
      <c r="Q13" s="639"/>
      <c r="R13" s="640" t="s">
        <v>126</v>
      </c>
      <c r="S13" s="641"/>
      <c r="T13" s="641"/>
      <c r="U13" s="641"/>
      <c r="V13" s="641"/>
      <c r="W13" s="641"/>
      <c r="X13" s="641"/>
      <c r="Y13" s="642"/>
      <c r="Z13" s="677" t="s">
        <v>135</v>
      </c>
      <c r="AA13" s="677"/>
      <c r="AB13" s="677"/>
      <c r="AC13" s="677"/>
      <c r="AD13" s="678" t="s">
        <v>237</v>
      </c>
      <c r="AE13" s="678"/>
      <c r="AF13" s="678"/>
      <c r="AG13" s="678"/>
      <c r="AH13" s="678"/>
      <c r="AI13" s="678"/>
      <c r="AJ13" s="678"/>
      <c r="AK13" s="678"/>
      <c r="AL13" s="643" t="s">
        <v>237</v>
      </c>
      <c r="AM13" s="644"/>
      <c r="AN13" s="644"/>
      <c r="AO13" s="679"/>
      <c r="AP13" s="637" t="s">
        <v>249</v>
      </c>
      <c r="AQ13" s="638"/>
      <c r="AR13" s="638"/>
      <c r="AS13" s="638"/>
      <c r="AT13" s="638"/>
      <c r="AU13" s="638"/>
      <c r="AV13" s="638"/>
      <c r="AW13" s="638"/>
      <c r="AX13" s="638"/>
      <c r="AY13" s="638"/>
      <c r="AZ13" s="638"/>
      <c r="BA13" s="638"/>
      <c r="BB13" s="638"/>
      <c r="BC13" s="638"/>
      <c r="BD13" s="638"/>
      <c r="BE13" s="638"/>
      <c r="BF13" s="639"/>
      <c r="BG13" s="640">
        <v>2787292</v>
      </c>
      <c r="BH13" s="641"/>
      <c r="BI13" s="641"/>
      <c r="BJ13" s="641"/>
      <c r="BK13" s="641"/>
      <c r="BL13" s="641"/>
      <c r="BM13" s="641"/>
      <c r="BN13" s="642"/>
      <c r="BO13" s="677">
        <v>53</v>
      </c>
      <c r="BP13" s="677"/>
      <c r="BQ13" s="677"/>
      <c r="BR13" s="677"/>
      <c r="BS13" s="646">
        <v>184487</v>
      </c>
      <c r="BT13" s="641"/>
      <c r="BU13" s="641"/>
      <c r="BV13" s="641"/>
      <c r="BW13" s="641"/>
      <c r="BX13" s="641"/>
      <c r="BY13" s="641"/>
      <c r="BZ13" s="641"/>
      <c r="CA13" s="641"/>
      <c r="CB13" s="684"/>
      <c r="CD13" s="673" t="s">
        <v>250</v>
      </c>
      <c r="CE13" s="674"/>
      <c r="CF13" s="674"/>
      <c r="CG13" s="674"/>
      <c r="CH13" s="674"/>
      <c r="CI13" s="674"/>
      <c r="CJ13" s="674"/>
      <c r="CK13" s="674"/>
      <c r="CL13" s="674"/>
      <c r="CM13" s="674"/>
      <c r="CN13" s="674"/>
      <c r="CO13" s="674"/>
      <c r="CP13" s="674"/>
      <c r="CQ13" s="675"/>
      <c r="CR13" s="640">
        <v>1678875</v>
      </c>
      <c r="CS13" s="641"/>
      <c r="CT13" s="641"/>
      <c r="CU13" s="641"/>
      <c r="CV13" s="641"/>
      <c r="CW13" s="641"/>
      <c r="CX13" s="641"/>
      <c r="CY13" s="642"/>
      <c r="CZ13" s="677">
        <v>13.1</v>
      </c>
      <c r="DA13" s="677"/>
      <c r="DB13" s="677"/>
      <c r="DC13" s="677"/>
      <c r="DD13" s="646">
        <v>792876</v>
      </c>
      <c r="DE13" s="641"/>
      <c r="DF13" s="641"/>
      <c r="DG13" s="641"/>
      <c r="DH13" s="641"/>
      <c r="DI13" s="641"/>
      <c r="DJ13" s="641"/>
      <c r="DK13" s="641"/>
      <c r="DL13" s="641"/>
      <c r="DM13" s="641"/>
      <c r="DN13" s="641"/>
      <c r="DO13" s="641"/>
      <c r="DP13" s="642"/>
      <c r="DQ13" s="646">
        <v>1382938</v>
      </c>
      <c r="DR13" s="641"/>
      <c r="DS13" s="641"/>
      <c r="DT13" s="641"/>
      <c r="DU13" s="641"/>
      <c r="DV13" s="641"/>
      <c r="DW13" s="641"/>
      <c r="DX13" s="641"/>
      <c r="DY13" s="641"/>
      <c r="DZ13" s="641"/>
      <c r="EA13" s="641"/>
      <c r="EB13" s="641"/>
      <c r="EC13" s="684"/>
    </row>
    <row r="14" spans="2:143" ht="11.25" customHeight="1" x14ac:dyDescent="0.15">
      <c r="B14" s="637" t="s">
        <v>251</v>
      </c>
      <c r="C14" s="638"/>
      <c r="D14" s="638"/>
      <c r="E14" s="638"/>
      <c r="F14" s="638"/>
      <c r="G14" s="638"/>
      <c r="H14" s="638"/>
      <c r="I14" s="638"/>
      <c r="J14" s="638"/>
      <c r="K14" s="638"/>
      <c r="L14" s="638"/>
      <c r="M14" s="638"/>
      <c r="N14" s="638"/>
      <c r="O14" s="638"/>
      <c r="P14" s="638"/>
      <c r="Q14" s="639"/>
      <c r="R14" s="640">
        <v>16844</v>
      </c>
      <c r="S14" s="641"/>
      <c r="T14" s="641"/>
      <c r="U14" s="641"/>
      <c r="V14" s="641"/>
      <c r="W14" s="641"/>
      <c r="X14" s="641"/>
      <c r="Y14" s="642"/>
      <c r="Z14" s="677">
        <v>0.1</v>
      </c>
      <c r="AA14" s="677"/>
      <c r="AB14" s="677"/>
      <c r="AC14" s="677"/>
      <c r="AD14" s="678">
        <v>16844</v>
      </c>
      <c r="AE14" s="678"/>
      <c r="AF14" s="678"/>
      <c r="AG14" s="678"/>
      <c r="AH14" s="678"/>
      <c r="AI14" s="678"/>
      <c r="AJ14" s="678"/>
      <c r="AK14" s="678"/>
      <c r="AL14" s="643">
        <v>0.2</v>
      </c>
      <c r="AM14" s="644"/>
      <c r="AN14" s="644"/>
      <c r="AO14" s="679"/>
      <c r="AP14" s="637" t="s">
        <v>252</v>
      </c>
      <c r="AQ14" s="638"/>
      <c r="AR14" s="638"/>
      <c r="AS14" s="638"/>
      <c r="AT14" s="638"/>
      <c r="AU14" s="638"/>
      <c r="AV14" s="638"/>
      <c r="AW14" s="638"/>
      <c r="AX14" s="638"/>
      <c r="AY14" s="638"/>
      <c r="AZ14" s="638"/>
      <c r="BA14" s="638"/>
      <c r="BB14" s="638"/>
      <c r="BC14" s="638"/>
      <c r="BD14" s="638"/>
      <c r="BE14" s="638"/>
      <c r="BF14" s="639"/>
      <c r="BG14" s="640">
        <v>98765</v>
      </c>
      <c r="BH14" s="641"/>
      <c r="BI14" s="641"/>
      <c r="BJ14" s="641"/>
      <c r="BK14" s="641"/>
      <c r="BL14" s="641"/>
      <c r="BM14" s="641"/>
      <c r="BN14" s="642"/>
      <c r="BO14" s="677">
        <v>1.9</v>
      </c>
      <c r="BP14" s="677"/>
      <c r="BQ14" s="677"/>
      <c r="BR14" s="677"/>
      <c r="BS14" s="646" t="s">
        <v>237</v>
      </c>
      <c r="BT14" s="641"/>
      <c r="BU14" s="641"/>
      <c r="BV14" s="641"/>
      <c r="BW14" s="641"/>
      <c r="BX14" s="641"/>
      <c r="BY14" s="641"/>
      <c r="BZ14" s="641"/>
      <c r="CA14" s="641"/>
      <c r="CB14" s="684"/>
      <c r="CD14" s="673" t="s">
        <v>253</v>
      </c>
      <c r="CE14" s="674"/>
      <c r="CF14" s="674"/>
      <c r="CG14" s="674"/>
      <c r="CH14" s="674"/>
      <c r="CI14" s="674"/>
      <c r="CJ14" s="674"/>
      <c r="CK14" s="674"/>
      <c r="CL14" s="674"/>
      <c r="CM14" s="674"/>
      <c r="CN14" s="674"/>
      <c r="CO14" s="674"/>
      <c r="CP14" s="674"/>
      <c r="CQ14" s="675"/>
      <c r="CR14" s="640">
        <v>458082</v>
      </c>
      <c r="CS14" s="641"/>
      <c r="CT14" s="641"/>
      <c r="CU14" s="641"/>
      <c r="CV14" s="641"/>
      <c r="CW14" s="641"/>
      <c r="CX14" s="641"/>
      <c r="CY14" s="642"/>
      <c r="CZ14" s="677">
        <v>3.6</v>
      </c>
      <c r="DA14" s="677"/>
      <c r="DB14" s="677"/>
      <c r="DC14" s="677"/>
      <c r="DD14" s="646">
        <v>51488</v>
      </c>
      <c r="DE14" s="641"/>
      <c r="DF14" s="641"/>
      <c r="DG14" s="641"/>
      <c r="DH14" s="641"/>
      <c r="DI14" s="641"/>
      <c r="DJ14" s="641"/>
      <c r="DK14" s="641"/>
      <c r="DL14" s="641"/>
      <c r="DM14" s="641"/>
      <c r="DN14" s="641"/>
      <c r="DO14" s="641"/>
      <c r="DP14" s="642"/>
      <c r="DQ14" s="646">
        <v>421693</v>
      </c>
      <c r="DR14" s="641"/>
      <c r="DS14" s="641"/>
      <c r="DT14" s="641"/>
      <c r="DU14" s="641"/>
      <c r="DV14" s="641"/>
      <c r="DW14" s="641"/>
      <c r="DX14" s="641"/>
      <c r="DY14" s="641"/>
      <c r="DZ14" s="641"/>
      <c r="EA14" s="641"/>
      <c r="EB14" s="641"/>
      <c r="EC14" s="684"/>
    </row>
    <row r="15" spans="2:143" ht="11.25" customHeight="1" x14ac:dyDescent="0.15">
      <c r="B15" s="637" t="s">
        <v>254</v>
      </c>
      <c r="C15" s="638"/>
      <c r="D15" s="638"/>
      <c r="E15" s="638"/>
      <c r="F15" s="638"/>
      <c r="G15" s="638"/>
      <c r="H15" s="638"/>
      <c r="I15" s="638"/>
      <c r="J15" s="638"/>
      <c r="K15" s="638"/>
      <c r="L15" s="638"/>
      <c r="M15" s="638"/>
      <c r="N15" s="638"/>
      <c r="O15" s="638"/>
      <c r="P15" s="638"/>
      <c r="Q15" s="639"/>
      <c r="R15" s="640" t="s">
        <v>135</v>
      </c>
      <c r="S15" s="641"/>
      <c r="T15" s="641"/>
      <c r="U15" s="641"/>
      <c r="V15" s="641"/>
      <c r="W15" s="641"/>
      <c r="X15" s="641"/>
      <c r="Y15" s="642"/>
      <c r="Z15" s="677" t="s">
        <v>126</v>
      </c>
      <c r="AA15" s="677"/>
      <c r="AB15" s="677"/>
      <c r="AC15" s="677"/>
      <c r="AD15" s="678" t="s">
        <v>237</v>
      </c>
      <c r="AE15" s="678"/>
      <c r="AF15" s="678"/>
      <c r="AG15" s="678"/>
      <c r="AH15" s="678"/>
      <c r="AI15" s="678"/>
      <c r="AJ15" s="678"/>
      <c r="AK15" s="678"/>
      <c r="AL15" s="643" t="s">
        <v>237</v>
      </c>
      <c r="AM15" s="644"/>
      <c r="AN15" s="644"/>
      <c r="AO15" s="679"/>
      <c r="AP15" s="637" t="s">
        <v>255</v>
      </c>
      <c r="AQ15" s="638"/>
      <c r="AR15" s="638"/>
      <c r="AS15" s="638"/>
      <c r="AT15" s="638"/>
      <c r="AU15" s="638"/>
      <c r="AV15" s="638"/>
      <c r="AW15" s="638"/>
      <c r="AX15" s="638"/>
      <c r="AY15" s="638"/>
      <c r="AZ15" s="638"/>
      <c r="BA15" s="638"/>
      <c r="BB15" s="638"/>
      <c r="BC15" s="638"/>
      <c r="BD15" s="638"/>
      <c r="BE15" s="638"/>
      <c r="BF15" s="639"/>
      <c r="BG15" s="640">
        <v>212529</v>
      </c>
      <c r="BH15" s="641"/>
      <c r="BI15" s="641"/>
      <c r="BJ15" s="641"/>
      <c r="BK15" s="641"/>
      <c r="BL15" s="641"/>
      <c r="BM15" s="641"/>
      <c r="BN15" s="642"/>
      <c r="BO15" s="677">
        <v>4</v>
      </c>
      <c r="BP15" s="677"/>
      <c r="BQ15" s="677"/>
      <c r="BR15" s="677"/>
      <c r="BS15" s="646" t="s">
        <v>126</v>
      </c>
      <c r="BT15" s="641"/>
      <c r="BU15" s="641"/>
      <c r="BV15" s="641"/>
      <c r="BW15" s="641"/>
      <c r="BX15" s="641"/>
      <c r="BY15" s="641"/>
      <c r="BZ15" s="641"/>
      <c r="CA15" s="641"/>
      <c r="CB15" s="684"/>
      <c r="CD15" s="673" t="s">
        <v>256</v>
      </c>
      <c r="CE15" s="674"/>
      <c r="CF15" s="674"/>
      <c r="CG15" s="674"/>
      <c r="CH15" s="674"/>
      <c r="CI15" s="674"/>
      <c r="CJ15" s="674"/>
      <c r="CK15" s="674"/>
      <c r="CL15" s="674"/>
      <c r="CM15" s="674"/>
      <c r="CN15" s="674"/>
      <c r="CO15" s="674"/>
      <c r="CP15" s="674"/>
      <c r="CQ15" s="675"/>
      <c r="CR15" s="640">
        <v>1072025</v>
      </c>
      <c r="CS15" s="641"/>
      <c r="CT15" s="641"/>
      <c r="CU15" s="641"/>
      <c r="CV15" s="641"/>
      <c r="CW15" s="641"/>
      <c r="CX15" s="641"/>
      <c r="CY15" s="642"/>
      <c r="CZ15" s="677">
        <v>8.4</v>
      </c>
      <c r="DA15" s="677"/>
      <c r="DB15" s="677"/>
      <c r="DC15" s="677"/>
      <c r="DD15" s="646">
        <v>168377</v>
      </c>
      <c r="DE15" s="641"/>
      <c r="DF15" s="641"/>
      <c r="DG15" s="641"/>
      <c r="DH15" s="641"/>
      <c r="DI15" s="641"/>
      <c r="DJ15" s="641"/>
      <c r="DK15" s="641"/>
      <c r="DL15" s="641"/>
      <c r="DM15" s="641"/>
      <c r="DN15" s="641"/>
      <c r="DO15" s="641"/>
      <c r="DP15" s="642"/>
      <c r="DQ15" s="646">
        <v>952802</v>
      </c>
      <c r="DR15" s="641"/>
      <c r="DS15" s="641"/>
      <c r="DT15" s="641"/>
      <c r="DU15" s="641"/>
      <c r="DV15" s="641"/>
      <c r="DW15" s="641"/>
      <c r="DX15" s="641"/>
      <c r="DY15" s="641"/>
      <c r="DZ15" s="641"/>
      <c r="EA15" s="641"/>
      <c r="EB15" s="641"/>
      <c r="EC15" s="684"/>
    </row>
    <row r="16" spans="2:143" ht="11.25" customHeight="1" x14ac:dyDescent="0.15">
      <c r="B16" s="637" t="s">
        <v>257</v>
      </c>
      <c r="C16" s="638"/>
      <c r="D16" s="638"/>
      <c r="E16" s="638"/>
      <c r="F16" s="638"/>
      <c r="G16" s="638"/>
      <c r="H16" s="638"/>
      <c r="I16" s="638"/>
      <c r="J16" s="638"/>
      <c r="K16" s="638"/>
      <c r="L16" s="638"/>
      <c r="M16" s="638"/>
      <c r="N16" s="638"/>
      <c r="O16" s="638"/>
      <c r="P16" s="638"/>
      <c r="Q16" s="639"/>
      <c r="R16" s="640">
        <v>4936</v>
      </c>
      <c r="S16" s="641"/>
      <c r="T16" s="641"/>
      <c r="U16" s="641"/>
      <c r="V16" s="641"/>
      <c r="W16" s="641"/>
      <c r="X16" s="641"/>
      <c r="Y16" s="642"/>
      <c r="Z16" s="677">
        <v>0</v>
      </c>
      <c r="AA16" s="677"/>
      <c r="AB16" s="677"/>
      <c r="AC16" s="677"/>
      <c r="AD16" s="678">
        <v>4936</v>
      </c>
      <c r="AE16" s="678"/>
      <c r="AF16" s="678"/>
      <c r="AG16" s="678"/>
      <c r="AH16" s="678"/>
      <c r="AI16" s="678"/>
      <c r="AJ16" s="678"/>
      <c r="AK16" s="678"/>
      <c r="AL16" s="643">
        <v>0.1</v>
      </c>
      <c r="AM16" s="644"/>
      <c r="AN16" s="644"/>
      <c r="AO16" s="679"/>
      <c r="AP16" s="637" t="s">
        <v>258</v>
      </c>
      <c r="AQ16" s="638"/>
      <c r="AR16" s="638"/>
      <c r="AS16" s="638"/>
      <c r="AT16" s="638"/>
      <c r="AU16" s="638"/>
      <c r="AV16" s="638"/>
      <c r="AW16" s="638"/>
      <c r="AX16" s="638"/>
      <c r="AY16" s="638"/>
      <c r="AZ16" s="638"/>
      <c r="BA16" s="638"/>
      <c r="BB16" s="638"/>
      <c r="BC16" s="638"/>
      <c r="BD16" s="638"/>
      <c r="BE16" s="638"/>
      <c r="BF16" s="639"/>
      <c r="BG16" s="640" t="s">
        <v>126</v>
      </c>
      <c r="BH16" s="641"/>
      <c r="BI16" s="641"/>
      <c r="BJ16" s="641"/>
      <c r="BK16" s="641"/>
      <c r="BL16" s="641"/>
      <c r="BM16" s="641"/>
      <c r="BN16" s="642"/>
      <c r="BO16" s="677" t="s">
        <v>126</v>
      </c>
      <c r="BP16" s="677"/>
      <c r="BQ16" s="677"/>
      <c r="BR16" s="677"/>
      <c r="BS16" s="646" t="s">
        <v>126</v>
      </c>
      <c r="BT16" s="641"/>
      <c r="BU16" s="641"/>
      <c r="BV16" s="641"/>
      <c r="BW16" s="641"/>
      <c r="BX16" s="641"/>
      <c r="BY16" s="641"/>
      <c r="BZ16" s="641"/>
      <c r="CA16" s="641"/>
      <c r="CB16" s="684"/>
      <c r="CD16" s="673" t="s">
        <v>259</v>
      </c>
      <c r="CE16" s="674"/>
      <c r="CF16" s="674"/>
      <c r="CG16" s="674"/>
      <c r="CH16" s="674"/>
      <c r="CI16" s="674"/>
      <c r="CJ16" s="674"/>
      <c r="CK16" s="674"/>
      <c r="CL16" s="674"/>
      <c r="CM16" s="674"/>
      <c r="CN16" s="674"/>
      <c r="CO16" s="674"/>
      <c r="CP16" s="674"/>
      <c r="CQ16" s="675"/>
      <c r="CR16" s="640">
        <v>2339</v>
      </c>
      <c r="CS16" s="641"/>
      <c r="CT16" s="641"/>
      <c r="CU16" s="641"/>
      <c r="CV16" s="641"/>
      <c r="CW16" s="641"/>
      <c r="CX16" s="641"/>
      <c r="CY16" s="642"/>
      <c r="CZ16" s="677">
        <v>0</v>
      </c>
      <c r="DA16" s="677"/>
      <c r="DB16" s="677"/>
      <c r="DC16" s="677"/>
      <c r="DD16" s="646" t="s">
        <v>126</v>
      </c>
      <c r="DE16" s="641"/>
      <c r="DF16" s="641"/>
      <c r="DG16" s="641"/>
      <c r="DH16" s="641"/>
      <c r="DI16" s="641"/>
      <c r="DJ16" s="641"/>
      <c r="DK16" s="641"/>
      <c r="DL16" s="641"/>
      <c r="DM16" s="641"/>
      <c r="DN16" s="641"/>
      <c r="DO16" s="641"/>
      <c r="DP16" s="642"/>
      <c r="DQ16" s="646">
        <v>341</v>
      </c>
      <c r="DR16" s="641"/>
      <c r="DS16" s="641"/>
      <c r="DT16" s="641"/>
      <c r="DU16" s="641"/>
      <c r="DV16" s="641"/>
      <c r="DW16" s="641"/>
      <c r="DX16" s="641"/>
      <c r="DY16" s="641"/>
      <c r="DZ16" s="641"/>
      <c r="EA16" s="641"/>
      <c r="EB16" s="641"/>
      <c r="EC16" s="684"/>
    </row>
    <row r="17" spans="2:133" ht="11.25" customHeight="1" x14ac:dyDescent="0.15">
      <c r="B17" s="637" t="s">
        <v>260</v>
      </c>
      <c r="C17" s="638"/>
      <c r="D17" s="638"/>
      <c r="E17" s="638"/>
      <c r="F17" s="638"/>
      <c r="G17" s="638"/>
      <c r="H17" s="638"/>
      <c r="I17" s="638"/>
      <c r="J17" s="638"/>
      <c r="K17" s="638"/>
      <c r="L17" s="638"/>
      <c r="M17" s="638"/>
      <c r="N17" s="638"/>
      <c r="O17" s="638"/>
      <c r="P17" s="638"/>
      <c r="Q17" s="639"/>
      <c r="R17" s="640">
        <v>81988</v>
      </c>
      <c r="S17" s="641"/>
      <c r="T17" s="641"/>
      <c r="U17" s="641"/>
      <c r="V17" s="641"/>
      <c r="W17" s="641"/>
      <c r="X17" s="641"/>
      <c r="Y17" s="642"/>
      <c r="Z17" s="677">
        <v>0.6</v>
      </c>
      <c r="AA17" s="677"/>
      <c r="AB17" s="677"/>
      <c r="AC17" s="677"/>
      <c r="AD17" s="678">
        <v>81988</v>
      </c>
      <c r="AE17" s="678"/>
      <c r="AF17" s="678"/>
      <c r="AG17" s="678"/>
      <c r="AH17" s="678"/>
      <c r="AI17" s="678"/>
      <c r="AJ17" s="678"/>
      <c r="AK17" s="678"/>
      <c r="AL17" s="643">
        <v>1.1000000000000001</v>
      </c>
      <c r="AM17" s="644"/>
      <c r="AN17" s="644"/>
      <c r="AO17" s="679"/>
      <c r="AP17" s="637" t="s">
        <v>261</v>
      </c>
      <c r="AQ17" s="638"/>
      <c r="AR17" s="638"/>
      <c r="AS17" s="638"/>
      <c r="AT17" s="638"/>
      <c r="AU17" s="638"/>
      <c r="AV17" s="638"/>
      <c r="AW17" s="638"/>
      <c r="AX17" s="638"/>
      <c r="AY17" s="638"/>
      <c r="AZ17" s="638"/>
      <c r="BA17" s="638"/>
      <c r="BB17" s="638"/>
      <c r="BC17" s="638"/>
      <c r="BD17" s="638"/>
      <c r="BE17" s="638"/>
      <c r="BF17" s="639"/>
      <c r="BG17" s="640" t="s">
        <v>126</v>
      </c>
      <c r="BH17" s="641"/>
      <c r="BI17" s="641"/>
      <c r="BJ17" s="641"/>
      <c r="BK17" s="641"/>
      <c r="BL17" s="641"/>
      <c r="BM17" s="641"/>
      <c r="BN17" s="642"/>
      <c r="BO17" s="677" t="s">
        <v>126</v>
      </c>
      <c r="BP17" s="677"/>
      <c r="BQ17" s="677"/>
      <c r="BR17" s="677"/>
      <c r="BS17" s="646" t="s">
        <v>126</v>
      </c>
      <c r="BT17" s="641"/>
      <c r="BU17" s="641"/>
      <c r="BV17" s="641"/>
      <c r="BW17" s="641"/>
      <c r="BX17" s="641"/>
      <c r="BY17" s="641"/>
      <c r="BZ17" s="641"/>
      <c r="CA17" s="641"/>
      <c r="CB17" s="684"/>
      <c r="CD17" s="673" t="s">
        <v>262</v>
      </c>
      <c r="CE17" s="674"/>
      <c r="CF17" s="674"/>
      <c r="CG17" s="674"/>
      <c r="CH17" s="674"/>
      <c r="CI17" s="674"/>
      <c r="CJ17" s="674"/>
      <c r="CK17" s="674"/>
      <c r="CL17" s="674"/>
      <c r="CM17" s="674"/>
      <c r="CN17" s="674"/>
      <c r="CO17" s="674"/>
      <c r="CP17" s="674"/>
      <c r="CQ17" s="675"/>
      <c r="CR17" s="640">
        <v>1018221</v>
      </c>
      <c r="CS17" s="641"/>
      <c r="CT17" s="641"/>
      <c r="CU17" s="641"/>
      <c r="CV17" s="641"/>
      <c r="CW17" s="641"/>
      <c r="CX17" s="641"/>
      <c r="CY17" s="642"/>
      <c r="CZ17" s="677">
        <v>8</v>
      </c>
      <c r="DA17" s="677"/>
      <c r="DB17" s="677"/>
      <c r="DC17" s="677"/>
      <c r="DD17" s="646" t="s">
        <v>126</v>
      </c>
      <c r="DE17" s="641"/>
      <c r="DF17" s="641"/>
      <c r="DG17" s="641"/>
      <c r="DH17" s="641"/>
      <c r="DI17" s="641"/>
      <c r="DJ17" s="641"/>
      <c r="DK17" s="641"/>
      <c r="DL17" s="641"/>
      <c r="DM17" s="641"/>
      <c r="DN17" s="641"/>
      <c r="DO17" s="641"/>
      <c r="DP17" s="642"/>
      <c r="DQ17" s="646">
        <v>991968</v>
      </c>
      <c r="DR17" s="641"/>
      <c r="DS17" s="641"/>
      <c r="DT17" s="641"/>
      <c r="DU17" s="641"/>
      <c r="DV17" s="641"/>
      <c r="DW17" s="641"/>
      <c r="DX17" s="641"/>
      <c r="DY17" s="641"/>
      <c r="DZ17" s="641"/>
      <c r="EA17" s="641"/>
      <c r="EB17" s="641"/>
      <c r="EC17" s="684"/>
    </row>
    <row r="18" spans="2:133" ht="11.25" customHeight="1" x14ac:dyDescent="0.15">
      <c r="B18" s="637" t="s">
        <v>263</v>
      </c>
      <c r="C18" s="638"/>
      <c r="D18" s="638"/>
      <c r="E18" s="638"/>
      <c r="F18" s="638"/>
      <c r="G18" s="638"/>
      <c r="H18" s="638"/>
      <c r="I18" s="638"/>
      <c r="J18" s="638"/>
      <c r="K18" s="638"/>
      <c r="L18" s="638"/>
      <c r="M18" s="638"/>
      <c r="N18" s="638"/>
      <c r="O18" s="638"/>
      <c r="P18" s="638"/>
      <c r="Q18" s="639"/>
      <c r="R18" s="640">
        <v>29537</v>
      </c>
      <c r="S18" s="641"/>
      <c r="T18" s="641"/>
      <c r="U18" s="641"/>
      <c r="V18" s="641"/>
      <c r="W18" s="641"/>
      <c r="X18" s="641"/>
      <c r="Y18" s="642"/>
      <c r="Z18" s="677">
        <v>0.2</v>
      </c>
      <c r="AA18" s="677"/>
      <c r="AB18" s="677"/>
      <c r="AC18" s="677"/>
      <c r="AD18" s="678">
        <v>29537</v>
      </c>
      <c r="AE18" s="678"/>
      <c r="AF18" s="678"/>
      <c r="AG18" s="678"/>
      <c r="AH18" s="678"/>
      <c r="AI18" s="678"/>
      <c r="AJ18" s="678"/>
      <c r="AK18" s="678"/>
      <c r="AL18" s="643">
        <v>0.4</v>
      </c>
      <c r="AM18" s="644"/>
      <c r="AN18" s="644"/>
      <c r="AO18" s="679"/>
      <c r="AP18" s="637" t="s">
        <v>264</v>
      </c>
      <c r="AQ18" s="638"/>
      <c r="AR18" s="638"/>
      <c r="AS18" s="638"/>
      <c r="AT18" s="638"/>
      <c r="AU18" s="638"/>
      <c r="AV18" s="638"/>
      <c r="AW18" s="638"/>
      <c r="AX18" s="638"/>
      <c r="AY18" s="638"/>
      <c r="AZ18" s="638"/>
      <c r="BA18" s="638"/>
      <c r="BB18" s="638"/>
      <c r="BC18" s="638"/>
      <c r="BD18" s="638"/>
      <c r="BE18" s="638"/>
      <c r="BF18" s="639"/>
      <c r="BG18" s="640" t="s">
        <v>237</v>
      </c>
      <c r="BH18" s="641"/>
      <c r="BI18" s="641"/>
      <c r="BJ18" s="641"/>
      <c r="BK18" s="641"/>
      <c r="BL18" s="641"/>
      <c r="BM18" s="641"/>
      <c r="BN18" s="642"/>
      <c r="BO18" s="677" t="s">
        <v>237</v>
      </c>
      <c r="BP18" s="677"/>
      <c r="BQ18" s="677"/>
      <c r="BR18" s="677"/>
      <c r="BS18" s="646" t="s">
        <v>237</v>
      </c>
      <c r="BT18" s="641"/>
      <c r="BU18" s="641"/>
      <c r="BV18" s="641"/>
      <c r="BW18" s="641"/>
      <c r="BX18" s="641"/>
      <c r="BY18" s="641"/>
      <c r="BZ18" s="641"/>
      <c r="CA18" s="641"/>
      <c r="CB18" s="684"/>
      <c r="CD18" s="673" t="s">
        <v>265</v>
      </c>
      <c r="CE18" s="674"/>
      <c r="CF18" s="674"/>
      <c r="CG18" s="674"/>
      <c r="CH18" s="674"/>
      <c r="CI18" s="674"/>
      <c r="CJ18" s="674"/>
      <c r="CK18" s="674"/>
      <c r="CL18" s="674"/>
      <c r="CM18" s="674"/>
      <c r="CN18" s="674"/>
      <c r="CO18" s="674"/>
      <c r="CP18" s="674"/>
      <c r="CQ18" s="675"/>
      <c r="CR18" s="640" t="s">
        <v>237</v>
      </c>
      <c r="CS18" s="641"/>
      <c r="CT18" s="641"/>
      <c r="CU18" s="641"/>
      <c r="CV18" s="641"/>
      <c r="CW18" s="641"/>
      <c r="CX18" s="641"/>
      <c r="CY18" s="642"/>
      <c r="CZ18" s="677" t="s">
        <v>126</v>
      </c>
      <c r="DA18" s="677"/>
      <c r="DB18" s="677"/>
      <c r="DC18" s="677"/>
      <c r="DD18" s="646" t="s">
        <v>126</v>
      </c>
      <c r="DE18" s="641"/>
      <c r="DF18" s="641"/>
      <c r="DG18" s="641"/>
      <c r="DH18" s="641"/>
      <c r="DI18" s="641"/>
      <c r="DJ18" s="641"/>
      <c r="DK18" s="641"/>
      <c r="DL18" s="641"/>
      <c r="DM18" s="641"/>
      <c r="DN18" s="641"/>
      <c r="DO18" s="641"/>
      <c r="DP18" s="642"/>
      <c r="DQ18" s="646" t="s">
        <v>237</v>
      </c>
      <c r="DR18" s="641"/>
      <c r="DS18" s="641"/>
      <c r="DT18" s="641"/>
      <c r="DU18" s="641"/>
      <c r="DV18" s="641"/>
      <c r="DW18" s="641"/>
      <c r="DX18" s="641"/>
      <c r="DY18" s="641"/>
      <c r="DZ18" s="641"/>
      <c r="EA18" s="641"/>
      <c r="EB18" s="641"/>
      <c r="EC18" s="684"/>
    </row>
    <row r="19" spans="2:133" ht="11.25" customHeight="1" x14ac:dyDescent="0.15">
      <c r="B19" s="637" t="s">
        <v>266</v>
      </c>
      <c r="C19" s="638"/>
      <c r="D19" s="638"/>
      <c r="E19" s="638"/>
      <c r="F19" s="638"/>
      <c r="G19" s="638"/>
      <c r="H19" s="638"/>
      <c r="I19" s="638"/>
      <c r="J19" s="638"/>
      <c r="K19" s="638"/>
      <c r="L19" s="638"/>
      <c r="M19" s="638"/>
      <c r="N19" s="638"/>
      <c r="O19" s="638"/>
      <c r="P19" s="638"/>
      <c r="Q19" s="639"/>
      <c r="R19" s="640">
        <v>2420</v>
      </c>
      <c r="S19" s="641"/>
      <c r="T19" s="641"/>
      <c r="U19" s="641"/>
      <c r="V19" s="641"/>
      <c r="W19" s="641"/>
      <c r="X19" s="641"/>
      <c r="Y19" s="642"/>
      <c r="Z19" s="677">
        <v>0</v>
      </c>
      <c r="AA19" s="677"/>
      <c r="AB19" s="677"/>
      <c r="AC19" s="677"/>
      <c r="AD19" s="678">
        <v>2420</v>
      </c>
      <c r="AE19" s="678"/>
      <c r="AF19" s="678"/>
      <c r="AG19" s="678"/>
      <c r="AH19" s="678"/>
      <c r="AI19" s="678"/>
      <c r="AJ19" s="678"/>
      <c r="AK19" s="678"/>
      <c r="AL19" s="643">
        <v>0</v>
      </c>
      <c r="AM19" s="644"/>
      <c r="AN19" s="644"/>
      <c r="AO19" s="679"/>
      <c r="AP19" s="637" t="s">
        <v>267</v>
      </c>
      <c r="AQ19" s="638"/>
      <c r="AR19" s="638"/>
      <c r="AS19" s="638"/>
      <c r="AT19" s="638"/>
      <c r="AU19" s="638"/>
      <c r="AV19" s="638"/>
      <c r="AW19" s="638"/>
      <c r="AX19" s="638"/>
      <c r="AY19" s="638"/>
      <c r="AZ19" s="638"/>
      <c r="BA19" s="638"/>
      <c r="BB19" s="638"/>
      <c r="BC19" s="638"/>
      <c r="BD19" s="638"/>
      <c r="BE19" s="638"/>
      <c r="BF19" s="639"/>
      <c r="BG19" s="640" t="s">
        <v>126</v>
      </c>
      <c r="BH19" s="641"/>
      <c r="BI19" s="641"/>
      <c r="BJ19" s="641"/>
      <c r="BK19" s="641"/>
      <c r="BL19" s="641"/>
      <c r="BM19" s="641"/>
      <c r="BN19" s="642"/>
      <c r="BO19" s="677" t="s">
        <v>237</v>
      </c>
      <c r="BP19" s="677"/>
      <c r="BQ19" s="677"/>
      <c r="BR19" s="677"/>
      <c r="BS19" s="646" t="s">
        <v>126</v>
      </c>
      <c r="BT19" s="641"/>
      <c r="BU19" s="641"/>
      <c r="BV19" s="641"/>
      <c r="BW19" s="641"/>
      <c r="BX19" s="641"/>
      <c r="BY19" s="641"/>
      <c r="BZ19" s="641"/>
      <c r="CA19" s="641"/>
      <c r="CB19" s="684"/>
      <c r="CD19" s="673" t="s">
        <v>268</v>
      </c>
      <c r="CE19" s="674"/>
      <c r="CF19" s="674"/>
      <c r="CG19" s="674"/>
      <c r="CH19" s="674"/>
      <c r="CI19" s="674"/>
      <c r="CJ19" s="674"/>
      <c r="CK19" s="674"/>
      <c r="CL19" s="674"/>
      <c r="CM19" s="674"/>
      <c r="CN19" s="674"/>
      <c r="CO19" s="674"/>
      <c r="CP19" s="674"/>
      <c r="CQ19" s="675"/>
      <c r="CR19" s="640" t="s">
        <v>126</v>
      </c>
      <c r="CS19" s="641"/>
      <c r="CT19" s="641"/>
      <c r="CU19" s="641"/>
      <c r="CV19" s="641"/>
      <c r="CW19" s="641"/>
      <c r="CX19" s="641"/>
      <c r="CY19" s="642"/>
      <c r="CZ19" s="677" t="s">
        <v>126</v>
      </c>
      <c r="DA19" s="677"/>
      <c r="DB19" s="677"/>
      <c r="DC19" s="677"/>
      <c r="DD19" s="646" t="s">
        <v>126</v>
      </c>
      <c r="DE19" s="641"/>
      <c r="DF19" s="641"/>
      <c r="DG19" s="641"/>
      <c r="DH19" s="641"/>
      <c r="DI19" s="641"/>
      <c r="DJ19" s="641"/>
      <c r="DK19" s="641"/>
      <c r="DL19" s="641"/>
      <c r="DM19" s="641"/>
      <c r="DN19" s="641"/>
      <c r="DO19" s="641"/>
      <c r="DP19" s="642"/>
      <c r="DQ19" s="646" t="s">
        <v>126</v>
      </c>
      <c r="DR19" s="641"/>
      <c r="DS19" s="641"/>
      <c r="DT19" s="641"/>
      <c r="DU19" s="641"/>
      <c r="DV19" s="641"/>
      <c r="DW19" s="641"/>
      <c r="DX19" s="641"/>
      <c r="DY19" s="641"/>
      <c r="DZ19" s="641"/>
      <c r="EA19" s="641"/>
      <c r="EB19" s="641"/>
      <c r="EC19" s="684"/>
    </row>
    <row r="20" spans="2:133" ht="11.25" customHeight="1" x14ac:dyDescent="0.15">
      <c r="B20" s="637" t="s">
        <v>269</v>
      </c>
      <c r="C20" s="638"/>
      <c r="D20" s="638"/>
      <c r="E20" s="638"/>
      <c r="F20" s="638"/>
      <c r="G20" s="638"/>
      <c r="H20" s="638"/>
      <c r="I20" s="638"/>
      <c r="J20" s="638"/>
      <c r="K20" s="638"/>
      <c r="L20" s="638"/>
      <c r="M20" s="638"/>
      <c r="N20" s="638"/>
      <c r="O20" s="638"/>
      <c r="P20" s="638"/>
      <c r="Q20" s="639"/>
      <c r="R20" s="640">
        <v>708</v>
      </c>
      <c r="S20" s="641"/>
      <c r="T20" s="641"/>
      <c r="U20" s="641"/>
      <c r="V20" s="641"/>
      <c r="W20" s="641"/>
      <c r="X20" s="641"/>
      <c r="Y20" s="642"/>
      <c r="Z20" s="677">
        <v>0</v>
      </c>
      <c r="AA20" s="677"/>
      <c r="AB20" s="677"/>
      <c r="AC20" s="677"/>
      <c r="AD20" s="678">
        <v>708</v>
      </c>
      <c r="AE20" s="678"/>
      <c r="AF20" s="678"/>
      <c r="AG20" s="678"/>
      <c r="AH20" s="678"/>
      <c r="AI20" s="678"/>
      <c r="AJ20" s="678"/>
      <c r="AK20" s="678"/>
      <c r="AL20" s="643">
        <v>0</v>
      </c>
      <c r="AM20" s="644"/>
      <c r="AN20" s="644"/>
      <c r="AO20" s="679"/>
      <c r="AP20" s="637" t="s">
        <v>270</v>
      </c>
      <c r="AQ20" s="638"/>
      <c r="AR20" s="638"/>
      <c r="AS20" s="638"/>
      <c r="AT20" s="638"/>
      <c r="AU20" s="638"/>
      <c r="AV20" s="638"/>
      <c r="AW20" s="638"/>
      <c r="AX20" s="638"/>
      <c r="AY20" s="638"/>
      <c r="AZ20" s="638"/>
      <c r="BA20" s="638"/>
      <c r="BB20" s="638"/>
      <c r="BC20" s="638"/>
      <c r="BD20" s="638"/>
      <c r="BE20" s="638"/>
      <c r="BF20" s="639"/>
      <c r="BG20" s="640" t="s">
        <v>126</v>
      </c>
      <c r="BH20" s="641"/>
      <c r="BI20" s="641"/>
      <c r="BJ20" s="641"/>
      <c r="BK20" s="641"/>
      <c r="BL20" s="641"/>
      <c r="BM20" s="641"/>
      <c r="BN20" s="642"/>
      <c r="BO20" s="677" t="s">
        <v>126</v>
      </c>
      <c r="BP20" s="677"/>
      <c r="BQ20" s="677"/>
      <c r="BR20" s="677"/>
      <c r="BS20" s="646" t="s">
        <v>237</v>
      </c>
      <c r="BT20" s="641"/>
      <c r="BU20" s="641"/>
      <c r="BV20" s="641"/>
      <c r="BW20" s="641"/>
      <c r="BX20" s="641"/>
      <c r="BY20" s="641"/>
      <c r="BZ20" s="641"/>
      <c r="CA20" s="641"/>
      <c r="CB20" s="684"/>
      <c r="CD20" s="673" t="s">
        <v>271</v>
      </c>
      <c r="CE20" s="674"/>
      <c r="CF20" s="674"/>
      <c r="CG20" s="674"/>
      <c r="CH20" s="674"/>
      <c r="CI20" s="674"/>
      <c r="CJ20" s="674"/>
      <c r="CK20" s="674"/>
      <c r="CL20" s="674"/>
      <c r="CM20" s="674"/>
      <c r="CN20" s="674"/>
      <c r="CO20" s="674"/>
      <c r="CP20" s="674"/>
      <c r="CQ20" s="675"/>
      <c r="CR20" s="640">
        <v>12806109</v>
      </c>
      <c r="CS20" s="641"/>
      <c r="CT20" s="641"/>
      <c r="CU20" s="641"/>
      <c r="CV20" s="641"/>
      <c r="CW20" s="641"/>
      <c r="CX20" s="641"/>
      <c r="CY20" s="642"/>
      <c r="CZ20" s="677">
        <v>100</v>
      </c>
      <c r="DA20" s="677"/>
      <c r="DB20" s="677"/>
      <c r="DC20" s="677"/>
      <c r="DD20" s="646">
        <v>1412706</v>
      </c>
      <c r="DE20" s="641"/>
      <c r="DF20" s="641"/>
      <c r="DG20" s="641"/>
      <c r="DH20" s="641"/>
      <c r="DI20" s="641"/>
      <c r="DJ20" s="641"/>
      <c r="DK20" s="641"/>
      <c r="DL20" s="641"/>
      <c r="DM20" s="641"/>
      <c r="DN20" s="641"/>
      <c r="DO20" s="641"/>
      <c r="DP20" s="642"/>
      <c r="DQ20" s="646">
        <v>9344292</v>
      </c>
      <c r="DR20" s="641"/>
      <c r="DS20" s="641"/>
      <c r="DT20" s="641"/>
      <c r="DU20" s="641"/>
      <c r="DV20" s="641"/>
      <c r="DW20" s="641"/>
      <c r="DX20" s="641"/>
      <c r="DY20" s="641"/>
      <c r="DZ20" s="641"/>
      <c r="EA20" s="641"/>
      <c r="EB20" s="641"/>
      <c r="EC20" s="684"/>
    </row>
    <row r="21" spans="2:133" ht="11.25" customHeight="1" x14ac:dyDescent="0.15">
      <c r="B21" s="637" t="s">
        <v>272</v>
      </c>
      <c r="C21" s="638"/>
      <c r="D21" s="638"/>
      <c r="E21" s="638"/>
      <c r="F21" s="638"/>
      <c r="G21" s="638"/>
      <c r="H21" s="638"/>
      <c r="I21" s="638"/>
      <c r="J21" s="638"/>
      <c r="K21" s="638"/>
      <c r="L21" s="638"/>
      <c r="M21" s="638"/>
      <c r="N21" s="638"/>
      <c r="O21" s="638"/>
      <c r="P21" s="638"/>
      <c r="Q21" s="639"/>
      <c r="R21" s="640">
        <v>49323</v>
      </c>
      <c r="S21" s="641"/>
      <c r="T21" s="641"/>
      <c r="U21" s="641"/>
      <c r="V21" s="641"/>
      <c r="W21" s="641"/>
      <c r="X21" s="641"/>
      <c r="Y21" s="642"/>
      <c r="Z21" s="677">
        <v>0.4</v>
      </c>
      <c r="AA21" s="677"/>
      <c r="AB21" s="677"/>
      <c r="AC21" s="677"/>
      <c r="AD21" s="678">
        <v>49323</v>
      </c>
      <c r="AE21" s="678"/>
      <c r="AF21" s="678"/>
      <c r="AG21" s="678"/>
      <c r="AH21" s="678"/>
      <c r="AI21" s="678"/>
      <c r="AJ21" s="678"/>
      <c r="AK21" s="678"/>
      <c r="AL21" s="643">
        <v>0.7</v>
      </c>
      <c r="AM21" s="644"/>
      <c r="AN21" s="644"/>
      <c r="AO21" s="679"/>
      <c r="AP21" s="734" t="s">
        <v>273</v>
      </c>
      <c r="AQ21" s="742"/>
      <c r="AR21" s="742"/>
      <c r="AS21" s="742"/>
      <c r="AT21" s="742"/>
      <c r="AU21" s="742"/>
      <c r="AV21" s="742"/>
      <c r="AW21" s="742"/>
      <c r="AX21" s="742"/>
      <c r="AY21" s="742"/>
      <c r="AZ21" s="742"/>
      <c r="BA21" s="742"/>
      <c r="BB21" s="742"/>
      <c r="BC21" s="742"/>
      <c r="BD21" s="742"/>
      <c r="BE21" s="742"/>
      <c r="BF21" s="736"/>
      <c r="BG21" s="640" t="s">
        <v>126</v>
      </c>
      <c r="BH21" s="641"/>
      <c r="BI21" s="641"/>
      <c r="BJ21" s="641"/>
      <c r="BK21" s="641"/>
      <c r="BL21" s="641"/>
      <c r="BM21" s="641"/>
      <c r="BN21" s="642"/>
      <c r="BO21" s="677" t="s">
        <v>126</v>
      </c>
      <c r="BP21" s="677"/>
      <c r="BQ21" s="677"/>
      <c r="BR21" s="677"/>
      <c r="BS21" s="646" t="s">
        <v>126</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274</v>
      </c>
      <c r="C22" s="638"/>
      <c r="D22" s="638"/>
      <c r="E22" s="638"/>
      <c r="F22" s="638"/>
      <c r="G22" s="638"/>
      <c r="H22" s="638"/>
      <c r="I22" s="638"/>
      <c r="J22" s="638"/>
      <c r="K22" s="638"/>
      <c r="L22" s="638"/>
      <c r="M22" s="638"/>
      <c r="N22" s="638"/>
      <c r="O22" s="638"/>
      <c r="P22" s="638"/>
      <c r="Q22" s="639"/>
      <c r="R22" s="640">
        <v>1888292</v>
      </c>
      <c r="S22" s="641"/>
      <c r="T22" s="641"/>
      <c r="U22" s="641"/>
      <c r="V22" s="641"/>
      <c r="W22" s="641"/>
      <c r="X22" s="641"/>
      <c r="Y22" s="642"/>
      <c r="Z22" s="677">
        <v>13.7</v>
      </c>
      <c r="AA22" s="677"/>
      <c r="AB22" s="677"/>
      <c r="AC22" s="677"/>
      <c r="AD22" s="678">
        <v>1392893</v>
      </c>
      <c r="AE22" s="678"/>
      <c r="AF22" s="678"/>
      <c r="AG22" s="678"/>
      <c r="AH22" s="678"/>
      <c r="AI22" s="678"/>
      <c r="AJ22" s="678"/>
      <c r="AK22" s="678"/>
      <c r="AL22" s="643">
        <v>18.5</v>
      </c>
      <c r="AM22" s="644"/>
      <c r="AN22" s="644"/>
      <c r="AO22" s="679"/>
      <c r="AP22" s="734" t="s">
        <v>275</v>
      </c>
      <c r="AQ22" s="742"/>
      <c r="AR22" s="742"/>
      <c r="AS22" s="742"/>
      <c r="AT22" s="742"/>
      <c r="AU22" s="742"/>
      <c r="AV22" s="742"/>
      <c r="AW22" s="742"/>
      <c r="AX22" s="742"/>
      <c r="AY22" s="742"/>
      <c r="AZ22" s="742"/>
      <c r="BA22" s="742"/>
      <c r="BB22" s="742"/>
      <c r="BC22" s="742"/>
      <c r="BD22" s="742"/>
      <c r="BE22" s="742"/>
      <c r="BF22" s="736"/>
      <c r="BG22" s="640" t="s">
        <v>126</v>
      </c>
      <c r="BH22" s="641"/>
      <c r="BI22" s="641"/>
      <c r="BJ22" s="641"/>
      <c r="BK22" s="641"/>
      <c r="BL22" s="641"/>
      <c r="BM22" s="641"/>
      <c r="BN22" s="642"/>
      <c r="BO22" s="677" t="s">
        <v>237</v>
      </c>
      <c r="BP22" s="677"/>
      <c r="BQ22" s="677"/>
      <c r="BR22" s="677"/>
      <c r="BS22" s="646" t="s">
        <v>126</v>
      </c>
      <c r="BT22" s="641"/>
      <c r="BU22" s="641"/>
      <c r="BV22" s="641"/>
      <c r="BW22" s="641"/>
      <c r="BX22" s="641"/>
      <c r="BY22" s="641"/>
      <c r="BZ22" s="641"/>
      <c r="CA22" s="641"/>
      <c r="CB22" s="684"/>
      <c r="CD22" s="744" t="s">
        <v>276</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277</v>
      </c>
      <c r="C23" s="638"/>
      <c r="D23" s="638"/>
      <c r="E23" s="638"/>
      <c r="F23" s="638"/>
      <c r="G23" s="638"/>
      <c r="H23" s="638"/>
      <c r="I23" s="638"/>
      <c r="J23" s="638"/>
      <c r="K23" s="638"/>
      <c r="L23" s="638"/>
      <c r="M23" s="638"/>
      <c r="N23" s="638"/>
      <c r="O23" s="638"/>
      <c r="P23" s="638"/>
      <c r="Q23" s="639"/>
      <c r="R23" s="640">
        <v>1392893</v>
      </c>
      <c r="S23" s="641"/>
      <c r="T23" s="641"/>
      <c r="U23" s="641"/>
      <c r="V23" s="641"/>
      <c r="W23" s="641"/>
      <c r="X23" s="641"/>
      <c r="Y23" s="642"/>
      <c r="Z23" s="677">
        <v>10.1</v>
      </c>
      <c r="AA23" s="677"/>
      <c r="AB23" s="677"/>
      <c r="AC23" s="677"/>
      <c r="AD23" s="678">
        <v>1392893</v>
      </c>
      <c r="AE23" s="678"/>
      <c r="AF23" s="678"/>
      <c r="AG23" s="678"/>
      <c r="AH23" s="678"/>
      <c r="AI23" s="678"/>
      <c r="AJ23" s="678"/>
      <c r="AK23" s="678"/>
      <c r="AL23" s="643">
        <v>18.5</v>
      </c>
      <c r="AM23" s="644"/>
      <c r="AN23" s="644"/>
      <c r="AO23" s="679"/>
      <c r="AP23" s="734" t="s">
        <v>278</v>
      </c>
      <c r="AQ23" s="742"/>
      <c r="AR23" s="742"/>
      <c r="AS23" s="742"/>
      <c r="AT23" s="742"/>
      <c r="AU23" s="742"/>
      <c r="AV23" s="742"/>
      <c r="AW23" s="742"/>
      <c r="AX23" s="742"/>
      <c r="AY23" s="742"/>
      <c r="AZ23" s="742"/>
      <c r="BA23" s="742"/>
      <c r="BB23" s="742"/>
      <c r="BC23" s="742"/>
      <c r="BD23" s="742"/>
      <c r="BE23" s="742"/>
      <c r="BF23" s="736"/>
      <c r="BG23" s="640" t="s">
        <v>135</v>
      </c>
      <c r="BH23" s="641"/>
      <c r="BI23" s="641"/>
      <c r="BJ23" s="641"/>
      <c r="BK23" s="641"/>
      <c r="BL23" s="641"/>
      <c r="BM23" s="641"/>
      <c r="BN23" s="642"/>
      <c r="BO23" s="677" t="s">
        <v>126</v>
      </c>
      <c r="BP23" s="677"/>
      <c r="BQ23" s="677"/>
      <c r="BR23" s="677"/>
      <c r="BS23" s="646" t="s">
        <v>237</v>
      </c>
      <c r="BT23" s="641"/>
      <c r="BU23" s="641"/>
      <c r="BV23" s="641"/>
      <c r="BW23" s="641"/>
      <c r="BX23" s="641"/>
      <c r="BY23" s="641"/>
      <c r="BZ23" s="641"/>
      <c r="CA23" s="641"/>
      <c r="CB23" s="684"/>
      <c r="CD23" s="744" t="s">
        <v>217</v>
      </c>
      <c r="CE23" s="745"/>
      <c r="CF23" s="745"/>
      <c r="CG23" s="745"/>
      <c r="CH23" s="745"/>
      <c r="CI23" s="745"/>
      <c r="CJ23" s="745"/>
      <c r="CK23" s="745"/>
      <c r="CL23" s="745"/>
      <c r="CM23" s="745"/>
      <c r="CN23" s="745"/>
      <c r="CO23" s="745"/>
      <c r="CP23" s="745"/>
      <c r="CQ23" s="746"/>
      <c r="CR23" s="744" t="s">
        <v>279</v>
      </c>
      <c r="CS23" s="745"/>
      <c r="CT23" s="745"/>
      <c r="CU23" s="745"/>
      <c r="CV23" s="745"/>
      <c r="CW23" s="745"/>
      <c r="CX23" s="745"/>
      <c r="CY23" s="746"/>
      <c r="CZ23" s="744" t="s">
        <v>280</v>
      </c>
      <c r="DA23" s="745"/>
      <c r="DB23" s="745"/>
      <c r="DC23" s="746"/>
      <c r="DD23" s="744" t="s">
        <v>281</v>
      </c>
      <c r="DE23" s="745"/>
      <c r="DF23" s="745"/>
      <c r="DG23" s="745"/>
      <c r="DH23" s="745"/>
      <c r="DI23" s="745"/>
      <c r="DJ23" s="745"/>
      <c r="DK23" s="746"/>
      <c r="DL23" s="753" t="s">
        <v>282</v>
      </c>
      <c r="DM23" s="754"/>
      <c r="DN23" s="754"/>
      <c r="DO23" s="754"/>
      <c r="DP23" s="754"/>
      <c r="DQ23" s="754"/>
      <c r="DR23" s="754"/>
      <c r="DS23" s="754"/>
      <c r="DT23" s="754"/>
      <c r="DU23" s="754"/>
      <c r="DV23" s="755"/>
      <c r="DW23" s="744" t="s">
        <v>283</v>
      </c>
      <c r="DX23" s="745"/>
      <c r="DY23" s="745"/>
      <c r="DZ23" s="745"/>
      <c r="EA23" s="745"/>
      <c r="EB23" s="745"/>
      <c r="EC23" s="746"/>
    </row>
    <row r="24" spans="2:133" ht="11.25" customHeight="1" x14ac:dyDescent="0.15">
      <c r="B24" s="637" t="s">
        <v>284</v>
      </c>
      <c r="C24" s="638"/>
      <c r="D24" s="638"/>
      <c r="E24" s="638"/>
      <c r="F24" s="638"/>
      <c r="G24" s="638"/>
      <c r="H24" s="638"/>
      <c r="I24" s="638"/>
      <c r="J24" s="638"/>
      <c r="K24" s="638"/>
      <c r="L24" s="638"/>
      <c r="M24" s="638"/>
      <c r="N24" s="638"/>
      <c r="O24" s="638"/>
      <c r="P24" s="638"/>
      <c r="Q24" s="639"/>
      <c r="R24" s="640">
        <v>495399</v>
      </c>
      <c r="S24" s="641"/>
      <c r="T24" s="641"/>
      <c r="U24" s="641"/>
      <c r="V24" s="641"/>
      <c r="W24" s="641"/>
      <c r="X24" s="641"/>
      <c r="Y24" s="642"/>
      <c r="Z24" s="677">
        <v>3.6</v>
      </c>
      <c r="AA24" s="677"/>
      <c r="AB24" s="677"/>
      <c r="AC24" s="677"/>
      <c r="AD24" s="678" t="s">
        <v>126</v>
      </c>
      <c r="AE24" s="678"/>
      <c r="AF24" s="678"/>
      <c r="AG24" s="678"/>
      <c r="AH24" s="678"/>
      <c r="AI24" s="678"/>
      <c r="AJ24" s="678"/>
      <c r="AK24" s="678"/>
      <c r="AL24" s="643" t="s">
        <v>237</v>
      </c>
      <c r="AM24" s="644"/>
      <c r="AN24" s="644"/>
      <c r="AO24" s="679"/>
      <c r="AP24" s="734" t="s">
        <v>285</v>
      </c>
      <c r="AQ24" s="742"/>
      <c r="AR24" s="742"/>
      <c r="AS24" s="742"/>
      <c r="AT24" s="742"/>
      <c r="AU24" s="742"/>
      <c r="AV24" s="742"/>
      <c r="AW24" s="742"/>
      <c r="AX24" s="742"/>
      <c r="AY24" s="742"/>
      <c r="AZ24" s="742"/>
      <c r="BA24" s="742"/>
      <c r="BB24" s="742"/>
      <c r="BC24" s="742"/>
      <c r="BD24" s="742"/>
      <c r="BE24" s="742"/>
      <c r="BF24" s="736"/>
      <c r="BG24" s="640" t="s">
        <v>126</v>
      </c>
      <c r="BH24" s="641"/>
      <c r="BI24" s="641"/>
      <c r="BJ24" s="641"/>
      <c r="BK24" s="641"/>
      <c r="BL24" s="641"/>
      <c r="BM24" s="641"/>
      <c r="BN24" s="642"/>
      <c r="BO24" s="677" t="s">
        <v>135</v>
      </c>
      <c r="BP24" s="677"/>
      <c r="BQ24" s="677"/>
      <c r="BR24" s="677"/>
      <c r="BS24" s="646" t="s">
        <v>126</v>
      </c>
      <c r="BT24" s="641"/>
      <c r="BU24" s="641"/>
      <c r="BV24" s="641"/>
      <c r="BW24" s="641"/>
      <c r="BX24" s="641"/>
      <c r="BY24" s="641"/>
      <c r="BZ24" s="641"/>
      <c r="CA24" s="641"/>
      <c r="CB24" s="684"/>
      <c r="CD24" s="698" t="s">
        <v>286</v>
      </c>
      <c r="CE24" s="699"/>
      <c r="CF24" s="699"/>
      <c r="CG24" s="699"/>
      <c r="CH24" s="699"/>
      <c r="CI24" s="699"/>
      <c r="CJ24" s="699"/>
      <c r="CK24" s="699"/>
      <c r="CL24" s="699"/>
      <c r="CM24" s="699"/>
      <c r="CN24" s="699"/>
      <c r="CO24" s="699"/>
      <c r="CP24" s="699"/>
      <c r="CQ24" s="700"/>
      <c r="CR24" s="695">
        <v>5367076</v>
      </c>
      <c r="CS24" s="696"/>
      <c r="CT24" s="696"/>
      <c r="CU24" s="696"/>
      <c r="CV24" s="696"/>
      <c r="CW24" s="696"/>
      <c r="CX24" s="696"/>
      <c r="CY24" s="739"/>
      <c r="CZ24" s="740">
        <v>41.9</v>
      </c>
      <c r="DA24" s="711"/>
      <c r="DB24" s="711"/>
      <c r="DC24" s="743"/>
      <c r="DD24" s="738">
        <v>3294344</v>
      </c>
      <c r="DE24" s="696"/>
      <c r="DF24" s="696"/>
      <c r="DG24" s="696"/>
      <c r="DH24" s="696"/>
      <c r="DI24" s="696"/>
      <c r="DJ24" s="696"/>
      <c r="DK24" s="739"/>
      <c r="DL24" s="738">
        <v>3099523</v>
      </c>
      <c r="DM24" s="696"/>
      <c r="DN24" s="696"/>
      <c r="DO24" s="696"/>
      <c r="DP24" s="696"/>
      <c r="DQ24" s="696"/>
      <c r="DR24" s="696"/>
      <c r="DS24" s="696"/>
      <c r="DT24" s="696"/>
      <c r="DU24" s="696"/>
      <c r="DV24" s="739"/>
      <c r="DW24" s="740">
        <v>38.799999999999997</v>
      </c>
      <c r="DX24" s="711"/>
      <c r="DY24" s="711"/>
      <c r="DZ24" s="711"/>
      <c r="EA24" s="711"/>
      <c r="EB24" s="711"/>
      <c r="EC24" s="741"/>
    </row>
    <row r="25" spans="2:133" ht="11.25" customHeight="1" x14ac:dyDescent="0.15">
      <c r="B25" s="637" t="s">
        <v>287</v>
      </c>
      <c r="C25" s="638"/>
      <c r="D25" s="638"/>
      <c r="E25" s="638"/>
      <c r="F25" s="638"/>
      <c r="G25" s="638"/>
      <c r="H25" s="638"/>
      <c r="I25" s="638"/>
      <c r="J25" s="638"/>
      <c r="K25" s="638"/>
      <c r="L25" s="638"/>
      <c r="M25" s="638"/>
      <c r="N25" s="638"/>
      <c r="O25" s="638"/>
      <c r="P25" s="638"/>
      <c r="Q25" s="639"/>
      <c r="R25" s="640" t="s">
        <v>237</v>
      </c>
      <c r="S25" s="641"/>
      <c r="T25" s="641"/>
      <c r="U25" s="641"/>
      <c r="V25" s="641"/>
      <c r="W25" s="641"/>
      <c r="X25" s="641"/>
      <c r="Y25" s="642"/>
      <c r="Z25" s="677" t="s">
        <v>126</v>
      </c>
      <c r="AA25" s="677"/>
      <c r="AB25" s="677"/>
      <c r="AC25" s="677"/>
      <c r="AD25" s="678" t="s">
        <v>126</v>
      </c>
      <c r="AE25" s="678"/>
      <c r="AF25" s="678"/>
      <c r="AG25" s="678"/>
      <c r="AH25" s="678"/>
      <c r="AI25" s="678"/>
      <c r="AJ25" s="678"/>
      <c r="AK25" s="678"/>
      <c r="AL25" s="643" t="s">
        <v>135</v>
      </c>
      <c r="AM25" s="644"/>
      <c r="AN25" s="644"/>
      <c r="AO25" s="679"/>
      <c r="AP25" s="734" t="s">
        <v>288</v>
      </c>
      <c r="AQ25" s="742"/>
      <c r="AR25" s="742"/>
      <c r="AS25" s="742"/>
      <c r="AT25" s="742"/>
      <c r="AU25" s="742"/>
      <c r="AV25" s="742"/>
      <c r="AW25" s="742"/>
      <c r="AX25" s="742"/>
      <c r="AY25" s="742"/>
      <c r="AZ25" s="742"/>
      <c r="BA25" s="742"/>
      <c r="BB25" s="742"/>
      <c r="BC25" s="742"/>
      <c r="BD25" s="742"/>
      <c r="BE25" s="742"/>
      <c r="BF25" s="736"/>
      <c r="BG25" s="640" t="s">
        <v>237</v>
      </c>
      <c r="BH25" s="641"/>
      <c r="BI25" s="641"/>
      <c r="BJ25" s="641"/>
      <c r="BK25" s="641"/>
      <c r="BL25" s="641"/>
      <c r="BM25" s="641"/>
      <c r="BN25" s="642"/>
      <c r="BO25" s="677" t="s">
        <v>126</v>
      </c>
      <c r="BP25" s="677"/>
      <c r="BQ25" s="677"/>
      <c r="BR25" s="677"/>
      <c r="BS25" s="646" t="s">
        <v>126</v>
      </c>
      <c r="BT25" s="641"/>
      <c r="BU25" s="641"/>
      <c r="BV25" s="641"/>
      <c r="BW25" s="641"/>
      <c r="BX25" s="641"/>
      <c r="BY25" s="641"/>
      <c r="BZ25" s="641"/>
      <c r="CA25" s="641"/>
      <c r="CB25" s="684"/>
      <c r="CD25" s="673" t="s">
        <v>289</v>
      </c>
      <c r="CE25" s="674"/>
      <c r="CF25" s="674"/>
      <c r="CG25" s="674"/>
      <c r="CH25" s="674"/>
      <c r="CI25" s="674"/>
      <c r="CJ25" s="674"/>
      <c r="CK25" s="674"/>
      <c r="CL25" s="674"/>
      <c r="CM25" s="674"/>
      <c r="CN25" s="674"/>
      <c r="CO25" s="674"/>
      <c r="CP25" s="674"/>
      <c r="CQ25" s="675"/>
      <c r="CR25" s="640">
        <v>1417538</v>
      </c>
      <c r="CS25" s="659"/>
      <c r="CT25" s="659"/>
      <c r="CU25" s="659"/>
      <c r="CV25" s="659"/>
      <c r="CW25" s="659"/>
      <c r="CX25" s="659"/>
      <c r="CY25" s="660"/>
      <c r="CZ25" s="643">
        <v>11.1</v>
      </c>
      <c r="DA25" s="661"/>
      <c r="DB25" s="661"/>
      <c r="DC25" s="662"/>
      <c r="DD25" s="646">
        <v>1304669</v>
      </c>
      <c r="DE25" s="659"/>
      <c r="DF25" s="659"/>
      <c r="DG25" s="659"/>
      <c r="DH25" s="659"/>
      <c r="DI25" s="659"/>
      <c r="DJ25" s="659"/>
      <c r="DK25" s="660"/>
      <c r="DL25" s="646">
        <v>1275004</v>
      </c>
      <c r="DM25" s="659"/>
      <c r="DN25" s="659"/>
      <c r="DO25" s="659"/>
      <c r="DP25" s="659"/>
      <c r="DQ25" s="659"/>
      <c r="DR25" s="659"/>
      <c r="DS25" s="659"/>
      <c r="DT25" s="659"/>
      <c r="DU25" s="659"/>
      <c r="DV25" s="660"/>
      <c r="DW25" s="643">
        <v>16</v>
      </c>
      <c r="DX25" s="661"/>
      <c r="DY25" s="661"/>
      <c r="DZ25" s="661"/>
      <c r="EA25" s="661"/>
      <c r="EB25" s="661"/>
      <c r="EC25" s="676"/>
    </row>
    <row r="26" spans="2:133" ht="11.25" customHeight="1" x14ac:dyDescent="0.15">
      <c r="B26" s="637" t="s">
        <v>290</v>
      </c>
      <c r="C26" s="638"/>
      <c r="D26" s="638"/>
      <c r="E26" s="638"/>
      <c r="F26" s="638"/>
      <c r="G26" s="638"/>
      <c r="H26" s="638"/>
      <c r="I26" s="638"/>
      <c r="J26" s="638"/>
      <c r="K26" s="638"/>
      <c r="L26" s="638"/>
      <c r="M26" s="638"/>
      <c r="N26" s="638"/>
      <c r="O26" s="638"/>
      <c r="P26" s="638"/>
      <c r="Q26" s="639"/>
      <c r="R26" s="640">
        <v>8005935</v>
      </c>
      <c r="S26" s="641"/>
      <c r="T26" s="641"/>
      <c r="U26" s="641"/>
      <c r="V26" s="641"/>
      <c r="W26" s="641"/>
      <c r="X26" s="641"/>
      <c r="Y26" s="642"/>
      <c r="Z26" s="677">
        <v>58.2</v>
      </c>
      <c r="AA26" s="677"/>
      <c r="AB26" s="677"/>
      <c r="AC26" s="677"/>
      <c r="AD26" s="678">
        <v>7510536</v>
      </c>
      <c r="AE26" s="678"/>
      <c r="AF26" s="678"/>
      <c r="AG26" s="678"/>
      <c r="AH26" s="678"/>
      <c r="AI26" s="678"/>
      <c r="AJ26" s="678"/>
      <c r="AK26" s="678"/>
      <c r="AL26" s="643">
        <v>99.5</v>
      </c>
      <c r="AM26" s="644"/>
      <c r="AN26" s="644"/>
      <c r="AO26" s="679"/>
      <c r="AP26" s="734" t="s">
        <v>291</v>
      </c>
      <c r="AQ26" s="735"/>
      <c r="AR26" s="735"/>
      <c r="AS26" s="735"/>
      <c r="AT26" s="735"/>
      <c r="AU26" s="735"/>
      <c r="AV26" s="735"/>
      <c r="AW26" s="735"/>
      <c r="AX26" s="735"/>
      <c r="AY26" s="735"/>
      <c r="AZ26" s="735"/>
      <c r="BA26" s="735"/>
      <c r="BB26" s="735"/>
      <c r="BC26" s="735"/>
      <c r="BD26" s="735"/>
      <c r="BE26" s="735"/>
      <c r="BF26" s="736"/>
      <c r="BG26" s="640" t="s">
        <v>126</v>
      </c>
      <c r="BH26" s="641"/>
      <c r="BI26" s="641"/>
      <c r="BJ26" s="641"/>
      <c r="BK26" s="641"/>
      <c r="BL26" s="641"/>
      <c r="BM26" s="641"/>
      <c r="BN26" s="642"/>
      <c r="BO26" s="677" t="s">
        <v>237</v>
      </c>
      <c r="BP26" s="677"/>
      <c r="BQ26" s="677"/>
      <c r="BR26" s="677"/>
      <c r="BS26" s="646" t="s">
        <v>237</v>
      </c>
      <c r="BT26" s="641"/>
      <c r="BU26" s="641"/>
      <c r="BV26" s="641"/>
      <c r="BW26" s="641"/>
      <c r="BX26" s="641"/>
      <c r="BY26" s="641"/>
      <c r="BZ26" s="641"/>
      <c r="CA26" s="641"/>
      <c r="CB26" s="684"/>
      <c r="CD26" s="673" t="s">
        <v>292</v>
      </c>
      <c r="CE26" s="674"/>
      <c r="CF26" s="674"/>
      <c r="CG26" s="674"/>
      <c r="CH26" s="674"/>
      <c r="CI26" s="674"/>
      <c r="CJ26" s="674"/>
      <c r="CK26" s="674"/>
      <c r="CL26" s="674"/>
      <c r="CM26" s="674"/>
      <c r="CN26" s="674"/>
      <c r="CO26" s="674"/>
      <c r="CP26" s="674"/>
      <c r="CQ26" s="675"/>
      <c r="CR26" s="640">
        <v>883081</v>
      </c>
      <c r="CS26" s="641"/>
      <c r="CT26" s="641"/>
      <c r="CU26" s="641"/>
      <c r="CV26" s="641"/>
      <c r="CW26" s="641"/>
      <c r="CX26" s="641"/>
      <c r="CY26" s="642"/>
      <c r="CZ26" s="643">
        <v>6.9</v>
      </c>
      <c r="DA26" s="661"/>
      <c r="DB26" s="661"/>
      <c r="DC26" s="662"/>
      <c r="DD26" s="646">
        <v>777259</v>
      </c>
      <c r="DE26" s="641"/>
      <c r="DF26" s="641"/>
      <c r="DG26" s="641"/>
      <c r="DH26" s="641"/>
      <c r="DI26" s="641"/>
      <c r="DJ26" s="641"/>
      <c r="DK26" s="642"/>
      <c r="DL26" s="646" t="s">
        <v>237</v>
      </c>
      <c r="DM26" s="641"/>
      <c r="DN26" s="641"/>
      <c r="DO26" s="641"/>
      <c r="DP26" s="641"/>
      <c r="DQ26" s="641"/>
      <c r="DR26" s="641"/>
      <c r="DS26" s="641"/>
      <c r="DT26" s="641"/>
      <c r="DU26" s="641"/>
      <c r="DV26" s="642"/>
      <c r="DW26" s="643" t="s">
        <v>135</v>
      </c>
      <c r="DX26" s="661"/>
      <c r="DY26" s="661"/>
      <c r="DZ26" s="661"/>
      <c r="EA26" s="661"/>
      <c r="EB26" s="661"/>
      <c r="EC26" s="676"/>
    </row>
    <row r="27" spans="2:133" ht="11.25" customHeight="1" x14ac:dyDescent="0.15">
      <c r="B27" s="637" t="s">
        <v>293</v>
      </c>
      <c r="C27" s="638"/>
      <c r="D27" s="638"/>
      <c r="E27" s="638"/>
      <c r="F27" s="638"/>
      <c r="G27" s="638"/>
      <c r="H27" s="638"/>
      <c r="I27" s="638"/>
      <c r="J27" s="638"/>
      <c r="K27" s="638"/>
      <c r="L27" s="638"/>
      <c r="M27" s="638"/>
      <c r="N27" s="638"/>
      <c r="O27" s="638"/>
      <c r="P27" s="638"/>
      <c r="Q27" s="639"/>
      <c r="R27" s="640">
        <v>3451</v>
      </c>
      <c r="S27" s="641"/>
      <c r="T27" s="641"/>
      <c r="U27" s="641"/>
      <c r="V27" s="641"/>
      <c r="W27" s="641"/>
      <c r="X27" s="641"/>
      <c r="Y27" s="642"/>
      <c r="Z27" s="677">
        <v>0</v>
      </c>
      <c r="AA27" s="677"/>
      <c r="AB27" s="677"/>
      <c r="AC27" s="677"/>
      <c r="AD27" s="678">
        <v>3451</v>
      </c>
      <c r="AE27" s="678"/>
      <c r="AF27" s="678"/>
      <c r="AG27" s="678"/>
      <c r="AH27" s="678"/>
      <c r="AI27" s="678"/>
      <c r="AJ27" s="678"/>
      <c r="AK27" s="678"/>
      <c r="AL27" s="643">
        <v>0</v>
      </c>
      <c r="AM27" s="644"/>
      <c r="AN27" s="644"/>
      <c r="AO27" s="679"/>
      <c r="AP27" s="637" t="s">
        <v>294</v>
      </c>
      <c r="AQ27" s="638"/>
      <c r="AR27" s="638"/>
      <c r="AS27" s="638"/>
      <c r="AT27" s="638"/>
      <c r="AU27" s="638"/>
      <c r="AV27" s="638"/>
      <c r="AW27" s="638"/>
      <c r="AX27" s="638"/>
      <c r="AY27" s="638"/>
      <c r="AZ27" s="638"/>
      <c r="BA27" s="638"/>
      <c r="BB27" s="638"/>
      <c r="BC27" s="638"/>
      <c r="BD27" s="638"/>
      <c r="BE27" s="638"/>
      <c r="BF27" s="639"/>
      <c r="BG27" s="640">
        <v>5263498</v>
      </c>
      <c r="BH27" s="641"/>
      <c r="BI27" s="641"/>
      <c r="BJ27" s="641"/>
      <c r="BK27" s="641"/>
      <c r="BL27" s="641"/>
      <c r="BM27" s="641"/>
      <c r="BN27" s="642"/>
      <c r="BO27" s="677">
        <v>100</v>
      </c>
      <c r="BP27" s="677"/>
      <c r="BQ27" s="677"/>
      <c r="BR27" s="677"/>
      <c r="BS27" s="646">
        <v>253841</v>
      </c>
      <c r="BT27" s="641"/>
      <c r="BU27" s="641"/>
      <c r="BV27" s="641"/>
      <c r="BW27" s="641"/>
      <c r="BX27" s="641"/>
      <c r="BY27" s="641"/>
      <c r="BZ27" s="641"/>
      <c r="CA27" s="641"/>
      <c r="CB27" s="684"/>
      <c r="CD27" s="673" t="s">
        <v>295</v>
      </c>
      <c r="CE27" s="674"/>
      <c r="CF27" s="674"/>
      <c r="CG27" s="674"/>
      <c r="CH27" s="674"/>
      <c r="CI27" s="674"/>
      <c r="CJ27" s="674"/>
      <c r="CK27" s="674"/>
      <c r="CL27" s="674"/>
      <c r="CM27" s="674"/>
      <c r="CN27" s="674"/>
      <c r="CO27" s="674"/>
      <c r="CP27" s="674"/>
      <c r="CQ27" s="675"/>
      <c r="CR27" s="640">
        <v>2931373</v>
      </c>
      <c r="CS27" s="659"/>
      <c r="CT27" s="659"/>
      <c r="CU27" s="659"/>
      <c r="CV27" s="659"/>
      <c r="CW27" s="659"/>
      <c r="CX27" s="659"/>
      <c r="CY27" s="660"/>
      <c r="CZ27" s="643">
        <v>22.9</v>
      </c>
      <c r="DA27" s="661"/>
      <c r="DB27" s="661"/>
      <c r="DC27" s="662"/>
      <c r="DD27" s="646">
        <v>997763</v>
      </c>
      <c r="DE27" s="659"/>
      <c r="DF27" s="659"/>
      <c r="DG27" s="659"/>
      <c r="DH27" s="659"/>
      <c r="DI27" s="659"/>
      <c r="DJ27" s="659"/>
      <c r="DK27" s="660"/>
      <c r="DL27" s="646">
        <v>875212</v>
      </c>
      <c r="DM27" s="659"/>
      <c r="DN27" s="659"/>
      <c r="DO27" s="659"/>
      <c r="DP27" s="659"/>
      <c r="DQ27" s="659"/>
      <c r="DR27" s="659"/>
      <c r="DS27" s="659"/>
      <c r="DT27" s="659"/>
      <c r="DU27" s="659"/>
      <c r="DV27" s="660"/>
      <c r="DW27" s="643">
        <v>11</v>
      </c>
      <c r="DX27" s="661"/>
      <c r="DY27" s="661"/>
      <c r="DZ27" s="661"/>
      <c r="EA27" s="661"/>
      <c r="EB27" s="661"/>
      <c r="EC27" s="676"/>
    </row>
    <row r="28" spans="2:133" ht="11.25" customHeight="1" x14ac:dyDescent="0.15">
      <c r="B28" s="637" t="s">
        <v>296</v>
      </c>
      <c r="C28" s="638"/>
      <c r="D28" s="638"/>
      <c r="E28" s="638"/>
      <c r="F28" s="638"/>
      <c r="G28" s="638"/>
      <c r="H28" s="638"/>
      <c r="I28" s="638"/>
      <c r="J28" s="638"/>
      <c r="K28" s="638"/>
      <c r="L28" s="638"/>
      <c r="M28" s="638"/>
      <c r="N28" s="638"/>
      <c r="O28" s="638"/>
      <c r="P28" s="638"/>
      <c r="Q28" s="639"/>
      <c r="R28" s="640">
        <v>58635</v>
      </c>
      <c r="S28" s="641"/>
      <c r="T28" s="641"/>
      <c r="U28" s="641"/>
      <c r="V28" s="641"/>
      <c r="W28" s="641"/>
      <c r="X28" s="641"/>
      <c r="Y28" s="642"/>
      <c r="Z28" s="677">
        <v>0.4</v>
      </c>
      <c r="AA28" s="677"/>
      <c r="AB28" s="677"/>
      <c r="AC28" s="677"/>
      <c r="AD28" s="678" t="s">
        <v>126</v>
      </c>
      <c r="AE28" s="678"/>
      <c r="AF28" s="678"/>
      <c r="AG28" s="678"/>
      <c r="AH28" s="678"/>
      <c r="AI28" s="678"/>
      <c r="AJ28" s="678"/>
      <c r="AK28" s="678"/>
      <c r="AL28" s="643" t="s">
        <v>126</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297</v>
      </c>
      <c r="CE28" s="674"/>
      <c r="CF28" s="674"/>
      <c r="CG28" s="674"/>
      <c r="CH28" s="674"/>
      <c r="CI28" s="674"/>
      <c r="CJ28" s="674"/>
      <c r="CK28" s="674"/>
      <c r="CL28" s="674"/>
      <c r="CM28" s="674"/>
      <c r="CN28" s="674"/>
      <c r="CO28" s="674"/>
      <c r="CP28" s="674"/>
      <c r="CQ28" s="675"/>
      <c r="CR28" s="640">
        <v>1018165</v>
      </c>
      <c r="CS28" s="641"/>
      <c r="CT28" s="641"/>
      <c r="CU28" s="641"/>
      <c r="CV28" s="641"/>
      <c r="CW28" s="641"/>
      <c r="CX28" s="641"/>
      <c r="CY28" s="642"/>
      <c r="CZ28" s="643">
        <v>8</v>
      </c>
      <c r="DA28" s="661"/>
      <c r="DB28" s="661"/>
      <c r="DC28" s="662"/>
      <c r="DD28" s="646">
        <v>991912</v>
      </c>
      <c r="DE28" s="641"/>
      <c r="DF28" s="641"/>
      <c r="DG28" s="641"/>
      <c r="DH28" s="641"/>
      <c r="DI28" s="641"/>
      <c r="DJ28" s="641"/>
      <c r="DK28" s="642"/>
      <c r="DL28" s="646">
        <v>949307</v>
      </c>
      <c r="DM28" s="641"/>
      <c r="DN28" s="641"/>
      <c r="DO28" s="641"/>
      <c r="DP28" s="641"/>
      <c r="DQ28" s="641"/>
      <c r="DR28" s="641"/>
      <c r="DS28" s="641"/>
      <c r="DT28" s="641"/>
      <c r="DU28" s="641"/>
      <c r="DV28" s="642"/>
      <c r="DW28" s="643">
        <v>11.9</v>
      </c>
      <c r="DX28" s="661"/>
      <c r="DY28" s="661"/>
      <c r="DZ28" s="661"/>
      <c r="EA28" s="661"/>
      <c r="EB28" s="661"/>
      <c r="EC28" s="676"/>
    </row>
    <row r="29" spans="2:133" ht="11.25" customHeight="1" x14ac:dyDescent="0.15">
      <c r="B29" s="637" t="s">
        <v>298</v>
      </c>
      <c r="C29" s="638"/>
      <c r="D29" s="638"/>
      <c r="E29" s="638"/>
      <c r="F29" s="638"/>
      <c r="G29" s="638"/>
      <c r="H29" s="638"/>
      <c r="I29" s="638"/>
      <c r="J29" s="638"/>
      <c r="K29" s="638"/>
      <c r="L29" s="638"/>
      <c r="M29" s="638"/>
      <c r="N29" s="638"/>
      <c r="O29" s="638"/>
      <c r="P29" s="638"/>
      <c r="Q29" s="639"/>
      <c r="R29" s="640">
        <v>169575</v>
      </c>
      <c r="S29" s="641"/>
      <c r="T29" s="641"/>
      <c r="U29" s="641"/>
      <c r="V29" s="641"/>
      <c r="W29" s="641"/>
      <c r="X29" s="641"/>
      <c r="Y29" s="642"/>
      <c r="Z29" s="677">
        <v>1.2</v>
      </c>
      <c r="AA29" s="677"/>
      <c r="AB29" s="677"/>
      <c r="AC29" s="677"/>
      <c r="AD29" s="678">
        <v>18340</v>
      </c>
      <c r="AE29" s="678"/>
      <c r="AF29" s="678"/>
      <c r="AG29" s="678"/>
      <c r="AH29" s="678"/>
      <c r="AI29" s="678"/>
      <c r="AJ29" s="678"/>
      <c r="AK29" s="678"/>
      <c r="AL29" s="643">
        <v>0.2</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37"/>
      <c r="CD29" s="728" t="s">
        <v>299</v>
      </c>
      <c r="CE29" s="729"/>
      <c r="CF29" s="673" t="s">
        <v>300</v>
      </c>
      <c r="CG29" s="674"/>
      <c r="CH29" s="674"/>
      <c r="CI29" s="674"/>
      <c r="CJ29" s="674"/>
      <c r="CK29" s="674"/>
      <c r="CL29" s="674"/>
      <c r="CM29" s="674"/>
      <c r="CN29" s="674"/>
      <c r="CO29" s="674"/>
      <c r="CP29" s="674"/>
      <c r="CQ29" s="675"/>
      <c r="CR29" s="640">
        <v>1018165</v>
      </c>
      <c r="CS29" s="659"/>
      <c r="CT29" s="659"/>
      <c r="CU29" s="659"/>
      <c r="CV29" s="659"/>
      <c r="CW29" s="659"/>
      <c r="CX29" s="659"/>
      <c r="CY29" s="660"/>
      <c r="CZ29" s="643">
        <v>8</v>
      </c>
      <c r="DA29" s="661"/>
      <c r="DB29" s="661"/>
      <c r="DC29" s="662"/>
      <c r="DD29" s="646">
        <v>991912</v>
      </c>
      <c r="DE29" s="659"/>
      <c r="DF29" s="659"/>
      <c r="DG29" s="659"/>
      <c r="DH29" s="659"/>
      <c r="DI29" s="659"/>
      <c r="DJ29" s="659"/>
      <c r="DK29" s="660"/>
      <c r="DL29" s="646">
        <v>949307</v>
      </c>
      <c r="DM29" s="659"/>
      <c r="DN29" s="659"/>
      <c r="DO29" s="659"/>
      <c r="DP29" s="659"/>
      <c r="DQ29" s="659"/>
      <c r="DR29" s="659"/>
      <c r="DS29" s="659"/>
      <c r="DT29" s="659"/>
      <c r="DU29" s="659"/>
      <c r="DV29" s="660"/>
      <c r="DW29" s="643">
        <v>11.9</v>
      </c>
      <c r="DX29" s="661"/>
      <c r="DY29" s="661"/>
      <c r="DZ29" s="661"/>
      <c r="EA29" s="661"/>
      <c r="EB29" s="661"/>
      <c r="EC29" s="676"/>
    </row>
    <row r="30" spans="2:133" ht="11.25" customHeight="1" x14ac:dyDescent="0.15">
      <c r="B30" s="637" t="s">
        <v>301</v>
      </c>
      <c r="C30" s="638"/>
      <c r="D30" s="638"/>
      <c r="E30" s="638"/>
      <c r="F30" s="638"/>
      <c r="G30" s="638"/>
      <c r="H30" s="638"/>
      <c r="I30" s="638"/>
      <c r="J30" s="638"/>
      <c r="K30" s="638"/>
      <c r="L30" s="638"/>
      <c r="M30" s="638"/>
      <c r="N30" s="638"/>
      <c r="O30" s="638"/>
      <c r="P30" s="638"/>
      <c r="Q30" s="639"/>
      <c r="R30" s="640">
        <v>27460</v>
      </c>
      <c r="S30" s="641"/>
      <c r="T30" s="641"/>
      <c r="U30" s="641"/>
      <c r="V30" s="641"/>
      <c r="W30" s="641"/>
      <c r="X30" s="641"/>
      <c r="Y30" s="642"/>
      <c r="Z30" s="677">
        <v>0.2</v>
      </c>
      <c r="AA30" s="677"/>
      <c r="AB30" s="677"/>
      <c r="AC30" s="677"/>
      <c r="AD30" s="678" t="s">
        <v>237</v>
      </c>
      <c r="AE30" s="678"/>
      <c r="AF30" s="678"/>
      <c r="AG30" s="678"/>
      <c r="AH30" s="678"/>
      <c r="AI30" s="678"/>
      <c r="AJ30" s="678"/>
      <c r="AK30" s="678"/>
      <c r="AL30" s="643" t="s">
        <v>126</v>
      </c>
      <c r="AM30" s="644"/>
      <c r="AN30" s="644"/>
      <c r="AO30" s="679"/>
      <c r="AP30" s="701" t="s">
        <v>217</v>
      </c>
      <c r="AQ30" s="702"/>
      <c r="AR30" s="702"/>
      <c r="AS30" s="702"/>
      <c r="AT30" s="702"/>
      <c r="AU30" s="702"/>
      <c r="AV30" s="702"/>
      <c r="AW30" s="702"/>
      <c r="AX30" s="702"/>
      <c r="AY30" s="702"/>
      <c r="AZ30" s="702"/>
      <c r="BA30" s="702"/>
      <c r="BB30" s="702"/>
      <c r="BC30" s="702"/>
      <c r="BD30" s="702"/>
      <c r="BE30" s="702"/>
      <c r="BF30" s="703"/>
      <c r="BG30" s="701" t="s">
        <v>302</v>
      </c>
      <c r="BH30" s="726"/>
      <c r="BI30" s="726"/>
      <c r="BJ30" s="726"/>
      <c r="BK30" s="726"/>
      <c r="BL30" s="726"/>
      <c r="BM30" s="726"/>
      <c r="BN30" s="726"/>
      <c r="BO30" s="726"/>
      <c r="BP30" s="726"/>
      <c r="BQ30" s="727"/>
      <c r="BR30" s="701" t="s">
        <v>303</v>
      </c>
      <c r="BS30" s="726"/>
      <c r="BT30" s="726"/>
      <c r="BU30" s="726"/>
      <c r="BV30" s="726"/>
      <c r="BW30" s="726"/>
      <c r="BX30" s="726"/>
      <c r="BY30" s="726"/>
      <c r="BZ30" s="726"/>
      <c r="CA30" s="726"/>
      <c r="CB30" s="727"/>
      <c r="CD30" s="730"/>
      <c r="CE30" s="731"/>
      <c r="CF30" s="673" t="s">
        <v>304</v>
      </c>
      <c r="CG30" s="674"/>
      <c r="CH30" s="674"/>
      <c r="CI30" s="674"/>
      <c r="CJ30" s="674"/>
      <c r="CK30" s="674"/>
      <c r="CL30" s="674"/>
      <c r="CM30" s="674"/>
      <c r="CN30" s="674"/>
      <c r="CO30" s="674"/>
      <c r="CP30" s="674"/>
      <c r="CQ30" s="675"/>
      <c r="CR30" s="640">
        <v>950816</v>
      </c>
      <c r="CS30" s="641"/>
      <c r="CT30" s="641"/>
      <c r="CU30" s="641"/>
      <c r="CV30" s="641"/>
      <c r="CW30" s="641"/>
      <c r="CX30" s="641"/>
      <c r="CY30" s="642"/>
      <c r="CZ30" s="643">
        <v>7.4</v>
      </c>
      <c r="DA30" s="661"/>
      <c r="DB30" s="661"/>
      <c r="DC30" s="662"/>
      <c r="DD30" s="646">
        <v>924577</v>
      </c>
      <c r="DE30" s="641"/>
      <c r="DF30" s="641"/>
      <c r="DG30" s="641"/>
      <c r="DH30" s="641"/>
      <c r="DI30" s="641"/>
      <c r="DJ30" s="641"/>
      <c r="DK30" s="642"/>
      <c r="DL30" s="646">
        <v>881973</v>
      </c>
      <c r="DM30" s="641"/>
      <c r="DN30" s="641"/>
      <c r="DO30" s="641"/>
      <c r="DP30" s="641"/>
      <c r="DQ30" s="641"/>
      <c r="DR30" s="641"/>
      <c r="DS30" s="641"/>
      <c r="DT30" s="641"/>
      <c r="DU30" s="641"/>
      <c r="DV30" s="642"/>
      <c r="DW30" s="643">
        <v>11</v>
      </c>
      <c r="DX30" s="661"/>
      <c r="DY30" s="661"/>
      <c r="DZ30" s="661"/>
      <c r="EA30" s="661"/>
      <c r="EB30" s="661"/>
      <c r="EC30" s="676"/>
    </row>
    <row r="31" spans="2:133" ht="11.25" customHeight="1" x14ac:dyDescent="0.15">
      <c r="B31" s="637" t="s">
        <v>305</v>
      </c>
      <c r="C31" s="638"/>
      <c r="D31" s="638"/>
      <c r="E31" s="638"/>
      <c r="F31" s="638"/>
      <c r="G31" s="638"/>
      <c r="H31" s="638"/>
      <c r="I31" s="638"/>
      <c r="J31" s="638"/>
      <c r="K31" s="638"/>
      <c r="L31" s="638"/>
      <c r="M31" s="638"/>
      <c r="N31" s="638"/>
      <c r="O31" s="638"/>
      <c r="P31" s="638"/>
      <c r="Q31" s="639"/>
      <c r="R31" s="640">
        <v>1581983</v>
      </c>
      <c r="S31" s="641"/>
      <c r="T31" s="641"/>
      <c r="U31" s="641"/>
      <c r="V31" s="641"/>
      <c r="W31" s="641"/>
      <c r="X31" s="641"/>
      <c r="Y31" s="642"/>
      <c r="Z31" s="677">
        <v>11.5</v>
      </c>
      <c r="AA31" s="677"/>
      <c r="AB31" s="677"/>
      <c r="AC31" s="677"/>
      <c r="AD31" s="678" t="s">
        <v>126</v>
      </c>
      <c r="AE31" s="678"/>
      <c r="AF31" s="678"/>
      <c r="AG31" s="678"/>
      <c r="AH31" s="678"/>
      <c r="AI31" s="678"/>
      <c r="AJ31" s="678"/>
      <c r="AK31" s="678"/>
      <c r="AL31" s="643" t="s">
        <v>126</v>
      </c>
      <c r="AM31" s="644"/>
      <c r="AN31" s="644"/>
      <c r="AO31" s="679"/>
      <c r="AP31" s="714" t="s">
        <v>306</v>
      </c>
      <c r="AQ31" s="715"/>
      <c r="AR31" s="715"/>
      <c r="AS31" s="715"/>
      <c r="AT31" s="720" t="s">
        <v>307</v>
      </c>
      <c r="AU31" s="229"/>
      <c r="AV31" s="229"/>
      <c r="AW31" s="229"/>
      <c r="AX31" s="706" t="s">
        <v>184</v>
      </c>
      <c r="AY31" s="707"/>
      <c r="AZ31" s="707"/>
      <c r="BA31" s="707"/>
      <c r="BB31" s="707"/>
      <c r="BC31" s="707"/>
      <c r="BD31" s="707"/>
      <c r="BE31" s="707"/>
      <c r="BF31" s="708"/>
      <c r="BG31" s="709">
        <v>99.2</v>
      </c>
      <c r="BH31" s="710"/>
      <c r="BI31" s="710"/>
      <c r="BJ31" s="710"/>
      <c r="BK31" s="710"/>
      <c r="BL31" s="710"/>
      <c r="BM31" s="711">
        <v>95.7</v>
      </c>
      <c r="BN31" s="710"/>
      <c r="BO31" s="710"/>
      <c r="BP31" s="710"/>
      <c r="BQ31" s="712"/>
      <c r="BR31" s="709">
        <v>99.2</v>
      </c>
      <c r="BS31" s="710"/>
      <c r="BT31" s="710"/>
      <c r="BU31" s="710"/>
      <c r="BV31" s="710"/>
      <c r="BW31" s="710"/>
      <c r="BX31" s="711">
        <v>95.6</v>
      </c>
      <c r="BY31" s="710"/>
      <c r="BZ31" s="710"/>
      <c r="CA31" s="710"/>
      <c r="CB31" s="712"/>
      <c r="CD31" s="730"/>
      <c r="CE31" s="731"/>
      <c r="CF31" s="673" t="s">
        <v>308</v>
      </c>
      <c r="CG31" s="674"/>
      <c r="CH31" s="674"/>
      <c r="CI31" s="674"/>
      <c r="CJ31" s="674"/>
      <c r="CK31" s="674"/>
      <c r="CL31" s="674"/>
      <c r="CM31" s="674"/>
      <c r="CN31" s="674"/>
      <c r="CO31" s="674"/>
      <c r="CP31" s="674"/>
      <c r="CQ31" s="675"/>
      <c r="CR31" s="640">
        <v>67349</v>
      </c>
      <c r="CS31" s="659"/>
      <c r="CT31" s="659"/>
      <c r="CU31" s="659"/>
      <c r="CV31" s="659"/>
      <c r="CW31" s="659"/>
      <c r="CX31" s="659"/>
      <c r="CY31" s="660"/>
      <c r="CZ31" s="643">
        <v>0.5</v>
      </c>
      <c r="DA31" s="661"/>
      <c r="DB31" s="661"/>
      <c r="DC31" s="662"/>
      <c r="DD31" s="646">
        <v>67335</v>
      </c>
      <c r="DE31" s="659"/>
      <c r="DF31" s="659"/>
      <c r="DG31" s="659"/>
      <c r="DH31" s="659"/>
      <c r="DI31" s="659"/>
      <c r="DJ31" s="659"/>
      <c r="DK31" s="660"/>
      <c r="DL31" s="646">
        <v>67334</v>
      </c>
      <c r="DM31" s="659"/>
      <c r="DN31" s="659"/>
      <c r="DO31" s="659"/>
      <c r="DP31" s="659"/>
      <c r="DQ31" s="659"/>
      <c r="DR31" s="659"/>
      <c r="DS31" s="659"/>
      <c r="DT31" s="659"/>
      <c r="DU31" s="659"/>
      <c r="DV31" s="660"/>
      <c r="DW31" s="643">
        <v>0.8</v>
      </c>
      <c r="DX31" s="661"/>
      <c r="DY31" s="661"/>
      <c r="DZ31" s="661"/>
      <c r="EA31" s="661"/>
      <c r="EB31" s="661"/>
      <c r="EC31" s="676"/>
    </row>
    <row r="32" spans="2:133" ht="11.25" customHeight="1" x14ac:dyDescent="0.15">
      <c r="B32" s="723" t="s">
        <v>309</v>
      </c>
      <c r="C32" s="724"/>
      <c r="D32" s="724"/>
      <c r="E32" s="724"/>
      <c r="F32" s="724"/>
      <c r="G32" s="724"/>
      <c r="H32" s="724"/>
      <c r="I32" s="724"/>
      <c r="J32" s="724"/>
      <c r="K32" s="724"/>
      <c r="L32" s="724"/>
      <c r="M32" s="724"/>
      <c r="N32" s="724"/>
      <c r="O32" s="724"/>
      <c r="P32" s="724"/>
      <c r="Q32" s="725"/>
      <c r="R32" s="640" t="s">
        <v>126</v>
      </c>
      <c r="S32" s="641"/>
      <c r="T32" s="641"/>
      <c r="U32" s="641"/>
      <c r="V32" s="641"/>
      <c r="W32" s="641"/>
      <c r="X32" s="641"/>
      <c r="Y32" s="642"/>
      <c r="Z32" s="677" t="s">
        <v>237</v>
      </c>
      <c r="AA32" s="677"/>
      <c r="AB32" s="677"/>
      <c r="AC32" s="677"/>
      <c r="AD32" s="678" t="s">
        <v>126</v>
      </c>
      <c r="AE32" s="678"/>
      <c r="AF32" s="678"/>
      <c r="AG32" s="678"/>
      <c r="AH32" s="678"/>
      <c r="AI32" s="678"/>
      <c r="AJ32" s="678"/>
      <c r="AK32" s="678"/>
      <c r="AL32" s="643" t="s">
        <v>126</v>
      </c>
      <c r="AM32" s="644"/>
      <c r="AN32" s="644"/>
      <c r="AO32" s="679"/>
      <c r="AP32" s="716"/>
      <c r="AQ32" s="717"/>
      <c r="AR32" s="717"/>
      <c r="AS32" s="717"/>
      <c r="AT32" s="721"/>
      <c r="AU32" s="228" t="s">
        <v>310</v>
      </c>
      <c r="AV32" s="228"/>
      <c r="AW32" s="228"/>
      <c r="AX32" s="637" t="s">
        <v>311</v>
      </c>
      <c r="AY32" s="638"/>
      <c r="AZ32" s="638"/>
      <c r="BA32" s="638"/>
      <c r="BB32" s="638"/>
      <c r="BC32" s="638"/>
      <c r="BD32" s="638"/>
      <c r="BE32" s="638"/>
      <c r="BF32" s="639"/>
      <c r="BG32" s="713">
        <v>99.2</v>
      </c>
      <c r="BH32" s="659"/>
      <c r="BI32" s="659"/>
      <c r="BJ32" s="659"/>
      <c r="BK32" s="659"/>
      <c r="BL32" s="659"/>
      <c r="BM32" s="644">
        <v>98.1</v>
      </c>
      <c r="BN32" s="705"/>
      <c r="BO32" s="705"/>
      <c r="BP32" s="705"/>
      <c r="BQ32" s="683"/>
      <c r="BR32" s="713">
        <v>99.2</v>
      </c>
      <c r="BS32" s="659"/>
      <c r="BT32" s="659"/>
      <c r="BU32" s="659"/>
      <c r="BV32" s="659"/>
      <c r="BW32" s="659"/>
      <c r="BX32" s="644">
        <v>98.2</v>
      </c>
      <c r="BY32" s="705"/>
      <c r="BZ32" s="705"/>
      <c r="CA32" s="705"/>
      <c r="CB32" s="683"/>
      <c r="CD32" s="732"/>
      <c r="CE32" s="733"/>
      <c r="CF32" s="673" t="s">
        <v>312</v>
      </c>
      <c r="CG32" s="674"/>
      <c r="CH32" s="674"/>
      <c r="CI32" s="674"/>
      <c r="CJ32" s="674"/>
      <c r="CK32" s="674"/>
      <c r="CL32" s="674"/>
      <c r="CM32" s="674"/>
      <c r="CN32" s="674"/>
      <c r="CO32" s="674"/>
      <c r="CP32" s="674"/>
      <c r="CQ32" s="675"/>
      <c r="CR32" s="640" t="s">
        <v>126</v>
      </c>
      <c r="CS32" s="641"/>
      <c r="CT32" s="641"/>
      <c r="CU32" s="641"/>
      <c r="CV32" s="641"/>
      <c r="CW32" s="641"/>
      <c r="CX32" s="641"/>
      <c r="CY32" s="642"/>
      <c r="CZ32" s="643" t="s">
        <v>135</v>
      </c>
      <c r="DA32" s="661"/>
      <c r="DB32" s="661"/>
      <c r="DC32" s="662"/>
      <c r="DD32" s="646" t="s">
        <v>237</v>
      </c>
      <c r="DE32" s="641"/>
      <c r="DF32" s="641"/>
      <c r="DG32" s="641"/>
      <c r="DH32" s="641"/>
      <c r="DI32" s="641"/>
      <c r="DJ32" s="641"/>
      <c r="DK32" s="642"/>
      <c r="DL32" s="646" t="s">
        <v>126</v>
      </c>
      <c r="DM32" s="641"/>
      <c r="DN32" s="641"/>
      <c r="DO32" s="641"/>
      <c r="DP32" s="641"/>
      <c r="DQ32" s="641"/>
      <c r="DR32" s="641"/>
      <c r="DS32" s="641"/>
      <c r="DT32" s="641"/>
      <c r="DU32" s="641"/>
      <c r="DV32" s="642"/>
      <c r="DW32" s="643" t="s">
        <v>135</v>
      </c>
      <c r="DX32" s="661"/>
      <c r="DY32" s="661"/>
      <c r="DZ32" s="661"/>
      <c r="EA32" s="661"/>
      <c r="EB32" s="661"/>
      <c r="EC32" s="676"/>
    </row>
    <row r="33" spans="2:133" ht="11.25" customHeight="1" x14ac:dyDescent="0.15">
      <c r="B33" s="637" t="s">
        <v>313</v>
      </c>
      <c r="C33" s="638"/>
      <c r="D33" s="638"/>
      <c r="E33" s="638"/>
      <c r="F33" s="638"/>
      <c r="G33" s="638"/>
      <c r="H33" s="638"/>
      <c r="I33" s="638"/>
      <c r="J33" s="638"/>
      <c r="K33" s="638"/>
      <c r="L33" s="638"/>
      <c r="M33" s="638"/>
      <c r="N33" s="638"/>
      <c r="O33" s="638"/>
      <c r="P33" s="638"/>
      <c r="Q33" s="639"/>
      <c r="R33" s="640">
        <v>1003107</v>
      </c>
      <c r="S33" s="641"/>
      <c r="T33" s="641"/>
      <c r="U33" s="641"/>
      <c r="V33" s="641"/>
      <c r="W33" s="641"/>
      <c r="X33" s="641"/>
      <c r="Y33" s="642"/>
      <c r="Z33" s="677">
        <v>7.3</v>
      </c>
      <c r="AA33" s="677"/>
      <c r="AB33" s="677"/>
      <c r="AC33" s="677"/>
      <c r="AD33" s="678" t="s">
        <v>126</v>
      </c>
      <c r="AE33" s="678"/>
      <c r="AF33" s="678"/>
      <c r="AG33" s="678"/>
      <c r="AH33" s="678"/>
      <c r="AI33" s="678"/>
      <c r="AJ33" s="678"/>
      <c r="AK33" s="678"/>
      <c r="AL33" s="643" t="s">
        <v>126</v>
      </c>
      <c r="AM33" s="644"/>
      <c r="AN33" s="644"/>
      <c r="AO33" s="679"/>
      <c r="AP33" s="718"/>
      <c r="AQ33" s="719"/>
      <c r="AR33" s="719"/>
      <c r="AS33" s="719"/>
      <c r="AT33" s="722"/>
      <c r="AU33" s="230"/>
      <c r="AV33" s="230"/>
      <c r="AW33" s="230"/>
      <c r="AX33" s="621" t="s">
        <v>314</v>
      </c>
      <c r="AY33" s="622"/>
      <c r="AZ33" s="622"/>
      <c r="BA33" s="622"/>
      <c r="BB33" s="622"/>
      <c r="BC33" s="622"/>
      <c r="BD33" s="622"/>
      <c r="BE33" s="622"/>
      <c r="BF33" s="623"/>
      <c r="BG33" s="704">
        <v>99.1</v>
      </c>
      <c r="BH33" s="625"/>
      <c r="BI33" s="625"/>
      <c r="BJ33" s="625"/>
      <c r="BK33" s="625"/>
      <c r="BL33" s="625"/>
      <c r="BM33" s="668">
        <v>93.6</v>
      </c>
      <c r="BN33" s="625"/>
      <c r="BO33" s="625"/>
      <c r="BP33" s="625"/>
      <c r="BQ33" s="689"/>
      <c r="BR33" s="704">
        <v>99.1</v>
      </c>
      <c r="BS33" s="625"/>
      <c r="BT33" s="625"/>
      <c r="BU33" s="625"/>
      <c r="BV33" s="625"/>
      <c r="BW33" s="625"/>
      <c r="BX33" s="668">
        <v>93.2</v>
      </c>
      <c r="BY33" s="625"/>
      <c r="BZ33" s="625"/>
      <c r="CA33" s="625"/>
      <c r="CB33" s="689"/>
      <c r="CD33" s="673" t="s">
        <v>315</v>
      </c>
      <c r="CE33" s="674"/>
      <c r="CF33" s="674"/>
      <c r="CG33" s="674"/>
      <c r="CH33" s="674"/>
      <c r="CI33" s="674"/>
      <c r="CJ33" s="674"/>
      <c r="CK33" s="674"/>
      <c r="CL33" s="674"/>
      <c r="CM33" s="674"/>
      <c r="CN33" s="674"/>
      <c r="CO33" s="674"/>
      <c r="CP33" s="674"/>
      <c r="CQ33" s="675"/>
      <c r="CR33" s="640">
        <v>6023988</v>
      </c>
      <c r="CS33" s="659"/>
      <c r="CT33" s="659"/>
      <c r="CU33" s="659"/>
      <c r="CV33" s="659"/>
      <c r="CW33" s="659"/>
      <c r="CX33" s="659"/>
      <c r="CY33" s="660"/>
      <c r="CZ33" s="643">
        <v>47</v>
      </c>
      <c r="DA33" s="661"/>
      <c r="DB33" s="661"/>
      <c r="DC33" s="662"/>
      <c r="DD33" s="646">
        <v>5170350</v>
      </c>
      <c r="DE33" s="659"/>
      <c r="DF33" s="659"/>
      <c r="DG33" s="659"/>
      <c r="DH33" s="659"/>
      <c r="DI33" s="659"/>
      <c r="DJ33" s="659"/>
      <c r="DK33" s="660"/>
      <c r="DL33" s="646">
        <v>3745834</v>
      </c>
      <c r="DM33" s="659"/>
      <c r="DN33" s="659"/>
      <c r="DO33" s="659"/>
      <c r="DP33" s="659"/>
      <c r="DQ33" s="659"/>
      <c r="DR33" s="659"/>
      <c r="DS33" s="659"/>
      <c r="DT33" s="659"/>
      <c r="DU33" s="659"/>
      <c r="DV33" s="660"/>
      <c r="DW33" s="643">
        <v>46.9</v>
      </c>
      <c r="DX33" s="661"/>
      <c r="DY33" s="661"/>
      <c r="DZ33" s="661"/>
      <c r="EA33" s="661"/>
      <c r="EB33" s="661"/>
      <c r="EC33" s="676"/>
    </row>
    <row r="34" spans="2:133" ht="11.25" customHeight="1" x14ac:dyDescent="0.15">
      <c r="B34" s="637" t="s">
        <v>316</v>
      </c>
      <c r="C34" s="638"/>
      <c r="D34" s="638"/>
      <c r="E34" s="638"/>
      <c r="F34" s="638"/>
      <c r="G34" s="638"/>
      <c r="H34" s="638"/>
      <c r="I34" s="638"/>
      <c r="J34" s="638"/>
      <c r="K34" s="638"/>
      <c r="L34" s="638"/>
      <c r="M34" s="638"/>
      <c r="N34" s="638"/>
      <c r="O34" s="638"/>
      <c r="P34" s="638"/>
      <c r="Q34" s="639"/>
      <c r="R34" s="640">
        <v>13643</v>
      </c>
      <c r="S34" s="641"/>
      <c r="T34" s="641"/>
      <c r="U34" s="641"/>
      <c r="V34" s="641"/>
      <c r="W34" s="641"/>
      <c r="X34" s="641"/>
      <c r="Y34" s="642"/>
      <c r="Z34" s="677">
        <v>0.1</v>
      </c>
      <c r="AA34" s="677"/>
      <c r="AB34" s="677"/>
      <c r="AC34" s="677"/>
      <c r="AD34" s="678">
        <v>2390</v>
      </c>
      <c r="AE34" s="678"/>
      <c r="AF34" s="678"/>
      <c r="AG34" s="678"/>
      <c r="AH34" s="678"/>
      <c r="AI34" s="678"/>
      <c r="AJ34" s="678"/>
      <c r="AK34" s="678"/>
      <c r="AL34" s="643">
        <v>0</v>
      </c>
      <c r="AM34" s="644"/>
      <c r="AN34" s="644"/>
      <c r="AO34" s="679"/>
      <c r="AP34" s="231"/>
      <c r="AQ34" s="232"/>
      <c r="AR34" s="228"/>
      <c r="AS34" s="229"/>
      <c r="AT34" s="229"/>
      <c r="AU34" s="229"/>
      <c r="AV34" s="229"/>
      <c r="AW34" s="229"/>
      <c r="AX34" s="229"/>
      <c r="AY34" s="229"/>
      <c r="AZ34" s="229"/>
      <c r="BA34" s="229"/>
      <c r="BB34" s="229"/>
      <c r="BC34" s="229"/>
      <c r="BD34" s="229"/>
      <c r="BE34" s="229"/>
      <c r="BF34" s="229"/>
      <c r="BG34" s="232"/>
      <c r="BH34" s="232"/>
      <c r="BI34" s="232"/>
      <c r="BJ34" s="232"/>
      <c r="BK34" s="232"/>
      <c r="BL34" s="232"/>
      <c r="BM34" s="232"/>
      <c r="BN34" s="232"/>
      <c r="BO34" s="232"/>
      <c r="BP34" s="232"/>
      <c r="BQ34" s="232"/>
      <c r="BR34" s="232"/>
      <c r="BS34" s="232"/>
      <c r="BT34" s="232"/>
      <c r="BU34" s="232"/>
      <c r="BV34" s="232"/>
      <c r="BW34" s="232"/>
      <c r="BX34" s="232"/>
      <c r="BY34" s="232"/>
      <c r="BZ34" s="232"/>
      <c r="CA34" s="232"/>
      <c r="CB34" s="232"/>
      <c r="CD34" s="673" t="s">
        <v>317</v>
      </c>
      <c r="CE34" s="674"/>
      <c r="CF34" s="674"/>
      <c r="CG34" s="674"/>
      <c r="CH34" s="674"/>
      <c r="CI34" s="674"/>
      <c r="CJ34" s="674"/>
      <c r="CK34" s="674"/>
      <c r="CL34" s="674"/>
      <c r="CM34" s="674"/>
      <c r="CN34" s="674"/>
      <c r="CO34" s="674"/>
      <c r="CP34" s="674"/>
      <c r="CQ34" s="675"/>
      <c r="CR34" s="640">
        <v>1823335</v>
      </c>
      <c r="CS34" s="641"/>
      <c r="CT34" s="641"/>
      <c r="CU34" s="641"/>
      <c r="CV34" s="641"/>
      <c r="CW34" s="641"/>
      <c r="CX34" s="641"/>
      <c r="CY34" s="642"/>
      <c r="CZ34" s="643">
        <v>14.2</v>
      </c>
      <c r="DA34" s="661"/>
      <c r="DB34" s="661"/>
      <c r="DC34" s="662"/>
      <c r="DD34" s="646">
        <v>1632467</v>
      </c>
      <c r="DE34" s="641"/>
      <c r="DF34" s="641"/>
      <c r="DG34" s="641"/>
      <c r="DH34" s="641"/>
      <c r="DI34" s="641"/>
      <c r="DJ34" s="641"/>
      <c r="DK34" s="642"/>
      <c r="DL34" s="646">
        <v>1354240</v>
      </c>
      <c r="DM34" s="641"/>
      <c r="DN34" s="641"/>
      <c r="DO34" s="641"/>
      <c r="DP34" s="641"/>
      <c r="DQ34" s="641"/>
      <c r="DR34" s="641"/>
      <c r="DS34" s="641"/>
      <c r="DT34" s="641"/>
      <c r="DU34" s="641"/>
      <c r="DV34" s="642"/>
      <c r="DW34" s="643">
        <v>17</v>
      </c>
      <c r="DX34" s="661"/>
      <c r="DY34" s="661"/>
      <c r="DZ34" s="661"/>
      <c r="EA34" s="661"/>
      <c r="EB34" s="661"/>
      <c r="EC34" s="676"/>
    </row>
    <row r="35" spans="2:133" ht="11.25" customHeight="1" x14ac:dyDescent="0.15">
      <c r="B35" s="637" t="s">
        <v>318</v>
      </c>
      <c r="C35" s="638"/>
      <c r="D35" s="638"/>
      <c r="E35" s="638"/>
      <c r="F35" s="638"/>
      <c r="G35" s="638"/>
      <c r="H35" s="638"/>
      <c r="I35" s="638"/>
      <c r="J35" s="638"/>
      <c r="K35" s="638"/>
      <c r="L35" s="638"/>
      <c r="M35" s="638"/>
      <c r="N35" s="638"/>
      <c r="O35" s="638"/>
      <c r="P35" s="638"/>
      <c r="Q35" s="639"/>
      <c r="R35" s="640">
        <v>32300</v>
      </c>
      <c r="S35" s="641"/>
      <c r="T35" s="641"/>
      <c r="U35" s="641"/>
      <c r="V35" s="641"/>
      <c r="W35" s="641"/>
      <c r="X35" s="641"/>
      <c r="Y35" s="642"/>
      <c r="Z35" s="677">
        <v>0.2</v>
      </c>
      <c r="AA35" s="677"/>
      <c r="AB35" s="677"/>
      <c r="AC35" s="677"/>
      <c r="AD35" s="678" t="s">
        <v>126</v>
      </c>
      <c r="AE35" s="678"/>
      <c r="AF35" s="678"/>
      <c r="AG35" s="678"/>
      <c r="AH35" s="678"/>
      <c r="AI35" s="678"/>
      <c r="AJ35" s="678"/>
      <c r="AK35" s="678"/>
      <c r="AL35" s="643" t="s">
        <v>126</v>
      </c>
      <c r="AM35" s="644"/>
      <c r="AN35" s="644"/>
      <c r="AO35" s="679"/>
      <c r="AP35" s="233"/>
      <c r="AQ35" s="701" t="s">
        <v>319</v>
      </c>
      <c r="AR35" s="702"/>
      <c r="AS35" s="702"/>
      <c r="AT35" s="702"/>
      <c r="AU35" s="702"/>
      <c r="AV35" s="702"/>
      <c r="AW35" s="702"/>
      <c r="AX35" s="702"/>
      <c r="AY35" s="702"/>
      <c r="AZ35" s="702"/>
      <c r="BA35" s="702"/>
      <c r="BB35" s="702"/>
      <c r="BC35" s="702"/>
      <c r="BD35" s="702"/>
      <c r="BE35" s="702"/>
      <c r="BF35" s="703"/>
      <c r="BG35" s="701" t="s">
        <v>320</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321</v>
      </c>
      <c r="CE35" s="674"/>
      <c r="CF35" s="674"/>
      <c r="CG35" s="674"/>
      <c r="CH35" s="674"/>
      <c r="CI35" s="674"/>
      <c r="CJ35" s="674"/>
      <c r="CK35" s="674"/>
      <c r="CL35" s="674"/>
      <c r="CM35" s="674"/>
      <c r="CN35" s="674"/>
      <c r="CO35" s="674"/>
      <c r="CP35" s="674"/>
      <c r="CQ35" s="675"/>
      <c r="CR35" s="640">
        <v>194818</v>
      </c>
      <c r="CS35" s="659"/>
      <c r="CT35" s="659"/>
      <c r="CU35" s="659"/>
      <c r="CV35" s="659"/>
      <c r="CW35" s="659"/>
      <c r="CX35" s="659"/>
      <c r="CY35" s="660"/>
      <c r="CZ35" s="643">
        <v>1.5</v>
      </c>
      <c r="DA35" s="661"/>
      <c r="DB35" s="661"/>
      <c r="DC35" s="662"/>
      <c r="DD35" s="646">
        <v>174881</v>
      </c>
      <c r="DE35" s="659"/>
      <c r="DF35" s="659"/>
      <c r="DG35" s="659"/>
      <c r="DH35" s="659"/>
      <c r="DI35" s="659"/>
      <c r="DJ35" s="659"/>
      <c r="DK35" s="660"/>
      <c r="DL35" s="646">
        <v>174881</v>
      </c>
      <c r="DM35" s="659"/>
      <c r="DN35" s="659"/>
      <c r="DO35" s="659"/>
      <c r="DP35" s="659"/>
      <c r="DQ35" s="659"/>
      <c r="DR35" s="659"/>
      <c r="DS35" s="659"/>
      <c r="DT35" s="659"/>
      <c r="DU35" s="659"/>
      <c r="DV35" s="660"/>
      <c r="DW35" s="643">
        <v>2.2000000000000002</v>
      </c>
      <c r="DX35" s="661"/>
      <c r="DY35" s="661"/>
      <c r="DZ35" s="661"/>
      <c r="EA35" s="661"/>
      <c r="EB35" s="661"/>
      <c r="EC35" s="676"/>
    </row>
    <row r="36" spans="2:133" ht="11.25" customHeight="1" x14ac:dyDescent="0.15">
      <c r="B36" s="637" t="s">
        <v>322</v>
      </c>
      <c r="C36" s="638"/>
      <c r="D36" s="638"/>
      <c r="E36" s="638"/>
      <c r="F36" s="638"/>
      <c r="G36" s="638"/>
      <c r="H36" s="638"/>
      <c r="I36" s="638"/>
      <c r="J36" s="638"/>
      <c r="K36" s="638"/>
      <c r="L36" s="638"/>
      <c r="M36" s="638"/>
      <c r="N36" s="638"/>
      <c r="O36" s="638"/>
      <c r="P36" s="638"/>
      <c r="Q36" s="639"/>
      <c r="R36" s="640">
        <v>959211</v>
      </c>
      <c r="S36" s="641"/>
      <c r="T36" s="641"/>
      <c r="U36" s="641"/>
      <c r="V36" s="641"/>
      <c r="W36" s="641"/>
      <c r="X36" s="641"/>
      <c r="Y36" s="642"/>
      <c r="Z36" s="677">
        <v>7</v>
      </c>
      <c r="AA36" s="677"/>
      <c r="AB36" s="677"/>
      <c r="AC36" s="677"/>
      <c r="AD36" s="678" t="s">
        <v>126</v>
      </c>
      <c r="AE36" s="678"/>
      <c r="AF36" s="678"/>
      <c r="AG36" s="678"/>
      <c r="AH36" s="678"/>
      <c r="AI36" s="678"/>
      <c r="AJ36" s="678"/>
      <c r="AK36" s="678"/>
      <c r="AL36" s="643" t="s">
        <v>126</v>
      </c>
      <c r="AM36" s="644"/>
      <c r="AN36" s="644"/>
      <c r="AO36" s="679"/>
      <c r="AP36" s="233"/>
      <c r="AQ36" s="692" t="s">
        <v>323</v>
      </c>
      <c r="AR36" s="693"/>
      <c r="AS36" s="693"/>
      <c r="AT36" s="693"/>
      <c r="AU36" s="693"/>
      <c r="AV36" s="693"/>
      <c r="AW36" s="693"/>
      <c r="AX36" s="693"/>
      <c r="AY36" s="694"/>
      <c r="AZ36" s="695">
        <v>1839714</v>
      </c>
      <c r="BA36" s="696"/>
      <c r="BB36" s="696"/>
      <c r="BC36" s="696"/>
      <c r="BD36" s="696"/>
      <c r="BE36" s="696"/>
      <c r="BF36" s="697"/>
      <c r="BG36" s="698" t="s">
        <v>324</v>
      </c>
      <c r="BH36" s="699"/>
      <c r="BI36" s="699"/>
      <c r="BJ36" s="699"/>
      <c r="BK36" s="699"/>
      <c r="BL36" s="699"/>
      <c r="BM36" s="699"/>
      <c r="BN36" s="699"/>
      <c r="BO36" s="699"/>
      <c r="BP36" s="699"/>
      <c r="BQ36" s="699"/>
      <c r="BR36" s="699"/>
      <c r="BS36" s="699"/>
      <c r="BT36" s="699"/>
      <c r="BU36" s="700"/>
      <c r="BV36" s="695">
        <v>22181</v>
      </c>
      <c r="BW36" s="696"/>
      <c r="BX36" s="696"/>
      <c r="BY36" s="696"/>
      <c r="BZ36" s="696"/>
      <c r="CA36" s="696"/>
      <c r="CB36" s="697"/>
      <c r="CD36" s="673" t="s">
        <v>325</v>
      </c>
      <c r="CE36" s="674"/>
      <c r="CF36" s="674"/>
      <c r="CG36" s="674"/>
      <c r="CH36" s="674"/>
      <c r="CI36" s="674"/>
      <c r="CJ36" s="674"/>
      <c r="CK36" s="674"/>
      <c r="CL36" s="674"/>
      <c r="CM36" s="674"/>
      <c r="CN36" s="674"/>
      <c r="CO36" s="674"/>
      <c r="CP36" s="674"/>
      <c r="CQ36" s="675"/>
      <c r="CR36" s="640">
        <v>1877104</v>
      </c>
      <c r="CS36" s="641"/>
      <c r="CT36" s="641"/>
      <c r="CU36" s="641"/>
      <c r="CV36" s="641"/>
      <c r="CW36" s="641"/>
      <c r="CX36" s="641"/>
      <c r="CY36" s="642"/>
      <c r="CZ36" s="643">
        <v>14.7</v>
      </c>
      <c r="DA36" s="661"/>
      <c r="DB36" s="661"/>
      <c r="DC36" s="662"/>
      <c r="DD36" s="646">
        <v>1710850</v>
      </c>
      <c r="DE36" s="641"/>
      <c r="DF36" s="641"/>
      <c r="DG36" s="641"/>
      <c r="DH36" s="641"/>
      <c r="DI36" s="641"/>
      <c r="DJ36" s="641"/>
      <c r="DK36" s="642"/>
      <c r="DL36" s="646">
        <v>1289784</v>
      </c>
      <c r="DM36" s="641"/>
      <c r="DN36" s="641"/>
      <c r="DO36" s="641"/>
      <c r="DP36" s="641"/>
      <c r="DQ36" s="641"/>
      <c r="DR36" s="641"/>
      <c r="DS36" s="641"/>
      <c r="DT36" s="641"/>
      <c r="DU36" s="641"/>
      <c r="DV36" s="642"/>
      <c r="DW36" s="643">
        <v>16.100000000000001</v>
      </c>
      <c r="DX36" s="661"/>
      <c r="DY36" s="661"/>
      <c r="DZ36" s="661"/>
      <c r="EA36" s="661"/>
      <c r="EB36" s="661"/>
      <c r="EC36" s="676"/>
    </row>
    <row r="37" spans="2:133" ht="11.25" customHeight="1" x14ac:dyDescent="0.15">
      <c r="B37" s="637" t="s">
        <v>326</v>
      </c>
      <c r="C37" s="638"/>
      <c r="D37" s="638"/>
      <c r="E37" s="638"/>
      <c r="F37" s="638"/>
      <c r="G37" s="638"/>
      <c r="H37" s="638"/>
      <c r="I37" s="638"/>
      <c r="J37" s="638"/>
      <c r="K37" s="638"/>
      <c r="L37" s="638"/>
      <c r="M37" s="638"/>
      <c r="N37" s="638"/>
      <c r="O37" s="638"/>
      <c r="P37" s="638"/>
      <c r="Q37" s="639"/>
      <c r="R37" s="640">
        <v>787535</v>
      </c>
      <c r="S37" s="641"/>
      <c r="T37" s="641"/>
      <c r="U37" s="641"/>
      <c r="V37" s="641"/>
      <c r="W37" s="641"/>
      <c r="X37" s="641"/>
      <c r="Y37" s="642"/>
      <c r="Z37" s="677">
        <v>5.7</v>
      </c>
      <c r="AA37" s="677"/>
      <c r="AB37" s="677"/>
      <c r="AC37" s="677"/>
      <c r="AD37" s="678" t="s">
        <v>237</v>
      </c>
      <c r="AE37" s="678"/>
      <c r="AF37" s="678"/>
      <c r="AG37" s="678"/>
      <c r="AH37" s="678"/>
      <c r="AI37" s="678"/>
      <c r="AJ37" s="678"/>
      <c r="AK37" s="678"/>
      <c r="AL37" s="643" t="s">
        <v>237</v>
      </c>
      <c r="AM37" s="644"/>
      <c r="AN37" s="644"/>
      <c r="AO37" s="679"/>
      <c r="AQ37" s="680" t="s">
        <v>327</v>
      </c>
      <c r="AR37" s="681"/>
      <c r="AS37" s="681"/>
      <c r="AT37" s="681"/>
      <c r="AU37" s="681"/>
      <c r="AV37" s="681"/>
      <c r="AW37" s="681"/>
      <c r="AX37" s="681"/>
      <c r="AY37" s="682"/>
      <c r="AZ37" s="640">
        <v>659746</v>
      </c>
      <c r="BA37" s="641"/>
      <c r="BB37" s="641"/>
      <c r="BC37" s="641"/>
      <c r="BD37" s="659"/>
      <c r="BE37" s="659"/>
      <c r="BF37" s="683"/>
      <c r="BG37" s="673" t="s">
        <v>328</v>
      </c>
      <c r="BH37" s="674"/>
      <c r="BI37" s="674"/>
      <c r="BJ37" s="674"/>
      <c r="BK37" s="674"/>
      <c r="BL37" s="674"/>
      <c r="BM37" s="674"/>
      <c r="BN37" s="674"/>
      <c r="BO37" s="674"/>
      <c r="BP37" s="674"/>
      <c r="BQ37" s="674"/>
      <c r="BR37" s="674"/>
      <c r="BS37" s="674"/>
      <c r="BT37" s="674"/>
      <c r="BU37" s="675"/>
      <c r="BV37" s="640">
        <v>4997</v>
      </c>
      <c r="BW37" s="641"/>
      <c r="BX37" s="641"/>
      <c r="BY37" s="641"/>
      <c r="BZ37" s="641"/>
      <c r="CA37" s="641"/>
      <c r="CB37" s="684"/>
      <c r="CD37" s="673" t="s">
        <v>329</v>
      </c>
      <c r="CE37" s="674"/>
      <c r="CF37" s="674"/>
      <c r="CG37" s="674"/>
      <c r="CH37" s="674"/>
      <c r="CI37" s="674"/>
      <c r="CJ37" s="674"/>
      <c r="CK37" s="674"/>
      <c r="CL37" s="674"/>
      <c r="CM37" s="674"/>
      <c r="CN37" s="674"/>
      <c r="CO37" s="674"/>
      <c r="CP37" s="674"/>
      <c r="CQ37" s="675"/>
      <c r="CR37" s="640">
        <v>492145</v>
      </c>
      <c r="CS37" s="659"/>
      <c r="CT37" s="659"/>
      <c r="CU37" s="659"/>
      <c r="CV37" s="659"/>
      <c r="CW37" s="659"/>
      <c r="CX37" s="659"/>
      <c r="CY37" s="660"/>
      <c r="CZ37" s="643">
        <v>3.8</v>
      </c>
      <c r="DA37" s="661"/>
      <c r="DB37" s="661"/>
      <c r="DC37" s="662"/>
      <c r="DD37" s="646">
        <v>487456</v>
      </c>
      <c r="DE37" s="659"/>
      <c r="DF37" s="659"/>
      <c r="DG37" s="659"/>
      <c r="DH37" s="659"/>
      <c r="DI37" s="659"/>
      <c r="DJ37" s="659"/>
      <c r="DK37" s="660"/>
      <c r="DL37" s="646">
        <v>487456</v>
      </c>
      <c r="DM37" s="659"/>
      <c r="DN37" s="659"/>
      <c r="DO37" s="659"/>
      <c r="DP37" s="659"/>
      <c r="DQ37" s="659"/>
      <c r="DR37" s="659"/>
      <c r="DS37" s="659"/>
      <c r="DT37" s="659"/>
      <c r="DU37" s="659"/>
      <c r="DV37" s="660"/>
      <c r="DW37" s="643">
        <v>6.1</v>
      </c>
      <c r="DX37" s="661"/>
      <c r="DY37" s="661"/>
      <c r="DZ37" s="661"/>
      <c r="EA37" s="661"/>
      <c r="EB37" s="661"/>
      <c r="EC37" s="676"/>
    </row>
    <row r="38" spans="2:133" ht="11.25" customHeight="1" x14ac:dyDescent="0.15">
      <c r="B38" s="637" t="s">
        <v>330</v>
      </c>
      <c r="C38" s="638"/>
      <c r="D38" s="638"/>
      <c r="E38" s="638"/>
      <c r="F38" s="638"/>
      <c r="G38" s="638"/>
      <c r="H38" s="638"/>
      <c r="I38" s="638"/>
      <c r="J38" s="638"/>
      <c r="K38" s="638"/>
      <c r="L38" s="638"/>
      <c r="M38" s="638"/>
      <c r="N38" s="638"/>
      <c r="O38" s="638"/>
      <c r="P38" s="638"/>
      <c r="Q38" s="639"/>
      <c r="R38" s="640">
        <v>440190</v>
      </c>
      <c r="S38" s="641"/>
      <c r="T38" s="641"/>
      <c r="U38" s="641"/>
      <c r="V38" s="641"/>
      <c r="W38" s="641"/>
      <c r="X38" s="641"/>
      <c r="Y38" s="642"/>
      <c r="Z38" s="677">
        <v>3.2</v>
      </c>
      <c r="AA38" s="677"/>
      <c r="AB38" s="677"/>
      <c r="AC38" s="677"/>
      <c r="AD38" s="678">
        <v>11604</v>
      </c>
      <c r="AE38" s="678"/>
      <c r="AF38" s="678"/>
      <c r="AG38" s="678"/>
      <c r="AH38" s="678"/>
      <c r="AI38" s="678"/>
      <c r="AJ38" s="678"/>
      <c r="AK38" s="678"/>
      <c r="AL38" s="643">
        <v>0.2</v>
      </c>
      <c r="AM38" s="644"/>
      <c r="AN38" s="644"/>
      <c r="AO38" s="679"/>
      <c r="AQ38" s="680" t="s">
        <v>331</v>
      </c>
      <c r="AR38" s="681"/>
      <c r="AS38" s="681"/>
      <c r="AT38" s="681"/>
      <c r="AU38" s="681"/>
      <c r="AV38" s="681"/>
      <c r="AW38" s="681"/>
      <c r="AX38" s="681"/>
      <c r="AY38" s="682"/>
      <c r="AZ38" s="640">
        <v>51547</v>
      </c>
      <c r="BA38" s="641"/>
      <c r="BB38" s="641"/>
      <c r="BC38" s="641"/>
      <c r="BD38" s="659"/>
      <c r="BE38" s="659"/>
      <c r="BF38" s="683"/>
      <c r="BG38" s="673" t="s">
        <v>332</v>
      </c>
      <c r="BH38" s="674"/>
      <c r="BI38" s="674"/>
      <c r="BJ38" s="674"/>
      <c r="BK38" s="674"/>
      <c r="BL38" s="674"/>
      <c r="BM38" s="674"/>
      <c r="BN38" s="674"/>
      <c r="BO38" s="674"/>
      <c r="BP38" s="674"/>
      <c r="BQ38" s="674"/>
      <c r="BR38" s="674"/>
      <c r="BS38" s="674"/>
      <c r="BT38" s="674"/>
      <c r="BU38" s="675"/>
      <c r="BV38" s="640">
        <v>3621</v>
      </c>
      <c r="BW38" s="641"/>
      <c r="BX38" s="641"/>
      <c r="BY38" s="641"/>
      <c r="BZ38" s="641"/>
      <c r="CA38" s="641"/>
      <c r="CB38" s="684"/>
      <c r="CD38" s="673" t="s">
        <v>333</v>
      </c>
      <c r="CE38" s="674"/>
      <c r="CF38" s="674"/>
      <c r="CG38" s="674"/>
      <c r="CH38" s="674"/>
      <c r="CI38" s="674"/>
      <c r="CJ38" s="674"/>
      <c r="CK38" s="674"/>
      <c r="CL38" s="674"/>
      <c r="CM38" s="674"/>
      <c r="CN38" s="674"/>
      <c r="CO38" s="674"/>
      <c r="CP38" s="674"/>
      <c r="CQ38" s="675"/>
      <c r="CR38" s="640">
        <v>1179968</v>
      </c>
      <c r="CS38" s="641"/>
      <c r="CT38" s="641"/>
      <c r="CU38" s="641"/>
      <c r="CV38" s="641"/>
      <c r="CW38" s="641"/>
      <c r="CX38" s="641"/>
      <c r="CY38" s="642"/>
      <c r="CZ38" s="643">
        <v>9.1999999999999993</v>
      </c>
      <c r="DA38" s="661"/>
      <c r="DB38" s="661"/>
      <c r="DC38" s="662"/>
      <c r="DD38" s="646">
        <v>1021664</v>
      </c>
      <c r="DE38" s="641"/>
      <c r="DF38" s="641"/>
      <c r="DG38" s="641"/>
      <c r="DH38" s="641"/>
      <c r="DI38" s="641"/>
      <c r="DJ38" s="641"/>
      <c r="DK38" s="642"/>
      <c r="DL38" s="646">
        <v>926929</v>
      </c>
      <c r="DM38" s="641"/>
      <c r="DN38" s="641"/>
      <c r="DO38" s="641"/>
      <c r="DP38" s="641"/>
      <c r="DQ38" s="641"/>
      <c r="DR38" s="641"/>
      <c r="DS38" s="641"/>
      <c r="DT38" s="641"/>
      <c r="DU38" s="641"/>
      <c r="DV38" s="642"/>
      <c r="DW38" s="643">
        <v>11.6</v>
      </c>
      <c r="DX38" s="661"/>
      <c r="DY38" s="661"/>
      <c r="DZ38" s="661"/>
      <c r="EA38" s="661"/>
      <c r="EB38" s="661"/>
      <c r="EC38" s="676"/>
    </row>
    <row r="39" spans="2:133" ht="11.25" customHeight="1" x14ac:dyDescent="0.15">
      <c r="B39" s="637" t="s">
        <v>334</v>
      </c>
      <c r="C39" s="638"/>
      <c r="D39" s="638"/>
      <c r="E39" s="638"/>
      <c r="F39" s="638"/>
      <c r="G39" s="638"/>
      <c r="H39" s="638"/>
      <c r="I39" s="638"/>
      <c r="J39" s="638"/>
      <c r="K39" s="638"/>
      <c r="L39" s="638"/>
      <c r="M39" s="638"/>
      <c r="N39" s="638"/>
      <c r="O39" s="638"/>
      <c r="P39" s="638"/>
      <c r="Q39" s="639"/>
      <c r="R39" s="640">
        <v>671100</v>
      </c>
      <c r="S39" s="641"/>
      <c r="T39" s="641"/>
      <c r="U39" s="641"/>
      <c r="V39" s="641"/>
      <c r="W39" s="641"/>
      <c r="X39" s="641"/>
      <c r="Y39" s="642"/>
      <c r="Z39" s="677">
        <v>4.9000000000000004</v>
      </c>
      <c r="AA39" s="677"/>
      <c r="AB39" s="677"/>
      <c r="AC39" s="677"/>
      <c r="AD39" s="678" t="s">
        <v>126</v>
      </c>
      <c r="AE39" s="678"/>
      <c r="AF39" s="678"/>
      <c r="AG39" s="678"/>
      <c r="AH39" s="678"/>
      <c r="AI39" s="678"/>
      <c r="AJ39" s="678"/>
      <c r="AK39" s="678"/>
      <c r="AL39" s="643" t="s">
        <v>126</v>
      </c>
      <c r="AM39" s="644"/>
      <c r="AN39" s="644"/>
      <c r="AO39" s="679"/>
      <c r="AQ39" s="680" t="s">
        <v>335</v>
      </c>
      <c r="AR39" s="681"/>
      <c r="AS39" s="681"/>
      <c r="AT39" s="681"/>
      <c r="AU39" s="681"/>
      <c r="AV39" s="681"/>
      <c r="AW39" s="681"/>
      <c r="AX39" s="681"/>
      <c r="AY39" s="682"/>
      <c r="AZ39" s="640" t="s">
        <v>237</v>
      </c>
      <c r="BA39" s="641"/>
      <c r="BB39" s="641"/>
      <c r="BC39" s="641"/>
      <c r="BD39" s="659"/>
      <c r="BE39" s="659"/>
      <c r="BF39" s="683"/>
      <c r="BG39" s="673" t="s">
        <v>336</v>
      </c>
      <c r="BH39" s="674"/>
      <c r="BI39" s="674"/>
      <c r="BJ39" s="674"/>
      <c r="BK39" s="674"/>
      <c r="BL39" s="674"/>
      <c r="BM39" s="674"/>
      <c r="BN39" s="674"/>
      <c r="BO39" s="674"/>
      <c r="BP39" s="674"/>
      <c r="BQ39" s="674"/>
      <c r="BR39" s="674"/>
      <c r="BS39" s="674"/>
      <c r="BT39" s="674"/>
      <c r="BU39" s="675"/>
      <c r="BV39" s="640">
        <v>5568</v>
      </c>
      <c r="BW39" s="641"/>
      <c r="BX39" s="641"/>
      <c r="BY39" s="641"/>
      <c r="BZ39" s="641"/>
      <c r="CA39" s="641"/>
      <c r="CB39" s="684"/>
      <c r="CD39" s="673" t="s">
        <v>337</v>
      </c>
      <c r="CE39" s="674"/>
      <c r="CF39" s="674"/>
      <c r="CG39" s="674"/>
      <c r="CH39" s="674"/>
      <c r="CI39" s="674"/>
      <c r="CJ39" s="674"/>
      <c r="CK39" s="674"/>
      <c r="CL39" s="674"/>
      <c r="CM39" s="674"/>
      <c r="CN39" s="674"/>
      <c r="CO39" s="674"/>
      <c r="CP39" s="674"/>
      <c r="CQ39" s="675"/>
      <c r="CR39" s="640">
        <v>639067</v>
      </c>
      <c r="CS39" s="659"/>
      <c r="CT39" s="659"/>
      <c r="CU39" s="659"/>
      <c r="CV39" s="659"/>
      <c r="CW39" s="659"/>
      <c r="CX39" s="659"/>
      <c r="CY39" s="660"/>
      <c r="CZ39" s="643">
        <v>5</v>
      </c>
      <c r="DA39" s="661"/>
      <c r="DB39" s="661"/>
      <c r="DC39" s="662"/>
      <c r="DD39" s="646">
        <v>591232</v>
      </c>
      <c r="DE39" s="659"/>
      <c r="DF39" s="659"/>
      <c r="DG39" s="659"/>
      <c r="DH39" s="659"/>
      <c r="DI39" s="659"/>
      <c r="DJ39" s="659"/>
      <c r="DK39" s="660"/>
      <c r="DL39" s="646" t="s">
        <v>237</v>
      </c>
      <c r="DM39" s="659"/>
      <c r="DN39" s="659"/>
      <c r="DO39" s="659"/>
      <c r="DP39" s="659"/>
      <c r="DQ39" s="659"/>
      <c r="DR39" s="659"/>
      <c r="DS39" s="659"/>
      <c r="DT39" s="659"/>
      <c r="DU39" s="659"/>
      <c r="DV39" s="660"/>
      <c r="DW39" s="643" t="s">
        <v>126</v>
      </c>
      <c r="DX39" s="661"/>
      <c r="DY39" s="661"/>
      <c r="DZ39" s="661"/>
      <c r="EA39" s="661"/>
      <c r="EB39" s="661"/>
      <c r="EC39" s="676"/>
    </row>
    <row r="40" spans="2:133" ht="11.25" customHeight="1" x14ac:dyDescent="0.15">
      <c r="B40" s="637" t="s">
        <v>338</v>
      </c>
      <c r="C40" s="638"/>
      <c r="D40" s="638"/>
      <c r="E40" s="638"/>
      <c r="F40" s="638"/>
      <c r="G40" s="638"/>
      <c r="H40" s="638"/>
      <c r="I40" s="638"/>
      <c r="J40" s="638"/>
      <c r="K40" s="638"/>
      <c r="L40" s="638"/>
      <c r="M40" s="638"/>
      <c r="N40" s="638"/>
      <c r="O40" s="638"/>
      <c r="P40" s="638"/>
      <c r="Q40" s="639"/>
      <c r="R40" s="640" t="s">
        <v>126</v>
      </c>
      <c r="S40" s="641"/>
      <c r="T40" s="641"/>
      <c r="U40" s="641"/>
      <c r="V40" s="641"/>
      <c r="W40" s="641"/>
      <c r="X40" s="641"/>
      <c r="Y40" s="642"/>
      <c r="Z40" s="677" t="s">
        <v>126</v>
      </c>
      <c r="AA40" s="677"/>
      <c r="AB40" s="677"/>
      <c r="AC40" s="677"/>
      <c r="AD40" s="678" t="s">
        <v>126</v>
      </c>
      <c r="AE40" s="678"/>
      <c r="AF40" s="678"/>
      <c r="AG40" s="678"/>
      <c r="AH40" s="678"/>
      <c r="AI40" s="678"/>
      <c r="AJ40" s="678"/>
      <c r="AK40" s="678"/>
      <c r="AL40" s="643" t="s">
        <v>126</v>
      </c>
      <c r="AM40" s="644"/>
      <c r="AN40" s="644"/>
      <c r="AO40" s="679"/>
      <c r="AQ40" s="680" t="s">
        <v>339</v>
      </c>
      <c r="AR40" s="681"/>
      <c r="AS40" s="681"/>
      <c r="AT40" s="681"/>
      <c r="AU40" s="681"/>
      <c r="AV40" s="681"/>
      <c r="AW40" s="681"/>
      <c r="AX40" s="681"/>
      <c r="AY40" s="682"/>
      <c r="AZ40" s="640" t="s">
        <v>135</v>
      </c>
      <c r="BA40" s="641"/>
      <c r="BB40" s="641"/>
      <c r="BC40" s="641"/>
      <c r="BD40" s="659"/>
      <c r="BE40" s="659"/>
      <c r="BF40" s="683"/>
      <c r="BG40" s="685" t="s">
        <v>340</v>
      </c>
      <c r="BH40" s="686"/>
      <c r="BI40" s="686"/>
      <c r="BJ40" s="686"/>
      <c r="BK40" s="686"/>
      <c r="BL40" s="234"/>
      <c r="BM40" s="674" t="s">
        <v>341</v>
      </c>
      <c r="BN40" s="674"/>
      <c r="BO40" s="674"/>
      <c r="BP40" s="674"/>
      <c r="BQ40" s="674"/>
      <c r="BR40" s="674"/>
      <c r="BS40" s="674"/>
      <c r="BT40" s="674"/>
      <c r="BU40" s="675"/>
      <c r="BV40" s="640">
        <v>100</v>
      </c>
      <c r="BW40" s="641"/>
      <c r="BX40" s="641"/>
      <c r="BY40" s="641"/>
      <c r="BZ40" s="641"/>
      <c r="CA40" s="641"/>
      <c r="CB40" s="684"/>
      <c r="CD40" s="673" t="s">
        <v>342</v>
      </c>
      <c r="CE40" s="674"/>
      <c r="CF40" s="674"/>
      <c r="CG40" s="674"/>
      <c r="CH40" s="674"/>
      <c r="CI40" s="674"/>
      <c r="CJ40" s="674"/>
      <c r="CK40" s="674"/>
      <c r="CL40" s="674"/>
      <c r="CM40" s="674"/>
      <c r="CN40" s="674"/>
      <c r="CO40" s="674"/>
      <c r="CP40" s="674"/>
      <c r="CQ40" s="675"/>
      <c r="CR40" s="640">
        <v>309696</v>
      </c>
      <c r="CS40" s="641"/>
      <c r="CT40" s="641"/>
      <c r="CU40" s="641"/>
      <c r="CV40" s="641"/>
      <c r="CW40" s="641"/>
      <c r="CX40" s="641"/>
      <c r="CY40" s="642"/>
      <c r="CZ40" s="643">
        <v>2.4</v>
      </c>
      <c r="DA40" s="661"/>
      <c r="DB40" s="661"/>
      <c r="DC40" s="662"/>
      <c r="DD40" s="646">
        <v>39256</v>
      </c>
      <c r="DE40" s="641"/>
      <c r="DF40" s="641"/>
      <c r="DG40" s="641"/>
      <c r="DH40" s="641"/>
      <c r="DI40" s="641"/>
      <c r="DJ40" s="641"/>
      <c r="DK40" s="642"/>
      <c r="DL40" s="646" t="s">
        <v>126</v>
      </c>
      <c r="DM40" s="641"/>
      <c r="DN40" s="641"/>
      <c r="DO40" s="641"/>
      <c r="DP40" s="641"/>
      <c r="DQ40" s="641"/>
      <c r="DR40" s="641"/>
      <c r="DS40" s="641"/>
      <c r="DT40" s="641"/>
      <c r="DU40" s="641"/>
      <c r="DV40" s="642"/>
      <c r="DW40" s="643" t="s">
        <v>237</v>
      </c>
      <c r="DX40" s="661"/>
      <c r="DY40" s="661"/>
      <c r="DZ40" s="661"/>
      <c r="EA40" s="661"/>
      <c r="EB40" s="661"/>
      <c r="EC40" s="676"/>
    </row>
    <row r="41" spans="2:133" ht="11.25" customHeight="1" x14ac:dyDescent="0.15">
      <c r="B41" s="637" t="s">
        <v>343</v>
      </c>
      <c r="C41" s="638"/>
      <c r="D41" s="638"/>
      <c r="E41" s="638"/>
      <c r="F41" s="638"/>
      <c r="G41" s="638"/>
      <c r="H41" s="638"/>
      <c r="I41" s="638"/>
      <c r="J41" s="638"/>
      <c r="K41" s="638"/>
      <c r="L41" s="638"/>
      <c r="M41" s="638"/>
      <c r="N41" s="638"/>
      <c r="O41" s="638"/>
      <c r="P41" s="638"/>
      <c r="Q41" s="639"/>
      <c r="R41" s="640">
        <v>440700</v>
      </c>
      <c r="S41" s="641"/>
      <c r="T41" s="641"/>
      <c r="U41" s="641"/>
      <c r="V41" s="641"/>
      <c r="W41" s="641"/>
      <c r="X41" s="641"/>
      <c r="Y41" s="642"/>
      <c r="Z41" s="677">
        <v>3.2</v>
      </c>
      <c r="AA41" s="677"/>
      <c r="AB41" s="677"/>
      <c r="AC41" s="677"/>
      <c r="AD41" s="678" t="s">
        <v>237</v>
      </c>
      <c r="AE41" s="678"/>
      <c r="AF41" s="678"/>
      <c r="AG41" s="678"/>
      <c r="AH41" s="678"/>
      <c r="AI41" s="678"/>
      <c r="AJ41" s="678"/>
      <c r="AK41" s="678"/>
      <c r="AL41" s="643" t="s">
        <v>126</v>
      </c>
      <c r="AM41" s="644"/>
      <c r="AN41" s="644"/>
      <c r="AO41" s="679"/>
      <c r="AQ41" s="680" t="s">
        <v>344</v>
      </c>
      <c r="AR41" s="681"/>
      <c r="AS41" s="681"/>
      <c r="AT41" s="681"/>
      <c r="AU41" s="681"/>
      <c r="AV41" s="681"/>
      <c r="AW41" s="681"/>
      <c r="AX41" s="681"/>
      <c r="AY41" s="682"/>
      <c r="AZ41" s="640">
        <v>204682</v>
      </c>
      <c r="BA41" s="641"/>
      <c r="BB41" s="641"/>
      <c r="BC41" s="641"/>
      <c r="BD41" s="659"/>
      <c r="BE41" s="659"/>
      <c r="BF41" s="683"/>
      <c r="BG41" s="685"/>
      <c r="BH41" s="686"/>
      <c r="BI41" s="686"/>
      <c r="BJ41" s="686"/>
      <c r="BK41" s="686"/>
      <c r="BL41" s="234"/>
      <c r="BM41" s="674" t="s">
        <v>345</v>
      </c>
      <c r="BN41" s="674"/>
      <c r="BO41" s="674"/>
      <c r="BP41" s="674"/>
      <c r="BQ41" s="674"/>
      <c r="BR41" s="674"/>
      <c r="BS41" s="674"/>
      <c r="BT41" s="674"/>
      <c r="BU41" s="675"/>
      <c r="BV41" s="640" t="s">
        <v>135</v>
      </c>
      <c r="BW41" s="641"/>
      <c r="BX41" s="641"/>
      <c r="BY41" s="641"/>
      <c r="BZ41" s="641"/>
      <c r="CA41" s="641"/>
      <c r="CB41" s="684"/>
      <c r="CD41" s="673" t="s">
        <v>346</v>
      </c>
      <c r="CE41" s="674"/>
      <c r="CF41" s="674"/>
      <c r="CG41" s="674"/>
      <c r="CH41" s="674"/>
      <c r="CI41" s="674"/>
      <c r="CJ41" s="674"/>
      <c r="CK41" s="674"/>
      <c r="CL41" s="674"/>
      <c r="CM41" s="674"/>
      <c r="CN41" s="674"/>
      <c r="CO41" s="674"/>
      <c r="CP41" s="674"/>
      <c r="CQ41" s="675"/>
      <c r="CR41" s="640" t="s">
        <v>135</v>
      </c>
      <c r="CS41" s="659"/>
      <c r="CT41" s="659"/>
      <c r="CU41" s="659"/>
      <c r="CV41" s="659"/>
      <c r="CW41" s="659"/>
      <c r="CX41" s="659"/>
      <c r="CY41" s="660"/>
      <c r="CZ41" s="643" t="s">
        <v>126</v>
      </c>
      <c r="DA41" s="661"/>
      <c r="DB41" s="661"/>
      <c r="DC41" s="662"/>
      <c r="DD41" s="646" t="s">
        <v>126</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347</v>
      </c>
      <c r="C42" s="622"/>
      <c r="D42" s="622"/>
      <c r="E42" s="622"/>
      <c r="F42" s="622"/>
      <c r="G42" s="622"/>
      <c r="H42" s="622"/>
      <c r="I42" s="622"/>
      <c r="J42" s="622"/>
      <c r="K42" s="622"/>
      <c r="L42" s="622"/>
      <c r="M42" s="622"/>
      <c r="N42" s="622"/>
      <c r="O42" s="622"/>
      <c r="P42" s="622"/>
      <c r="Q42" s="623"/>
      <c r="R42" s="624">
        <v>13754125</v>
      </c>
      <c r="S42" s="663"/>
      <c r="T42" s="663"/>
      <c r="U42" s="663"/>
      <c r="V42" s="663"/>
      <c r="W42" s="663"/>
      <c r="X42" s="663"/>
      <c r="Y42" s="665"/>
      <c r="Z42" s="666">
        <v>100</v>
      </c>
      <c r="AA42" s="666"/>
      <c r="AB42" s="666"/>
      <c r="AC42" s="666"/>
      <c r="AD42" s="667">
        <v>7546321</v>
      </c>
      <c r="AE42" s="667"/>
      <c r="AF42" s="667"/>
      <c r="AG42" s="667"/>
      <c r="AH42" s="667"/>
      <c r="AI42" s="667"/>
      <c r="AJ42" s="667"/>
      <c r="AK42" s="667"/>
      <c r="AL42" s="627">
        <v>100</v>
      </c>
      <c r="AM42" s="668"/>
      <c r="AN42" s="668"/>
      <c r="AO42" s="669"/>
      <c r="AQ42" s="670" t="s">
        <v>348</v>
      </c>
      <c r="AR42" s="671"/>
      <c r="AS42" s="671"/>
      <c r="AT42" s="671"/>
      <c r="AU42" s="671"/>
      <c r="AV42" s="671"/>
      <c r="AW42" s="671"/>
      <c r="AX42" s="671"/>
      <c r="AY42" s="672"/>
      <c r="AZ42" s="624">
        <v>923739</v>
      </c>
      <c r="BA42" s="663"/>
      <c r="BB42" s="663"/>
      <c r="BC42" s="663"/>
      <c r="BD42" s="625"/>
      <c r="BE42" s="625"/>
      <c r="BF42" s="689"/>
      <c r="BG42" s="687"/>
      <c r="BH42" s="688"/>
      <c r="BI42" s="688"/>
      <c r="BJ42" s="688"/>
      <c r="BK42" s="688"/>
      <c r="BL42" s="235"/>
      <c r="BM42" s="690" t="s">
        <v>349</v>
      </c>
      <c r="BN42" s="690"/>
      <c r="BO42" s="690"/>
      <c r="BP42" s="690"/>
      <c r="BQ42" s="690"/>
      <c r="BR42" s="690"/>
      <c r="BS42" s="690"/>
      <c r="BT42" s="690"/>
      <c r="BU42" s="691"/>
      <c r="BV42" s="624">
        <v>343</v>
      </c>
      <c r="BW42" s="663"/>
      <c r="BX42" s="663"/>
      <c r="BY42" s="663"/>
      <c r="BZ42" s="663"/>
      <c r="CA42" s="663"/>
      <c r="CB42" s="664"/>
      <c r="CD42" s="637" t="s">
        <v>350</v>
      </c>
      <c r="CE42" s="638"/>
      <c r="CF42" s="638"/>
      <c r="CG42" s="638"/>
      <c r="CH42" s="638"/>
      <c r="CI42" s="638"/>
      <c r="CJ42" s="638"/>
      <c r="CK42" s="638"/>
      <c r="CL42" s="638"/>
      <c r="CM42" s="638"/>
      <c r="CN42" s="638"/>
      <c r="CO42" s="638"/>
      <c r="CP42" s="638"/>
      <c r="CQ42" s="639"/>
      <c r="CR42" s="640">
        <v>1415045</v>
      </c>
      <c r="CS42" s="641"/>
      <c r="CT42" s="641"/>
      <c r="CU42" s="641"/>
      <c r="CV42" s="641"/>
      <c r="CW42" s="641"/>
      <c r="CX42" s="641"/>
      <c r="CY42" s="642"/>
      <c r="CZ42" s="643">
        <v>11</v>
      </c>
      <c r="DA42" s="644"/>
      <c r="DB42" s="644"/>
      <c r="DC42" s="645"/>
      <c r="DD42" s="646">
        <v>879598</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6"/>
      <c r="BW43" s="236"/>
      <c r="BX43" s="236"/>
      <c r="BY43" s="236"/>
      <c r="BZ43" s="236"/>
      <c r="CA43" s="236"/>
      <c r="CB43" s="236"/>
      <c r="CD43" s="637" t="s">
        <v>351</v>
      </c>
      <c r="CE43" s="638"/>
      <c r="CF43" s="638"/>
      <c r="CG43" s="638"/>
      <c r="CH43" s="638"/>
      <c r="CI43" s="638"/>
      <c r="CJ43" s="638"/>
      <c r="CK43" s="638"/>
      <c r="CL43" s="638"/>
      <c r="CM43" s="638"/>
      <c r="CN43" s="638"/>
      <c r="CO43" s="638"/>
      <c r="CP43" s="638"/>
      <c r="CQ43" s="639"/>
      <c r="CR43" s="640">
        <v>19371</v>
      </c>
      <c r="CS43" s="659"/>
      <c r="CT43" s="659"/>
      <c r="CU43" s="659"/>
      <c r="CV43" s="659"/>
      <c r="CW43" s="659"/>
      <c r="CX43" s="659"/>
      <c r="CY43" s="660"/>
      <c r="CZ43" s="643">
        <v>0.2</v>
      </c>
      <c r="DA43" s="661"/>
      <c r="DB43" s="661"/>
      <c r="DC43" s="662"/>
      <c r="DD43" s="646">
        <v>19371</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299</v>
      </c>
      <c r="CE44" s="654"/>
      <c r="CF44" s="637" t="s">
        <v>352</v>
      </c>
      <c r="CG44" s="638"/>
      <c r="CH44" s="638"/>
      <c r="CI44" s="638"/>
      <c r="CJ44" s="638"/>
      <c r="CK44" s="638"/>
      <c r="CL44" s="638"/>
      <c r="CM44" s="638"/>
      <c r="CN44" s="638"/>
      <c r="CO44" s="638"/>
      <c r="CP44" s="638"/>
      <c r="CQ44" s="639"/>
      <c r="CR44" s="640">
        <v>1412706</v>
      </c>
      <c r="CS44" s="641"/>
      <c r="CT44" s="641"/>
      <c r="CU44" s="641"/>
      <c r="CV44" s="641"/>
      <c r="CW44" s="641"/>
      <c r="CX44" s="641"/>
      <c r="CY44" s="642"/>
      <c r="CZ44" s="643">
        <v>11</v>
      </c>
      <c r="DA44" s="644"/>
      <c r="DB44" s="644"/>
      <c r="DC44" s="645"/>
      <c r="DD44" s="646">
        <v>879257</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353</v>
      </c>
      <c r="CG45" s="638"/>
      <c r="CH45" s="638"/>
      <c r="CI45" s="638"/>
      <c r="CJ45" s="638"/>
      <c r="CK45" s="638"/>
      <c r="CL45" s="638"/>
      <c r="CM45" s="638"/>
      <c r="CN45" s="638"/>
      <c r="CO45" s="638"/>
      <c r="CP45" s="638"/>
      <c r="CQ45" s="639"/>
      <c r="CR45" s="640">
        <v>309024</v>
      </c>
      <c r="CS45" s="659"/>
      <c r="CT45" s="659"/>
      <c r="CU45" s="659"/>
      <c r="CV45" s="659"/>
      <c r="CW45" s="659"/>
      <c r="CX45" s="659"/>
      <c r="CY45" s="660"/>
      <c r="CZ45" s="643">
        <v>2.4</v>
      </c>
      <c r="DA45" s="661"/>
      <c r="DB45" s="661"/>
      <c r="DC45" s="662"/>
      <c r="DD45" s="646">
        <v>58633</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28" t="s">
        <v>354</v>
      </c>
      <c r="C46" s="228"/>
      <c r="D46" s="228"/>
      <c r="E46" s="228"/>
      <c r="F46" s="228"/>
      <c r="G46" s="228"/>
      <c r="H46" s="228"/>
      <c r="I46" s="228"/>
      <c r="J46" s="228"/>
      <c r="K46" s="228"/>
      <c r="L46" s="228"/>
      <c r="M46" s="228"/>
      <c r="N46" s="228"/>
      <c r="O46" s="228"/>
      <c r="P46" s="228"/>
      <c r="Q46" s="228"/>
      <c r="R46" s="237"/>
      <c r="S46" s="237"/>
      <c r="T46" s="237"/>
      <c r="U46" s="237"/>
      <c r="V46" s="237"/>
      <c r="W46" s="237"/>
      <c r="X46" s="237"/>
      <c r="Y46" s="237"/>
      <c r="Z46" s="237"/>
      <c r="AA46" s="237"/>
      <c r="AB46" s="237"/>
      <c r="AC46" s="237"/>
      <c r="AD46" s="237"/>
      <c r="AE46" s="237"/>
      <c r="AF46" s="237"/>
      <c r="AG46" s="237"/>
      <c r="AH46" s="237"/>
      <c r="AI46" s="237"/>
      <c r="AJ46" s="237"/>
      <c r="AK46" s="237"/>
      <c r="AL46" s="237"/>
      <c r="AM46" s="237"/>
      <c r="AN46" s="237"/>
      <c r="AO46" s="237"/>
      <c r="CD46" s="655"/>
      <c r="CE46" s="656"/>
      <c r="CF46" s="637" t="s">
        <v>355</v>
      </c>
      <c r="CG46" s="638"/>
      <c r="CH46" s="638"/>
      <c r="CI46" s="638"/>
      <c r="CJ46" s="638"/>
      <c r="CK46" s="638"/>
      <c r="CL46" s="638"/>
      <c r="CM46" s="638"/>
      <c r="CN46" s="638"/>
      <c r="CO46" s="638"/>
      <c r="CP46" s="638"/>
      <c r="CQ46" s="639"/>
      <c r="CR46" s="640">
        <v>977066</v>
      </c>
      <c r="CS46" s="641"/>
      <c r="CT46" s="641"/>
      <c r="CU46" s="641"/>
      <c r="CV46" s="641"/>
      <c r="CW46" s="641"/>
      <c r="CX46" s="641"/>
      <c r="CY46" s="642"/>
      <c r="CZ46" s="643">
        <v>7.6</v>
      </c>
      <c r="DA46" s="644"/>
      <c r="DB46" s="644"/>
      <c r="DC46" s="645"/>
      <c r="DD46" s="646">
        <v>717471</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38" t="s">
        <v>356</v>
      </c>
      <c r="C47" s="228"/>
      <c r="D47" s="228"/>
      <c r="E47" s="228"/>
      <c r="F47" s="228"/>
      <c r="G47" s="228"/>
      <c r="H47" s="228"/>
      <c r="I47" s="228"/>
      <c r="J47" s="228"/>
      <c r="K47" s="228"/>
      <c r="L47" s="228"/>
      <c r="M47" s="228"/>
      <c r="N47" s="228"/>
      <c r="O47" s="228"/>
      <c r="P47" s="228"/>
      <c r="Q47" s="228"/>
      <c r="R47" s="237"/>
      <c r="S47" s="237"/>
      <c r="T47" s="237"/>
      <c r="U47" s="237"/>
      <c r="V47" s="237"/>
      <c r="W47" s="237"/>
      <c r="X47" s="237"/>
      <c r="Y47" s="237"/>
      <c r="Z47" s="237"/>
      <c r="AA47" s="237"/>
      <c r="AB47" s="237"/>
      <c r="AC47" s="237"/>
      <c r="AD47" s="237"/>
      <c r="AE47" s="237"/>
      <c r="AF47" s="237"/>
      <c r="AG47" s="237"/>
      <c r="AH47" s="237"/>
      <c r="AI47" s="237"/>
      <c r="AJ47" s="237"/>
      <c r="AK47" s="237"/>
      <c r="AL47" s="237"/>
      <c r="AM47" s="237"/>
      <c r="AN47" s="237"/>
      <c r="AO47" s="237"/>
      <c r="CD47" s="655"/>
      <c r="CE47" s="656"/>
      <c r="CF47" s="637" t="s">
        <v>357</v>
      </c>
      <c r="CG47" s="638"/>
      <c r="CH47" s="638"/>
      <c r="CI47" s="638"/>
      <c r="CJ47" s="638"/>
      <c r="CK47" s="638"/>
      <c r="CL47" s="638"/>
      <c r="CM47" s="638"/>
      <c r="CN47" s="638"/>
      <c r="CO47" s="638"/>
      <c r="CP47" s="638"/>
      <c r="CQ47" s="639"/>
      <c r="CR47" s="640">
        <v>2339</v>
      </c>
      <c r="CS47" s="659"/>
      <c r="CT47" s="659"/>
      <c r="CU47" s="659"/>
      <c r="CV47" s="659"/>
      <c r="CW47" s="659"/>
      <c r="CX47" s="659"/>
      <c r="CY47" s="660"/>
      <c r="CZ47" s="643">
        <v>0</v>
      </c>
      <c r="DA47" s="661"/>
      <c r="DB47" s="661"/>
      <c r="DC47" s="662"/>
      <c r="DD47" s="646">
        <v>341</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39" t="s">
        <v>358</v>
      </c>
      <c r="CD48" s="657"/>
      <c r="CE48" s="658"/>
      <c r="CF48" s="637" t="s">
        <v>359</v>
      </c>
      <c r="CG48" s="638"/>
      <c r="CH48" s="638"/>
      <c r="CI48" s="638"/>
      <c r="CJ48" s="638"/>
      <c r="CK48" s="638"/>
      <c r="CL48" s="638"/>
      <c r="CM48" s="638"/>
      <c r="CN48" s="638"/>
      <c r="CO48" s="638"/>
      <c r="CP48" s="638"/>
      <c r="CQ48" s="639"/>
      <c r="CR48" s="640" t="s">
        <v>237</v>
      </c>
      <c r="CS48" s="641"/>
      <c r="CT48" s="641"/>
      <c r="CU48" s="641"/>
      <c r="CV48" s="641"/>
      <c r="CW48" s="641"/>
      <c r="CX48" s="641"/>
      <c r="CY48" s="642"/>
      <c r="CZ48" s="643" t="s">
        <v>126</v>
      </c>
      <c r="DA48" s="644"/>
      <c r="DB48" s="644"/>
      <c r="DC48" s="645"/>
      <c r="DD48" s="646" t="s">
        <v>237</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360</v>
      </c>
      <c r="CE49" s="622"/>
      <c r="CF49" s="622"/>
      <c r="CG49" s="622"/>
      <c r="CH49" s="622"/>
      <c r="CI49" s="622"/>
      <c r="CJ49" s="622"/>
      <c r="CK49" s="622"/>
      <c r="CL49" s="622"/>
      <c r="CM49" s="622"/>
      <c r="CN49" s="622"/>
      <c r="CO49" s="622"/>
      <c r="CP49" s="622"/>
      <c r="CQ49" s="623"/>
      <c r="CR49" s="624">
        <v>12806109</v>
      </c>
      <c r="CS49" s="625"/>
      <c r="CT49" s="625"/>
      <c r="CU49" s="625"/>
      <c r="CV49" s="625"/>
      <c r="CW49" s="625"/>
      <c r="CX49" s="625"/>
      <c r="CY49" s="626"/>
      <c r="CZ49" s="627">
        <v>100</v>
      </c>
      <c r="DA49" s="628"/>
      <c r="DB49" s="628"/>
      <c r="DC49" s="629"/>
      <c r="DD49" s="630">
        <v>9344292</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Xa6HZbc2yR5Q3hnopRTS1u7o/OKJjoQD9py1ZNtfD3wiFnXce1+8lsK1c475DIHHdlIltimSVjnwIHGF/DHjuw==" saltValue="V/qO3eiV3UJJOe9VkCdqj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8" customWidth="1"/>
    <col min="131" max="131" width="1.625" style="288" customWidth="1"/>
    <col min="132" max="16384" width="9" style="288" hidden="1"/>
  </cols>
  <sheetData>
    <row r="1" spans="1:131" s="246" customFormat="1" ht="11.25" customHeight="1" thickBot="1" x14ac:dyDescent="0.2">
      <c r="A1" s="241"/>
      <c r="B1" s="241"/>
      <c r="C1" s="241"/>
      <c r="D1" s="241"/>
      <c r="E1" s="241"/>
      <c r="F1" s="241"/>
      <c r="G1" s="241"/>
      <c r="H1" s="241"/>
      <c r="I1" s="241"/>
      <c r="J1" s="241"/>
      <c r="K1" s="241"/>
      <c r="L1" s="241"/>
      <c r="M1" s="241"/>
      <c r="N1" s="242"/>
      <c r="O1" s="242"/>
      <c r="P1" s="242"/>
      <c r="Q1" s="242"/>
      <c r="R1" s="242"/>
      <c r="S1" s="242"/>
      <c r="T1" s="242"/>
      <c r="U1" s="242"/>
      <c r="V1" s="242"/>
      <c r="W1" s="242"/>
      <c r="X1" s="242"/>
      <c r="Y1" s="242"/>
      <c r="Z1" s="242"/>
      <c r="AA1" s="242"/>
      <c r="AB1" s="242"/>
      <c r="AC1" s="242"/>
      <c r="AD1" s="242"/>
      <c r="AE1" s="242"/>
      <c r="AF1" s="242"/>
      <c r="AG1" s="242"/>
      <c r="AH1" s="242"/>
      <c r="AI1" s="242"/>
      <c r="AJ1" s="242"/>
      <c r="AK1" s="242"/>
      <c r="AL1" s="242"/>
      <c r="AM1" s="242"/>
      <c r="AN1" s="242"/>
      <c r="AO1" s="242"/>
      <c r="AP1" s="242"/>
      <c r="AQ1" s="242"/>
      <c r="AR1" s="242"/>
      <c r="AS1" s="242"/>
      <c r="AT1" s="242"/>
      <c r="AU1" s="242"/>
      <c r="AV1" s="242"/>
      <c r="AW1" s="242"/>
      <c r="AX1" s="242"/>
      <c r="AY1" s="242"/>
      <c r="AZ1" s="242"/>
      <c r="BA1" s="242"/>
      <c r="BB1" s="242"/>
      <c r="BC1" s="242"/>
      <c r="BD1" s="242"/>
      <c r="BE1" s="242"/>
      <c r="BF1" s="242"/>
      <c r="BG1" s="242"/>
      <c r="BH1" s="242"/>
      <c r="BI1" s="242"/>
      <c r="BJ1" s="242"/>
      <c r="BK1" s="242"/>
      <c r="BL1" s="242"/>
      <c r="BM1" s="242"/>
      <c r="BN1" s="242"/>
      <c r="BO1" s="242"/>
      <c r="BP1" s="242"/>
      <c r="BQ1" s="242"/>
      <c r="BR1" s="242"/>
      <c r="BS1" s="242"/>
      <c r="BT1" s="242"/>
      <c r="BU1" s="242"/>
      <c r="BV1" s="242"/>
      <c r="BW1" s="242"/>
      <c r="BX1" s="242"/>
      <c r="BY1" s="242"/>
      <c r="BZ1" s="242"/>
      <c r="CA1" s="242"/>
      <c r="CB1" s="242"/>
      <c r="CC1" s="242"/>
      <c r="CD1" s="242"/>
      <c r="CE1" s="242"/>
      <c r="CF1" s="242"/>
      <c r="CG1" s="242"/>
      <c r="CH1" s="242"/>
      <c r="CI1" s="242"/>
      <c r="CJ1" s="242"/>
      <c r="CK1" s="242"/>
      <c r="CL1" s="242"/>
      <c r="CM1" s="242"/>
      <c r="CN1" s="242"/>
      <c r="CO1" s="242"/>
      <c r="CP1" s="242"/>
      <c r="CQ1" s="242"/>
      <c r="CR1" s="242"/>
      <c r="CS1" s="242"/>
      <c r="CT1" s="242"/>
      <c r="CU1" s="242"/>
      <c r="CV1" s="242"/>
      <c r="CW1" s="242"/>
      <c r="CX1" s="242"/>
      <c r="CY1" s="242"/>
      <c r="CZ1" s="242"/>
      <c r="DA1" s="242"/>
      <c r="DB1" s="242"/>
      <c r="DC1" s="242"/>
      <c r="DD1" s="242"/>
      <c r="DE1" s="242"/>
      <c r="DF1" s="242"/>
      <c r="DG1" s="242"/>
      <c r="DH1" s="242"/>
      <c r="DI1" s="242"/>
      <c r="DJ1" s="242"/>
      <c r="DK1" s="242"/>
      <c r="DL1" s="242"/>
      <c r="DM1" s="242"/>
      <c r="DN1" s="242"/>
      <c r="DO1" s="242"/>
      <c r="DP1" s="243"/>
      <c r="DQ1" s="244"/>
      <c r="DR1" s="244"/>
      <c r="DS1" s="244"/>
      <c r="DT1" s="244"/>
      <c r="DU1" s="244"/>
      <c r="DV1" s="244"/>
      <c r="DW1" s="244"/>
      <c r="DX1" s="244"/>
      <c r="DY1" s="244"/>
      <c r="DZ1" s="244"/>
      <c r="EA1" s="245"/>
    </row>
    <row r="2" spans="1:131" s="250" customFormat="1" ht="26.25" customHeight="1" thickBot="1" x14ac:dyDescent="0.2">
      <c r="A2" s="247" t="s">
        <v>361</v>
      </c>
      <c r="B2" s="248"/>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8"/>
      <c r="AK2" s="248"/>
      <c r="AL2" s="248"/>
      <c r="AM2" s="248"/>
      <c r="AN2" s="248"/>
      <c r="AO2" s="248"/>
      <c r="AP2" s="248"/>
      <c r="AQ2" s="248"/>
      <c r="AR2" s="248"/>
      <c r="AS2" s="248"/>
      <c r="AT2" s="248"/>
      <c r="AU2" s="248"/>
      <c r="AV2" s="248"/>
      <c r="AW2" s="248"/>
      <c r="AX2" s="248"/>
      <c r="AY2" s="248"/>
      <c r="AZ2" s="248"/>
      <c r="BA2" s="248"/>
      <c r="BB2" s="248"/>
      <c r="BC2" s="248"/>
      <c r="BD2" s="248"/>
      <c r="BE2" s="248"/>
      <c r="BF2" s="248"/>
      <c r="BG2" s="248"/>
      <c r="BH2" s="248"/>
      <c r="BI2" s="248"/>
      <c r="BJ2" s="248"/>
      <c r="BK2" s="248"/>
      <c r="BL2" s="248"/>
      <c r="BM2" s="248"/>
      <c r="BN2" s="248"/>
      <c r="BO2" s="248"/>
      <c r="BP2" s="248"/>
      <c r="BQ2" s="248"/>
      <c r="BR2" s="248"/>
      <c r="BS2" s="248"/>
      <c r="BT2" s="248"/>
      <c r="BU2" s="248"/>
      <c r="BV2" s="248"/>
      <c r="BW2" s="248"/>
      <c r="BX2" s="248"/>
      <c r="BY2" s="248"/>
      <c r="BZ2" s="248"/>
      <c r="CA2" s="248"/>
      <c r="CB2" s="248"/>
      <c r="CC2" s="248"/>
      <c r="CD2" s="248"/>
      <c r="CE2" s="248"/>
      <c r="CF2" s="248"/>
      <c r="CG2" s="248"/>
      <c r="CH2" s="248"/>
      <c r="CI2" s="248"/>
      <c r="CJ2" s="248"/>
      <c r="CK2" s="248"/>
      <c r="CL2" s="248"/>
      <c r="CM2" s="248"/>
      <c r="CN2" s="248"/>
      <c r="CO2" s="248"/>
      <c r="CP2" s="248"/>
      <c r="CQ2" s="248"/>
      <c r="CR2" s="248"/>
      <c r="CS2" s="248"/>
      <c r="CT2" s="248"/>
      <c r="CU2" s="248"/>
      <c r="CV2" s="248"/>
      <c r="CW2" s="248"/>
      <c r="CX2" s="248"/>
      <c r="CY2" s="248"/>
      <c r="CZ2" s="248"/>
      <c r="DA2" s="248"/>
      <c r="DB2" s="248"/>
      <c r="DC2" s="248"/>
      <c r="DD2" s="248"/>
      <c r="DE2" s="248"/>
      <c r="DF2" s="248"/>
      <c r="DG2" s="248"/>
      <c r="DH2" s="248"/>
      <c r="DI2" s="248"/>
      <c r="DJ2" s="1165" t="s">
        <v>362</v>
      </c>
      <c r="DK2" s="1166"/>
      <c r="DL2" s="1166"/>
      <c r="DM2" s="1166"/>
      <c r="DN2" s="1166"/>
      <c r="DO2" s="1167"/>
      <c r="DP2" s="248"/>
      <c r="DQ2" s="1165" t="s">
        <v>363</v>
      </c>
      <c r="DR2" s="1166"/>
      <c r="DS2" s="1166"/>
      <c r="DT2" s="1166"/>
      <c r="DU2" s="1166"/>
      <c r="DV2" s="1166"/>
      <c r="DW2" s="1166"/>
      <c r="DX2" s="1166"/>
      <c r="DY2" s="1166"/>
      <c r="DZ2" s="1167"/>
      <c r="EA2" s="249"/>
    </row>
    <row r="3" spans="1:131" s="246" customFormat="1" ht="11.25" customHeight="1" x14ac:dyDescent="0.15">
      <c r="A3" s="242"/>
      <c r="B3" s="242"/>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c r="AG3" s="242"/>
      <c r="AH3" s="242"/>
      <c r="AI3" s="242"/>
      <c r="AJ3" s="242"/>
      <c r="AK3" s="242"/>
      <c r="AL3" s="242"/>
      <c r="AM3" s="242"/>
      <c r="AN3" s="242"/>
      <c r="AO3" s="242"/>
      <c r="AP3" s="242"/>
      <c r="AQ3" s="242"/>
      <c r="AR3" s="242"/>
      <c r="AS3" s="242"/>
      <c r="AT3" s="242"/>
      <c r="AU3" s="242"/>
      <c r="AV3" s="242"/>
      <c r="AW3" s="242"/>
      <c r="AX3" s="242"/>
      <c r="AY3" s="242"/>
      <c r="AZ3" s="242"/>
      <c r="BA3" s="242"/>
      <c r="BB3" s="242"/>
      <c r="BC3" s="242"/>
      <c r="BD3" s="242"/>
      <c r="BE3" s="242"/>
      <c r="BF3" s="242"/>
      <c r="BG3" s="242"/>
      <c r="BH3" s="242"/>
      <c r="BI3" s="242"/>
      <c r="BJ3" s="242"/>
      <c r="BK3" s="242"/>
      <c r="BL3" s="242"/>
      <c r="BM3" s="242"/>
      <c r="BN3" s="242"/>
      <c r="BO3" s="242"/>
      <c r="BP3" s="242"/>
      <c r="BQ3" s="242"/>
      <c r="BR3" s="242"/>
      <c r="BS3" s="242"/>
      <c r="BT3" s="242"/>
      <c r="BU3" s="242"/>
      <c r="BV3" s="242"/>
      <c r="BW3" s="242"/>
      <c r="BX3" s="242"/>
      <c r="BY3" s="242"/>
      <c r="BZ3" s="242"/>
      <c r="CA3" s="242"/>
      <c r="CB3" s="242"/>
      <c r="CC3" s="242"/>
      <c r="CD3" s="242"/>
      <c r="CE3" s="242"/>
      <c r="CF3" s="242"/>
      <c r="CG3" s="242"/>
      <c r="CH3" s="242"/>
      <c r="CI3" s="242"/>
      <c r="CJ3" s="242"/>
      <c r="CK3" s="242"/>
      <c r="CL3" s="242"/>
      <c r="CM3" s="242"/>
      <c r="CN3" s="242"/>
      <c r="CO3" s="242"/>
      <c r="CP3" s="242"/>
      <c r="CQ3" s="242"/>
      <c r="CR3" s="242"/>
      <c r="CS3" s="242"/>
      <c r="CT3" s="242"/>
      <c r="CU3" s="242"/>
      <c r="CV3" s="242"/>
      <c r="CW3" s="242"/>
      <c r="CX3" s="242"/>
      <c r="CY3" s="242"/>
      <c r="CZ3" s="242"/>
      <c r="DA3" s="242"/>
      <c r="DB3" s="242"/>
      <c r="DC3" s="242"/>
      <c r="DD3" s="242"/>
      <c r="DE3" s="242"/>
      <c r="DF3" s="242"/>
      <c r="DG3" s="242"/>
      <c r="DH3" s="242"/>
      <c r="DI3" s="242"/>
      <c r="DJ3" s="242"/>
      <c r="DK3" s="242"/>
      <c r="DL3" s="242"/>
      <c r="DM3" s="242"/>
      <c r="DN3" s="242"/>
      <c r="DO3" s="242"/>
      <c r="DP3" s="242"/>
      <c r="DQ3" s="242"/>
      <c r="DR3" s="242"/>
      <c r="DS3" s="242"/>
      <c r="DT3" s="242"/>
      <c r="DU3" s="242"/>
      <c r="DV3" s="242"/>
      <c r="DW3" s="242"/>
      <c r="DX3" s="242"/>
      <c r="DY3" s="242"/>
      <c r="DZ3" s="242"/>
      <c r="EA3" s="245"/>
    </row>
    <row r="4" spans="1:131" s="254" customFormat="1" ht="26.25" customHeight="1" thickBot="1" x14ac:dyDescent="0.2">
      <c r="A4" s="1118" t="s">
        <v>364</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1"/>
      <c r="BA4" s="251"/>
      <c r="BB4" s="251"/>
      <c r="BC4" s="251"/>
      <c r="BD4" s="251"/>
      <c r="BE4" s="252"/>
      <c r="BF4" s="252"/>
      <c r="BG4" s="252"/>
      <c r="BH4" s="252"/>
      <c r="BI4" s="252"/>
      <c r="BJ4" s="252"/>
      <c r="BK4" s="252"/>
      <c r="BL4" s="252"/>
      <c r="BM4" s="252"/>
      <c r="BN4" s="252"/>
      <c r="BO4" s="252"/>
      <c r="BP4" s="252"/>
      <c r="BQ4" s="251" t="s">
        <v>365</v>
      </c>
      <c r="BR4" s="251"/>
      <c r="BS4" s="251"/>
      <c r="BT4" s="251"/>
      <c r="BU4" s="251"/>
      <c r="BV4" s="251"/>
      <c r="BW4" s="251"/>
      <c r="BX4" s="251"/>
      <c r="BY4" s="251"/>
      <c r="BZ4" s="251"/>
      <c r="CA4" s="251"/>
      <c r="CB4" s="251"/>
      <c r="CC4" s="251"/>
      <c r="CD4" s="251"/>
      <c r="CE4" s="251"/>
      <c r="CF4" s="251"/>
      <c r="CG4" s="251"/>
      <c r="CH4" s="251"/>
      <c r="CI4" s="251"/>
      <c r="CJ4" s="251"/>
      <c r="CK4" s="251"/>
      <c r="CL4" s="251"/>
      <c r="CM4" s="251"/>
      <c r="CN4" s="251"/>
      <c r="CO4" s="251"/>
      <c r="CP4" s="251"/>
      <c r="CQ4" s="251"/>
      <c r="CR4" s="251"/>
      <c r="CS4" s="251"/>
      <c r="CT4" s="251"/>
      <c r="CU4" s="251"/>
      <c r="CV4" s="251"/>
      <c r="CW4" s="251"/>
      <c r="CX4" s="251"/>
      <c r="CY4" s="251"/>
      <c r="CZ4" s="251"/>
      <c r="DA4" s="251"/>
      <c r="DB4" s="251"/>
      <c r="DC4" s="251"/>
      <c r="DD4" s="251"/>
      <c r="DE4" s="251"/>
      <c r="DF4" s="251"/>
      <c r="DG4" s="251"/>
      <c r="DH4" s="251"/>
      <c r="DI4" s="251"/>
      <c r="DJ4" s="251"/>
      <c r="DK4" s="251"/>
      <c r="DL4" s="251"/>
      <c r="DM4" s="251"/>
      <c r="DN4" s="251"/>
      <c r="DO4" s="251"/>
      <c r="DP4" s="251"/>
      <c r="DQ4" s="251"/>
      <c r="DR4" s="251"/>
      <c r="DS4" s="251"/>
      <c r="DT4" s="251"/>
      <c r="DU4" s="251"/>
      <c r="DV4" s="251"/>
      <c r="DW4" s="251"/>
      <c r="DX4" s="251"/>
      <c r="DY4" s="251"/>
      <c r="DZ4" s="251"/>
      <c r="EA4" s="253"/>
    </row>
    <row r="5" spans="1:131" s="254" customFormat="1" ht="26.25" customHeight="1" x14ac:dyDescent="0.15">
      <c r="A5" s="1050" t="s">
        <v>366</v>
      </c>
      <c r="B5" s="1051"/>
      <c r="C5" s="1051"/>
      <c r="D5" s="1051"/>
      <c r="E5" s="1051"/>
      <c r="F5" s="1051"/>
      <c r="G5" s="1051"/>
      <c r="H5" s="1051"/>
      <c r="I5" s="1051"/>
      <c r="J5" s="1051"/>
      <c r="K5" s="1051"/>
      <c r="L5" s="1051"/>
      <c r="M5" s="1051"/>
      <c r="N5" s="1051"/>
      <c r="O5" s="1051"/>
      <c r="P5" s="1052"/>
      <c r="Q5" s="1056" t="s">
        <v>367</v>
      </c>
      <c r="R5" s="1057"/>
      <c r="S5" s="1057"/>
      <c r="T5" s="1057"/>
      <c r="U5" s="1058"/>
      <c r="V5" s="1056" t="s">
        <v>368</v>
      </c>
      <c r="W5" s="1057"/>
      <c r="X5" s="1057"/>
      <c r="Y5" s="1057"/>
      <c r="Z5" s="1058"/>
      <c r="AA5" s="1056" t="s">
        <v>369</v>
      </c>
      <c r="AB5" s="1057"/>
      <c r="AC5" s="1057"/>
      <c r="AD5" s="1057"/>
      <c r="AE5" s="1057"/>
      <c r="AF5" s="1168" t="s">
        <v>370</v>
      </c>
      <c r="AG5" s="1057"/>
      <c r="AH5" s="1057"/>
      <c r="AI5" s="1057"/>
      <c r="AJ5" s="1072"/>
      <c r="AK5" s="1057" t="s">
        <v>371</v>
      </c>
      <c r="AL5" s="1057"/>
      <c r="AM5" s="1057"/>
      <c r="AN5" s="1057"/>
      <c r="AO5" s="1058"/>
      <c r="AP5" s="1056" t="s">
        <v>372</v>
      </c>
      <c r="AQ5" s="1057"/>
      <c r="AR5" s="1057"/>
      <c r="AS5" s="1057"/>
      <c r="AT5" s="1058"/>
      <c r="AU5" s="1056" t="s">
        <v>373</v>
      </c>
      <c r="AV5" s="1057"/>
      <c r="AW5" s="1057"/>
      <c r="AX5" s="1057"/>
      <c r="AY5" s="1072"/>
      <c r="AZ5" s="255"/>
      <c r="BA5" s="255"/>
      <c r="BB5" s="255"/>
      <c r="BC5" s="255"/>
      <c r="BD5" s="255"/>
      <c r="BE5" s="256"/>
      <c r="BF5" s="256"/>
      <c r="BG5" s="256"/>
      <c r="BH5" s="256"/>
      <c r="BI5" s="256"/>
      <c r="BJ5" s="256"/>
      <c r="BK5" s="256"/>
      <c r="BL5" s="256"/>
      <c r="BM5" s="256"/>
      <c r="BN5" s="256"/>
      <c r="BO5" s="256"/>
      <c r="BP5" s="256"/>
      <c r="BQ5" s="1050" t="s">
        <v>374</v>
      </c>
      <c r="BR5" s="1051"/>
      <c r="BS5" s="1051"/>
      <c r="BT5" s="1051"/>
      <c r="BU5" s="1051"/>
      <c r="BV5" s="1051"/>
      <c r="BW5" s="1051"/>
      <c r="BX5" s="1051"/>
      <c r="BY5" s="1051"/>
      <c r="BZ5" s="1051"/>
      <c r="CA5" s="1051"/>
      <c r="CB5" s="1051"/>
      <c r="CC5" s="1051"/>
      <c r="CD5" s="1051"/>
      <c r="CE5" s="1051"/>
      <c r="CF5" s="1051"/>
      <c r="CG5" s="1052"/>
      <c r="CH5" s="1056" t="s">
        <v>375</v>
      </c>
      <c r="CI5" s="1057"/>
      <c r="CJ5" s="1057"/>
      <c r="CK5" s="1057"/>
      <c r="CL5" s="1058"/>
      <c r="CM5" s="1056" t="s">
        <v>376</v>
      </c>
      <c r="CN5" s="1057"/>
      <c r="CO5" s="1057"/>
      <c r="CP5" s="1057"/>
      <c r="CQ5" s="1058"/>
      <c r="CR5" s="1056" t="s">
        <v>377</v>
      </c>
      <c r="CS5" s="1057"/>
      <c r="CT5" s="1057"/>
      <c r="CU5" s="1057"/>
      <c r="CV5" s="1058"/>
      <c r="CW5" s="1056" t="s">
        <v>378</v>
      </c>
      <c r="CX5" s="1057"/>
      <c r="CY5" s="1057"/>
      <c r="CZ5" s="1057"/>
      <c r="DA5" s="1058"/>
      <c r="DB5" s="1056" t="s">
        <v>379</v>
      </c>
      <c r="DC5" s="1057"/>
      <c r="DD5" s="1057"/>
      <c r="DE5" s="1057"/>
      <c r="DF5" s="1058"/>
      <c r="DG5" s="1153" t="s">
        <v>380</v>
      </c>
      <c r="DH5" s="1154"/>
      <c r="DI5" s="1154"/>
      <c r="DJ5" s="1154"/>
      <c r="DK5" s="1155"/>
      <c r="DL5" s="1153" t="s">
        <v>381</v>
      </c>
      <c r="DM5" s="1154"/>
      <c r="DN5" s="1154"/>
      <c r="DO5" s="1154"/>
      <c r="DP5" s="1155"/>
      <c r="DQ5" s="1056" t="s">
        <v>382</v>
      </c>
      <c r="DR5" s="1057"/>
      <c r="DS5" s="1057"/>
      <c r="DT5" s="1057"/>
      <c r="DU5" s="1058"/>
      <c r="DV5" s="1056" t="s">
        <v>373</v>
      </c>
      <c r="DW5" s="1057"/>
      <c r="DX5" s="1057"/>
      <c r="DY5" s="1057"/>
      <c r="DZ5" s="1072"/>
      <c r="EA5" s="253"/>
    </row>
    <row r="6" spans="1:131" s="254"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1"/>
      <c r="BA6" s="251"/>
      <c r="BB6" s="251"/>
      <c r="BC6" s="251"/>
      <c r="BD6" s="251"/>
      <c r="BE6" s="252"/>
      <c r="BF6" s="252"/>
      <c r="BG6" s="252"/>
      <c r="BH6" s="252"/>
      <c r="BI6" s="252"/>
      <c r="BJ6" s="252"/>
      <c r="BK6" s="252"/>
      <c r="BL6" s="252"/>
      <c r="BM6" s="252"/>
      <c r="BN6" s="252"/>
      <c r="BO6" s="252"/>
      <c r="BP6" s="252"/>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3"/>
    </row>
    <row r="7" spans="1:131" s="254" customFormat="1" ht="26.25" customHeight="1" thickTop="1" x14ac:dyDescent="0.15">
      <c r="A7" s="257">
        <v>1</v>
      </c>
      <c r="B7" s="1105" t="s">
        <v>383</v>
      </c>
      <c r="C7" s="1106"/>
      <c r="D7" s="1106"/>
      <c r="E7" s="1106"/>
      <c r="F7" s="1106"/>
      <c r="G7" s="1106"/>
      <c r="H7" s="1106"/>
      <c r="I7" s="1106"/>
      <c r="J7" s="1106"/>
      <c r="K7" s="1106"/>
      <c r="L7" s="1106"/>
      <c r="M7" s="1106"/>
      <c r="N7" s="1106"/>
      <c r="O7" s="1106"/>
      <c r="P7" s="1107"/>
      <c r="Q7" s="1159">
        <v>13754</v>
      </c>
      <c r="R7" s="1160"/>
      <c r="S7" s="1160"/>
      <c r="T7" s="1160"/>
      <c r="U7" s="1160"/>
      <c r="V7" s="1160">
        <v>12806</v>
      </c>
      <c r="W7" s="1160"/>
      <c r="X7" s="1160"/>
      <c r="Y7" s="1160"/>
      <c r="Z7" s="1160"/>
      <c r="AA7" s="1160">
        <v>948</v>
      </c>
      <c r="AB7" s="1160"/>
      <c r="AC7" s="1160"/>
      <c r="AD7" s="1160"/>
      <c r="AE7" s="1161"/>
      <c r="AF7" s="1162">
        <v>782</v>
      </c>
      <c r="AG7" s="1163"/>
      <c r="AH7" s="1163"/>
      <c r="AI7" s="1163"/>
      <c r="AJ7" s="1164"/>
      <c r="AK7" s="1146">
        <v>959</v>
      </c>
      <c r="AL7" s="1147"/>
      <c r="AM7" s="1147"/>
      <c r="AN7" s="1147"/>
      <c r="AO7" s="1147"/>
      <c r="AP7" s="1147">
        <v>9853</v>
      </c>
      <c r="AQ7" s="1147"/>
      <c r="AR7" s="1147"/>
      <c r="AS7" s="1147"/>
      <c r="AT7" s="1147"/>
      <c r="AU7" s="1148"/>
      <c r="AV7" s="1148"/>
      <c r="AW7" s="1148"/>
      <c r="AX7" s="1148"/>
      <c r="AY7" s="1149"/>
      <c r="AZ7" s="251"/>
      <c r="BA7" s="251"/>
      <c r="BB7" s="251"/>
      <c r="BC7" s="251"/>
      <c r="BD7" s="251"/>
      <c r="BE7" s="252"/>
      <c r="BF7" s="252"/>
      <c r="BG7" s="252"/>
      <c r="BH7" s="252"/>
      <c r="BI7" s="252"/>
      <c r="BJ7" s="252"/>
      <c r="BK7" s="252"/>
      <c r="BL7" s="252"/>
      <c r="BM7" s="252"/>
      <c r="BN7" s="252"/>
      <c r="BO7" s="252"/>
      <c r="BP7" s="252"/>
      <c r="BQ7" s="258">
        <v>1</v>
      </c>
      <c r="BR7" s="259"/>
      <c r="BS7" s="1150" t="s">
        <v>585</v>
      </c>
      <c r="BT7" s="1151"/>
      <c r="BU7" s="1151"/>
      <c r="BV7" s="1151"/>
      <c r="BW7" s="1151"/>
      <c r="BX7" s="1151"/>
      <c r="BY7" s="1151"/>
      <c r="BZ7" s="1151"/>
      <c r="CA7" s="1151"/>
      <c r="CB7" s="1151"/>
      <c r="CC7" s="1151"/>
      <c r="CD7" s="1151"/>
      <c r="CE7" s="1151"/>
      <c r="CF7" s="1151"/>
      <c r="CG7" s="1152"/>
      <c r="CH7" s="1143">
        <v>-11</v>
      </c>
      <c r="CI7" s="1144"/>
      <c r="CJ7" s="1144"/>
      <c r="CK7" s="1144"/>
      <c r="CL7" s="1145"/>
      <c r="CM7" s="1143">
        <v>3</v>
      </c>
      <c r="CN7" s="1144"/>
      <c r="CO7" s="1144"/>
      <c r="CP7" s="1144"/>
      <c r="CQ7" s="1145"/>
      <c r="CR7" s="1143">
        <v>3</v>
      </c>
      <c r="CS7" s="1144"/>
      <c r="CT7" s="1144"/>
      <c r="CU7" s="1144"/>
      <c r="CV7" s="1145"/>
      <c r="CW7" s="1143">
        <v>28</v>
      </c>
      <c r="CX7" s="1144"/>
      <c r="CY7" s="1144"/>
      <c r="CZ7" s="1144"/>
      <c r="DA7" s="1145"/>
      <c r="DB7" s="1143" t="s">
        <v>589</v>
      </c>
      <c r="DC7" s="1144"/>
      <c r="DD7" s="1144"/>
      <c r="DE7" s="1144"/>
      <c r="DF7" s="1145"/>
      <c r="DG7" s="1143" t="s">
        <v>589</v>
      </c>
      <c r="DH7" s="1144"/>
      <c r="DI7" s="1144"/>
      <c r="DJ7" s="1144"/>
      <c r="DK7" s="1145"/>
      <c r="DL7" s="1143" t="s">
        <v>589</v>
      </c>
      <c r="DM7" s="1144"/>
      <c r="DN7" s="1144"/>
      <c r="DO7" s="1144"/>
      <c r="DP7" s="1145"/>
      <c r="DQ7" s="1143" t="s">
        <v>589</v>
      </c>
      <c r="DR7" s="1144"/>
      <c r="DS7" s="1144"/>
      <c r="DT7" s="1144"/>
      <c r="DU7" s="1145"/>
      <c r="DV7" s="1170"/>
      <c r="DW7" s="1171"/>
      <c r="DX7" s="1171"/>
      <c r="DY7" s="1171"/>
      <c r="DZ7" s="1172"/>
      <c r="EA7" s="253"/>
    </row>
    <row r="8" spans="1:131" s="254" customFormat="1" ht="26.25" customHeight="1" x14ac:dyDescent="0.15">
      <c r="A8" s="260">
        <v>2</v>
      </c>
      <c r="B8" s="1092"/>
      <c r="C8" s="1093"/>
      <c r="D8" s="1093"/>
      <c r="E8" s="1093"/>
      <c r="F8" s="1093"/>
      <c r="G8" s="1093"/>
      <c r="H8" s="1093"/>
      <c r="I8" s="1093"/>
      <c r="J8" s="1093"/>
      <c r="K8" s="1093"/>
      <c r="L8" s="1093"/>
      <c r="M8" s="1093"/>
      <c r="N8" s="1093"/>
      <c r="O8" s="1093"/>
      <c r="P8" s="1094"/>
      <c r="Q8" s="1098"/>
      <c r="R8" s="1099"/>
      <c r="S8" s="1099"/>
      <c r="T8" s="1099"/>
      <c r="U8" s="1099"/>
      <c r="V8" s="1099"/>
      <c r="W8" s="1099"/>
      <c r="X8" s="1099"/>
      <c r="Y8" s="1099"/>
      <c r="Z8" s="1099"/>
      <c r="AA8" s="1099"/>
      <c r="AB8" s="1099"/>
      <c r="AC8" s="1099"/>
      <c r="AD8" s="1099"/>
      <c r="AE8" s="1100"/>
      <c r="AF8" s="1074"/>
      <c r="AG8" s="1075"/>
      <c r="AH8" s="1075"/>
      <c r="AI8" s="1075"/>
      <c r="AJ8" s="1076"/>
      <c r="AK8" s="1141"/>
      <c r="AL8" s="1142"/>
      <c r="AM8" s="1142"/>
      <c r="AN8" s="1142"/>
      <c r="AO8" s="1142"/>
      <c r="AP8" s="1142"/>
      <c r="AQ8" s="1142"/>
      <c r="AR8" s="1142"/>
      <c r="AS8" s="1142"/>
      <c r="AT8" s="1142"/>
      <c r="AU8" s="1139"/>
      <c r="AV8" s="1139"/>
      <c r="AW8" s="1139"/>
      <c r="AX8" s="1139"/>
      <c r="AY8" s="1140"/>
      <c r="AZ8" s="251"/>
      <c r="BA8" s="251"/>
      <c r="BB8" s="251"/>
      <c r="BC8" s="251"/>
      <c r="BD8" s="251"/>
      <c r="BE8" s="252"/>
      <c r="BF8" s="252"/>
      <c r="BG8" s="252"/>
      <c r="BH8" s="252"/>
      <c r="BI8" s="252"/>
      <c r="BJ8" s="252"/>
      <c r="BK8" s="252"/>
      <c r="BL8" s="252"/>
      <c r="BM8" s="252"/>
      <c r="BN8" s="252"/>
      <c r="BO8" s="252"/>
      <c r="BP8" s="252"/>
      <c r="BQ8" s="261">
        <v>2</v>
      </c>
      <c r="BR8" s="262"/>
      <c r="BS8" s="1069" t="s">
        <v>586</v>
      </c>
      <c r="BT8" s="1070"/>
      <c r="BU8" s="1070"/>
      <c r="BV8" s="1070"/>
      <c r="BW8" s="1070"/>
      <c r="BX8" s="1070"/>
      <c r="BY8" s="1070"/>
      <c r="BZ8" s="1070"/>
      <c r="CA8" s="1070"/>
      <c r="CB8" s="1070"/>
      <c r="CC8" s="1070"/>
      <c r="CD8" s="1070"/>
      <c r="CE8" s="1070"/>
      <c r="CF8" s="1070"/>
      <c r="CG8" s="1071"/>
      <c r="CH8" s="1044">
        <v>3</v>
      </c>
      <c r="CI8" s="1045"/>
      <c r="CJ8" s="1045"/>
      <c r="CK8" s="1045"/>
      <c r="CL8" s="1046"/>
      <c r="CM8" s="1044">
        <v>124</v>
      </c>
      <c r="CN8" s="1045"/>
      <c r="CO8" s="1045"/>
      <c r="CP8" s="1045"/>
      <c r="CQ8" s="1046"/>
      <c r="CR8" s="1044">
        <v>93</v>
      </c>
      <c r="CS8" s="1045"/>
      <c r="CT8" s="1045"/>
      <c r="CU8" s="1045"/>
      <c r="CV8" s="1046"/>
      <c r="CW8" s="1044">
        <v>2</v>
      </c>
      <c r="CX8" s="1045"/>
      <c r="CY8" s="1045"/>
      <c r="CZ8" s="1045"/>
      <c r="DA8" s="1046"/>
      <c r="DB8" s="1044" t="s">
        <v>589</v>
      </c>
      <c r="DC8" s="1045"/>
      <c r="DD8" s="1045"/>
      <c r="DE8" s="1045"/>
      <c r="DF8" s="1046"/>
      <c r="DG8" s="1044" t="s">
        <v>589</v>
      </c>
      <c r="DH8" s="1045"/>
      <c r="DI8" s="1045"/>
      <c r="DJ8" s="1045"/>
      <c r="DK8" s="1046"/>
      <c r="DL8" s="1044" t="s">
        <v>589</v>
      </c>
      <c r="DM8" s="1045"/>
      <c r="DN8" s="1045"/>
      <c r="DO8" s="1045"/>
      <c r="DP8" s="1046"/>
      <c r="DQ8" s="1044" t="s">
        <v>589</v>
      </c>
      <c r="DR8" s="1045"/>
      <c r="DS8" s="1045"/>
      <c r="DT8" s="1045"/>
      <c r="DU8" s="1046"/>
      <c r="DV8" s="1047"/>
      <c r="DW8" s="1048"/>
      <c r="DX8" s="1048"/>
      <c r="DY8" s="1048"/>
      <c r="DZ8" s="1049"/>
      <c r="EA8" s="253"/>
    </row>
    <row r="9" spans="1:131" s="254" customFormat="1" ht="26.25" customHeight="1" x14ac:dyDescent="0.15">
      <c r="A9" s="260">
        <v>3</v>
      </c>
      <c r="B9" s="1092"/>
      <c r="C9" s="1093"/>
      <c r="D9" s="1093"/>
      <c r="E9" s="1093"/>
      <c r="F9" s="1093"/>
      <c r="G9" s="1093"/>
      <c r="H9" s="1093"/>
      <c r="I9" s="1093"/>
      <c r="J9" s="1093"/>
      <c r="K9" s="1093"/>
      <c r="L9" s="1093"/>
      <c r="M9" s="1093"/>
      <c r="N9" s="1093"/>
      <c r="O9" s="1093"/>
      <c r="P9" s="1094"/>
      <c r="Q9" s="1098"/>
      <c r="R9" s="1099"/>
      <c r="S9" s="1099"/>
      <c r="T9" s="1099"/>
      <c r="U9" s="1099"/>
      <c r="V9" s="1099"/>
      <c r="W9" s="1099"/>
      <c r="X9" s="1099"/>
      <c r="Y9" s="1099"/>
      <c r="Z9" s="1099"/>
      <c r="AA9" s="1099"/>
      <c r="AB9" s="1099"/>
      <c r="AC9" s="1099"/>
      <c r="AD9" s="1099"/>
      <c r="AE9" s="1100"/>
      <c r="AF9" s="1074"/>
      <c r="AG9" s="1075"/>
      <c r="AH9" s="1075"/>
      <c r="AI9" s="1075"/>
      <c r="AJ9" s="1076"/>
      <c r="AK9" s="1141"/>
      <c r="AL9" s="1142"/>
      <c r="AM9" s="1142"/>
      <c r="AN9" s="1142"/>
      <c r="AO9" s="1142"/>
      <c r="AP9" s="1142"/>
      <c r="AQ9" s="1142"/>
      <c r="AR9" s="1142"/>
      <c r="AS9" s="1142"/>
      <c r="AT9" s="1142"/>
      <c r="AU9" s="1139"/>
      <c r="AV9" s="1139"/>
      <c r="AW9" s="1139"/>
      <c r="AX9" s="1139"/>
      <c r="AY9" s="1140"/>
      <c r="AZ9" s="251"/>
      <c r="BA9" s="251"/>
      <c r="BB9" s="251"/>
      <c r="BC9" s="251"/>
      <c r="BD9" s="251"/>
      <c r="BE9" s="252"/>
      <c r="BF9" s="252"/>
      <c r="BG9" s="252"/>
      <c r="BH9" s="252"/>
      <c r="BI9" s="252"/>
      <c r="BJ9" s="252"/>
      <c r="BK9" s="252"/>
      <c r="BL9" s="252"/>
      <c r="BM9" s="252"/>
      <c r="BN9" s="252"/>
      <c r="BO9" s="252"/>
      <c r="BP9" s="252"/>
      <c r="BQ9" s="261">
        <v>3</v>
      </c>
      <c r="BR9" s="262"/>
      <c r="BS9" s="1069" t="s">
        <v>587</v>
      </c>
      <c r="BT9" s="1070"/>
      <c r="BU9" s="1070"/>
      <c r="BV9" s="1070"/>
      <c r="BW9" s="1070"/>
      <c r="BX9" s="1070"/>
      <c r="BY9" s="1070"/>
      <c r="BZ9" s="1070"/>
      <c r="CA9" s="1070"/>
      <c r="CB9" s="1070"/>
      <c r="CC9" s="1070"/>
      <c r="CD9" s="1070"/>
      <c r="CE9" s="1070"/>
      <c r="CF9" s="1070"/>
      <c r="CG9" s="1071"/>
      <c r="CH9" s="1044" t="s">
        <v>589</v>
      </c>
      <c r="CI9" s="1045"/>
      <c r="CJ9" s="1045"/>
      <c r="CK9" s="1045"/>
      <c r="CL9" s="1046"/>
      <c r="CM9" s="1044">
        <v>100</v>
      </c>
      <c r="CN9" s="1045"/>
      <c r="CO9" s="1045"/>
      <c r="CP9" s="1045"/>
      <c r="CQ9" s="1046"/>
      <c r="CR9" s="1044">
        <v>50</v>
      </c>
      <c r="CS9" s="1045"/>
      <c r="CT9" s="1045"/>
      <c r="CU9" s="1045"/>
      <c r="CV9" s="1046"/>
      <c r="CW9" s="1044">
        <v>2</v>
      </c>
      <c r="CX9" s="1045"/>
      <c r="CY9" s="1045"/>
      <c r="CZ9" s="1045"/>
      <c r="DA9" s="1046"/>
      <c r="DB9" s="1044" t="s">
        <v>589</v>
      </c>
      <c r="DC9" s="1045"/>
      <c r="DD9" s="1045"/>
      <c r="DE9" s="1045"/>
      <c r="DF9" s="1046"/>
      <c r="DG9" s="1044" t="s">
        <v>589</v>
      </c>
      <c r="DH9" s="1045"/>
      <c r="DI9" s="1045"/>
      <c r="DJ9" s="1045"/>
      <c r="DK9" s="1046"/>
      <c r="DL9" s="1044" t="s">
        <v>589</v>
      </c>
      <c r="DM9" s="1045"/>
      <c r="DN9" s="1045"/>
      <c r="DO9" s="1045"/>
      <c r="DP9" s="1046"/>
      <c r="DQ9" s="1044" t="s">
        <v>589</v>
      </c>
      <c r="DR9" s="1045"/>
      <c r="DS9" s="1045"/>
      <c r="DT9" s="1045"/>
      <c r="DU9" s="1046"/>
      <c r="DV9" s="1047"/>
      <c r="DW9" s="1048"/>
      <c r="DX9" s="1048"/>
      <c r="DY9" s="1048"/>
      <c r="DZ9" s="1049"/>
      <c r="EA9" s="253"/>
    </row>
    <row r="10" spans="1:131" s="254" customFormat="1" ht="26.25" customHeight="1" x14ac:dyDescent="0.15">
      <c r="A10" s="260">
        <v>4</v>
      </c>
      <c r="B10" s="1092"/>
      <c r="C10" s="1093"/>
      <c r="D10" s="1093"/>
      <c r="E10" s="1093"/>
      <c r="F10" s="1093"/>
      <c r="G10" s="1093"/>
      <c r="H10" s="1093"/>
      <c r="I10" s="1093"/>
      <c r="J10" s="1093"/>
      <c r="K10" s="1093"/>
      <c r="L10" s="1093"/>
      <c r="M10" s="1093"/>
      <c r="N10" s="1093"/>
      <c r="O10" s="1093"/>
      <c r="P10" s="1094"/>
      <c r="Q10" s="1098"/>
      <c r="R10" s="1099"/>
      <c r="S10" s="1099"/>
      <c r="T10" s="1099"/>
      <c r="U10" s="1099"/>
      <c r="V10" s="1099"/>
      <c r="W10" s="1099"/>
      <c r="X10" s="1099"/>
      <c r="Y10" s="1099"/>
      <c r="Z10" s="1099"/>
      <c r="AA10" s="1099"/>
      <c r="AB10" s="1099"/>
      <c r="AC10" s="1099"/>
      <c r="AD10" s="1099"/>
      <c r="AE10" s="1100"/>
      <c r="AF10" s="1074"/>
      <c r="AG10" s="1075"/>
      <c r="AH10" s="1075"/>
      <c r="AI10" s="1075"/>
      <c r="AJ10" s="1076"/>
      <c r="AK10" s="1141"/>
      <c r="AL10" s="1142"/>
      <c r="AM10" s="1142"/>
      <c r="AN10" s="1142"/>
      <c r="AO10" s="1142"/>
      <c r="AP10" s="1142"/>
      <c r="AQ10" s="1142"/>
      <c r="AR10" s="1142"/>
      <c r="AS10" s="1142"/>
      <c r="AT10" s="1142"/>
      <c r="AU10" s="1139"/>
      <c r="AV10" s="1139"/>
      <c r="AW10" s="1139"/>
      <c r="AX10" s="1139"/>
      <c r="AY10" s="1140"/>
      <c r="AZ10" s="251"/>
      <c r="BA10" s="251"/>
      <c r="BB10" s="251"/>
      <c r="BC10" s="251"/>
      <c r="BD10" s="251"/>
      <c r="BE10" s="252"/>
      <c r="BF10" s="252"/>
      <c r="BG10" s="252"/>
      <c r="BH10" s="252"/>
      <c r="BI10" s="252"/>
      <c r="BJ10" s="252"/>
      <c r="BK10" s="252"/>
      <c r="BL10" s="252"/>
      <c r="BM10" s="252"/>
      <c r="BN10" s="252"/>
      <c r="BO10" s="252"/>
      <c r="BP10" s="252"/>
      <c r="BQ10" s="261">
        <v>4</v>
      </c>
      <c r="BR10" s="262"/>
      <c r="BS10" s="1069" t="s">
        <v>588</v>
      </c>
      <c r="BT10" s="1070"/>
      <c r="BU10" s="1070"/>
      <c r="BV10" s="1070"/>
      <c r="BW10" s="1070"/>
      <c r="BX10" s="1070"/>
      <c r="BY10" s="1070"/>
      <c r="BZ10" s="1070"/>
      <c r="CA10" s="1070"/>
      <c r="CB10" s="1070"/>
      <c r="CC10" s="1070"/>
      <c r="CD10" s="1070"/>
      <c r="CE10" s="1070"/>
      <c r="CF10" s="1070"/>
      <c r="CG10" s="1071"/>
      <c r="CH10" s="1044">
        <v>1</v>
      </c>
      <c r="CI10" s="1045"/>
      <c r="CJ10" s="1045"/>
      <c r="CK10" s="1045"/>
      <c r="CL10" s="1046"/>
      <c r="CM10" s="1044">
        <v>17</v>
      </c>
      <c r="CN10" s="1045"/>
      <c r="CO10" s="1045"/>
      <c r="CP10" s="1045"/>
      <c r="CQ10" s="1046"/>
      <c r="CR10" s="1044">
        <v>8</v>
      </c>
      <c r="CS10" s="1045"/>
      <c r="CT10" s="1045"/>
      <c r="CU10" s="1045"/>
      <c r="CV10" s="1046"/>
      <c r="CW10" s="1044" t="s">
        <v>589</v>
      </c>
      <c r="CX10" s="1045"/>
      <c r="CY10" s="1045"/>
      <c r="CZ10" s="1045"/>
      <c r="DA10" s="1046"/>
      <c r="DB10" s="1044" t="s">
        <v>589</v>
      </c>
      <c r="DC10" s="1045"/>
      <c r="DD10" s="1045"/>
      <c r="DE10" s="1045"/>
      <c r="DF10" s="1046"/>
      <c r="DG10" s="1044" t="s">
        <v>589</v>
      </c>
      <c r="DH10" s="1045"/>
      <c r="DI10" s="1045"/>
      <c r="DJ10" s="1045"/>
      <c r="DK10" s="1046"/>
      <c r="DL10" s="1044" t="s">
        <v>589</v>
      </c>
      <c r="DM10" s="1045"/>
      <c r="DN10" s="1045"/>
      <c r="DO10" s="1045"/>
      <c r="DP10" s="1046"/>
      <c r="DQ10" s="1044" t="s">
        <v>589</v>
      </c>
      <c r="DR10" s="1045"/>
      <c r="DS10" s="1045"/>
      <c r="DT10" s="1045"/>
      <c r="DU10" s="1046"/>
      <c r="DV10" s="1047"/>
      <c r="DW10" s="1048"/>
      <c r="DX10" s="1048"/>
      <c r="DY10" s="1048"/>
      <c r="DZ10" s="1049"/>
      <c r="EA10" s="253"/>
    </row>
    <row r="11" spans="1:131" s="254" customFormat="1" ht="26.25" customHeight="1" x14ac:dyDescent="0.15">
      <c r="A11" s="260">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1"/>
      <c r="AL11" s="1142"/>
      <c r="AM11" s="1142"/>
      <c r="AN11" s="1142"/>
      <c r="AO11" s="1142"/>
      <c r="AP11" s="1142"/>
      <c r="AQ11" s="1142"/>
      <c r="AR11" s="1142"/>
      <c r="AS11" s="1142"/>
      <c r="AT11" s="1142"/>
      <c r="AU11" s="1139"/>
      <c r="AV11" s="1139"/>
      <c r="AW11" s="1139"/>
      <c r="AX11" s="1139"/>
      <c r="AY11" s="1140"/>
      <c r="AZ11" s="251"/>
      <c r="BA11" s="251"/>
      <c r="BB11" s="251"/>
      <c r="BC11" s="251"/>
      <c r="BD11" s="251"/>
      <c r="BE11" s="252"/>
      <c r="BF11" s="252"/>
      <c r="BG11" s="252"/>
      <c r="BH11" s="252"/>
      <c r="BI11" s="252"/>
      <c r="BJ11" s="252"/>
      <c r="BK11" s="252"/>
      <c r="BL11" s="252"/>
      <c r="BM11" s="252"/>
      <c r="BN11" s="252"/>
      <c r="BO11" s="252"/>
      <c r="BP11" s="252"/>
      <c r="BQ11" s="261">
        <v>5</v>
      </c>
      <c r="BR11" s="262"/>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3"/>
    </row>
    <row r="12" spans="1:131" s="254" customFormat="1" ht="26.25" customHeight="1" x14ac:dyDescent="0.15">
      <c r="A12" s="260">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1"/>
      <c r="AL12" s="1142"/>
      <c r="AM12" s="1142"/>
      <c r="AN12" s="1142"/>
      <c r="AO12" s="1142"/>
      <c r="AP12" s="1142"/>
      <c r="AQ12" s="1142"/>
      <c r="AR12" s="1142"/>
      <c r="AS12" s="1142"/>
      <c r="AT12" s="1142"/>
      <c r="AU12" s="1139"/>
      <c r="AV12" s="1139"/>
      <c r="AW12" s="1139"/>
      <c r="AX12" s="1139"/>
      <c r="AY12" s="1140"/>
      <c r="AZ12" s="251"/>
      <c r="BA12" s="251"/>
      <c r="BB12" s="251"/>
      <c r="BC12" s="251"/>
      <c r="BD12" s="251"/>
      <c r="BE12" s="252"/>
      <c r="BF12" s="252"/>
      <c r="BG12" s="252"/>
      <c r="BH12" s="252"/>
      <c r="BI12" s="252"/>
      <c r="BJ12" s="252"/>
      <c r="BK12" s="252"/>
      <c r="BL12" s="252"/>
      <c r="BM12" s="252"/>
      <c r="BN12" s="252"/>
      <c r="BO12" s="252"/>
      <c r="BP12" s="252"/>
      <c r="BQ12" s="261">
        <v>6</v>
      </c>
      <c r="BR12" s="262"/>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3"/>
    </row>
    <row r="13" spans="1:131" s="254" customFormat="1" ht="26.25" customHeight="1" x14ac:dyDescent="0.15">
      <c r="A13" s="260">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1"/>
      <c r="AL13" s="1142"/>
      <c r="AM13" s="1142"/>
      <c r="AN13" s="1142"/>
      <c r="AO13" s="1142"/>
      <c r="AP13" s="1142"/>
      <c r="AQ13" s="1142"/>
      <c r="AR13" s="1142"/>
      <c r="AS13" s="1142"/>
      <c r="AT13" s="1142"/>
      <c r="AU13" s="1139"/>
      <c r="AV13" s="1139"/>
      <c r="AW13" s="1139"/>
      <c r="AX13" s="1139"/>
      <c r="AY13" s="1140"/>
      <c r="AZ13" s="251"/>
      <c r="BA13" s="251"/>
      <c r="BB13" s="251"/>
      <c r="BC13" s="251"/>
      <c r="BD13" s="251"/>
      <c r="BE13" s="252"/>
      <c r="BF13" s="252"/>
      <c r="BG13" s="252"/>
      <c r="BH13" s="252"/>
      <c r="BI13" s="252"/>
      <c r="BJ13" s="252"/>
      <c r="BK13" s="252"/>
      <c r="BL13" s="252"/>
      <c r="BM13" s="252"/>
      <c r="BN13" s="252"/>
      <c r="BO13" s="252"/>
      <c r="BP13" s="252"/>
      <c r="BQ13" s="261">
        <v>7</v>
      </c>
      <c r="BR13" s="262"/>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3"/>
    </row>
    <row r="14" spans="1:131" s="254" customFormat="1" ht="26.25" customHeight="1" x14ac:dyDescent="0.15">
      <c r="A14" s="260">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1"/>
      <c r="AL14" s="1142"/>
      <c r="AM14" s="1142"/>
      <c r="AN14" s="1142"/>
      <c r="AO14" s="1142"/>
      <c r="AP14" s="1142"/>
      <c r="AQ14" s="1142"/>
      <c r="AR14" s="1142"/>
      <c r="AS14" s="1142"/>
      <c r="AT14" s="1142"/>
      <c r="AU14" s="1139"/>
      <c r="AV14" s="1139"/>
      <c r="AW14" s="1139"/>
      <c r="AX14" s="1139"/>
      <c r="AY14" s="1140"/>
      <c r="AZ14" s="251"/>
      <c r="BA14" s="251"/>
      <c r="BB14" s="251"/>
      <c r="BC14" s="251"/>
      <c r="BD14" s="251"/>
      <c r="BE14" s="252"/>
      <c r="BF14" s="252"/>
      <c r="BG14" s="252"/>
      <c r="BH14" s="252"/>
      <c r="BI14" s="252"/>
      <c r="BJ14" s="252"/>
      <c r="BK14" s="252"/>
      <c r="BL14" s="252"/>
      <c r="BM14" s="252"/>
      <c r="BN14" s="252"/>
      <c r="BO14" s="252"/>
      <c r="BP14" s="252"/>
      <c r="BQ14" s="261">
        <v>8</v>
      </c>
      <c r="BR14" s="262"/>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3"/>
    </row>
    <row r="15" spans="1:131" s="254" customFormat="1" ht="26.25" customHeight="1" x14ac:dyDescent="0.15">
      <c r="A15" s="260">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1"/>
      <c r="AL15" s="1142"/>
      <c r="AM15" s="1142"/>
      <c r="AN15" s="1142"/>
      <c r="AO15" s="1142"/>
      <c r="AP15" s="1142"/>
      <c r="AQ15" s="1142"/>
      <c r="AR15" s="1142"/>
      <c r="AS15" s="1142"/>
      <c r="AT15" s="1142"/>
      <c r="AU15" s="1139"/>
      <c r="AV15" s="1139"/>
      <c r="AW15" s="1139"/>
      <c r="AX15" s="1139"/>
      <c r="AY15" s="1140"/>
      <c r="AZ15" s="251"/>
      <c r="BA15" s="251"/>
      <c r="BB15" s="251"/>
      <c r="BC15" s="251"/>
      <c r="BD15" s="251"/>
      <c r="BE15" s="252"/>
      <c r="BF15" s="252"/>
      <c r="BG15" s="252"/>
      <c r="BH15" s="252"/>
      <c r="BI15" s="252"/>
      <c r="BJ15" s="252"/>
      <c r="BK15" s="252"/>
      <c r="BL15" s="252"/>
      <c r="BM15" s="252"/>
      <c r="BN15" s="252"/>
      <c r="BO15" s="252"/>
      <c r="BP15" s="252"/>
      <c r="BQ15" s="261">
        <v>9</v>
      </c>
      <c r="BR15" s="262"/>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3"/>
    </row>
    <row r="16" spans="1:131" s="254" customFormat="1" ht="26.25" customHeight="1" x14ac:dyDescent="0.15">
      <c r="A16" s="260">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51"/>
      <c r="BA16" s="251"/>
      <c r="BB16" s="251"/>
      <c r="BC16" s="251"/>
      <c r="BD16" s="251"/>
      <c r="BE16" s="252"/>
      <c r="BF16" s="252"/>
      <c r="BG16" s="252"/>
      <c r="BH16" s="252"/>
      <c r="BI16" s="252"/>
      <c r="BJ16" s="252"/>
      <c r="BK16" s="252"/>
      <c r="BL16" s="252"/>
      <c r="BM16" s="252"/>
      <c r="BN16" s="252"/>
      <c r="BO16" s="252"/>
      <c r="BP16" s="252"/>
      <c r="BQ16" s="261">
        <v>10</v>
      </c>
      <c r="BR16" s="262"/>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3"/>
    </row>
    <row r="17" spans="1:131" s="254" customFormat="1" ht="26.25" customHeight="1" x14ac:dyDescent="0.15">
      <c r="A17" s="260">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51"/>
      <c r="BA17" s="251"/>
      <c r="BB17" s="251"/>
      <c r="BC17" s="251"/>
      <c r="BD17" s="251"/>
      <c r="BE17" s="252"/>
      <c r="BF17" s="252"/>
      <c r="BG17" s="252"/>
      <c r="BH17" s="252"/>
      <c r="BI17" s="252"/>
      <c r="BJ17" s="252"/>
      <c r="BK17" s="252"/>
      <c r="BL17" s="252"/>
      <c r="BM17" s="252"/>
      <c r="BN17" s="252"/>
      <c r="BO17" s="252"/>
      <c r="BP17" s="252"/>
      <c r="BQ17" s="261">
        <v>11</v>
      </c>
      <c r="BR17" s="262"/>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3"/>
    </row>
    <row r="18" spans="1:131" s="254" customFormat="1" ht="26.25" customHeight="1" x14ac:dyDescent="0.15">
      <c r="A18" s="260">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51"/>
      <c r="BA18" s="251"/>
      <c r="BB18" s="251"/>
      <c r="BC18" s="251"/>
      <c r="BD18" s="251"/>
      <c r="BE18" s="252"/>
      <c r="BF18" s="252"/>
      <c r="BG18" s="252"/>
      <c r="BH18" s="252"/>
      <c r="BI18" s="252"/>
      <c r="BJ18" s="252"/>
      <c r="BK18" s="252"/>
      <c r="BL18" s="252"/>
      <c r="BM18" s="252"/>
      <c r="BN18" s="252"/>
      <c r="BO18" s="252"/>
      <c r="BP18" s="252"/>
      <c r="BQ18" s="261">
        <v>12</v>
      </c>
      <c r="BR18" s="262"/>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3"/>
    </row>
    <row r="19" spans="1:131" s="254" customFormat="1" ht="26.25" customHeight="1" x14ac:dyDescent="0.15">
      <c r="A19" s="260">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51"/>
      <c r="BA19" s="251"/>
      <c r="BB19" s="251"/>
      <c r="BC19" s="251"/>
      <c r="BD19" s="251"/>
      <c r="BE19" s="252"/>
      <c r="BF19" s="252"/>
      <c r="BG19" s="252"/>
      <c r="BH19" s="252"/>
      <c r="BI19" s="252"/>
      <c r="BJ19" s="252"/>
      <c r="BK19" s="252"/>
      <c r="BL19" s="252"/>
      <c r="BM19" s="252"/>
      <c r="BN19" s="252"/>
      <c r="BO19" s="252"/>
      <c r="BP19" s="252"/>
      <c r="BQ19" s="261">
        <v>13</v>
      </c>
      <c r="BR19" s="262"/>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3"/>
    </row>
    <row r="20" spans="1:131" s="254" customFormat="1" ht="26.25" customHeight="1" x14ac:dyDescent="0.15">
      <c r="A20" s="260">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51"/>
      <c r="BA20" s="251"/>
      <c r="BB20" s="251"/>
      <c r="BC20" s="251"/>
      <c r="BD20" s="251"/>
      <c r="BE20" s="252"/>
      <c r="BF20" s="252"/>
      <c r="BG20" s="252"/>
      <c r="BH20" s="252"/>
      <c r="BI20" s="252"/>
      <c r="BJ20" s="252"/>
      <c r="BK20" s="252"/>
      <c r="BL20" s="252"/>
      <c r="BM20" s="252"/>
      <c r="BN20" s="252"/>
      <c r="BO20" s="252"/>
      <c r="BP20" s="252"/>
      <c r="BQ20" s="261">
        <v>14</v>
      </c>
      <c r="BR20" s="262"/>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3"/>
    </row>
    <row r="21" spans="1:131" s="254" customFormat="1" ht="26.25" customHeight="1" thickBot="1" x14ac:dyDescent="0.2">
      <c r="A21" s="260">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51"/>
      <c r="BA21" s="251"/>
      <c r="BB21" s="251"/>
      <c r="BC21" s="251"/>
      <c r="BD21" s="251"/>
      <c r="BE21" s="252"/>
      <c r="BF21" s="252"/>
      <c r="BG21" s="252"/>
      <c r="BH21" s="252"/>
      <c r="BI21" s="252"/>
      <c r="BJ21" s="252"/>
      <c r="BK21" s="252"/>
      <c r="BL21" s="252"/>
      <c r="BM21" s="252"/>
      <c r="BN21" s="252"/>
      <c r="BO21" s="252"/>
      <c r="BP21" s="252"/>
      <c r="BQ21" s="261">
        <v>15</v>
      </c>
      <c r="BR21" s="262"/>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3"/>
    </row>
    <row r="22" spans="1:131" s="254" customFormat="1" ht="26.25" customHeight="1" x14ac:dyDescent="0.15">
      <c r="A22" s="260">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384</v>
      </c>
      <c r="BA22" s="1090"/>
      <c r="BB22" s="1090"/>
      <c r="BC22" s="1090"/>
      <c r="BD22" s="1091"/>
      <c r="BE22" s="252"/>
      <c r="BF22" s="252"/>
      <c r="BG22" s="252"/>
      <c r="BH22" s="252"/>
      <c r="BI22" s="252"/>
      <c r="BJ22" s="252"/>
      <c r="BK22" s="252"/>
      <c r="BL22" s="252"/>
      <c r="BM22" s="252"/>
      <c r="BN22" s="252"/>
      <c r="BO22" s="252"/>
      <c r="BP22" s="252"/>
      <c r="BQ22" s="261">
        <v>16</v>
      </c>
      <c r="BR22" s="262"/>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3"/>
    </row>
    <row r="23" spans="1:131" s="254" customFormat="1" ht="26.25" customHeight="1" thickBot="1" x14ac:dyDescent="0.2">
      <c r="A23" s="263" t="s">
        <v>385</v>
      </c>
      <c r="B23" s="999" t="s">
        <v>386</v>
      </c>
      <c r="C23" s="1000"/>
      <c r="D23" s="1000"/>
      <c r="E23" s="1000"/>
      <c r="F23" s="1000"/>
      <c r="G23" s="1000"/>
      <c r="H23" s="1000"/>
      <c r="I23" s="1000"/>
      <c r="J23" s="1000"/>
      <c r="K23" s="1000"/>
      <c r="L23" s="1000"/>
      <c r="M23" s="1000"/>
      <c r="N23" s="1000"/>
      <c r="O23" s="1000"/>
      <c r="P23" s="1001"/>
      <c r="Q23" s="1123">
        <v>13754</v>
      </c>
      <c r="R23" s="1124"/>
      <c r="S23" s="1124"/>
      <c r="T23" s="1124"/>
      <c r="U23" s="1124"/>
      <c r="V23" s="1124">
        <v>12806</v>
      </c>
      <c r="W23" s="1124"/>
      <c r="X23" s="1124"/>
      <c r="Y23" s="1124"/>
      <c r="Z23" s="1124"/>
      <c r="AA23" s="1124">
        <v>948</v>
      </c>
      <c r="AB23" s="1124"/>
      <c r="AC23" s="1124"/>
      <c r="AD23" s="1124"/>
      <c r="AE23" s="1125"/>
      <c r="AF23" s="1126">
        <v>782</v>
      </c>
      <c r="AG23" s="1124"/>
      <c r="AH23" s="1124"/>
      <c r="AI23" s="1124"/>
      <c r="AJ23" s="1127"/>
      <c r="AK23" s="1128"/>
      <c r="AL23" s="1129"/>
      <c r="AM23" s="1129"/>
      <c r="AN23" s="1129"/>
      <c r="AO23" s="1129"/>
      <c r="AP23" s="1124">
        <v>9853</v>
      </c>
      <c r="AQ23" s="1124"/>
      <c r="AR23" s="1124"/>
      <c r="AS23" s="1124"/>
      <c r="AT23" s="1124"/>
      <c r="AU23" s="1130"/>
      <c r="AV23" s="1130"/>
      <c r="AW23" s="1130"/>
      <c r="AX23" s="1130"/>
      <c r="AY23" s="1131"/>
      <c r="AZ23" s="1120" t="s">
        <v>387</v>
      </c>
      <c r="BA23" s="1121"/>
      <c r="BB23" s="1121"/>
      <c r="BC23" s="1121"/>
      <c r="BD23" s="1122"/>
      <c r="BE23" s="252"/>
      <c r="BF23" s="252"/>
      <c r="BG23" s="252"/>
      <c r="BH23" s="252"/>
      <c r="BI23" s="252"/>
      <c r="BJ23" s="252"/>
      <c r="BK23" s="252"/>
      <c r="BL23" s="252"/>
      <c r="BM23" s="252"/>
      <c r="BN23" s="252"/>
      <c r="BO23" s="252"/>
      <c r="BP23" s="252"/>
      <c r="BQ23" s="261">
        <v>17</v>
      </c>
      <c r="BR23" s="262"/>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3"/>
    </row>
    <row r="24" spans="1:131" s="254" customFormat="1" ht="26.25" customHeight="1" x14ac:dyDescent="0.15">
      <c r="A24" s="1119" t="s">
        <v>388</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1"/>
      <c r="BA24" s="251"/>
      <c r="BB24" s="251"/>
      <c r="BC24" s="251"/>
      <c r="BD24" s="251"/>
      <c r="BE24" s="252"/>
      <c r="BF24" s="252"/>
      <c r="BG24" s="252"/>
      <c r="BH24" s="252"/>
      <c r="BI24" s="252"/>
      <c r="BJ24" s="252"/>
      <c r="BK24" s="252"/>
      <c r="BL24" s="252"/>
      <c r="BM24" s="252"/>
      <c r="BN24" s="252"/>
      <c r="BO24" s="252"/>
      <c r="BP24" s="252"/>
      <c r="BQ24" s="261">
        <v>18</v>
      </c>
      <c r="BR24" s="262"/>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3"/>
    </row>
    <row r="25" spans="1:131" s="246" customFormat="1" ht="26.25" customHeight="1" thickBot="1" x14ac:dyDescent="0.2">
      <c r="A25" s="1118" t="s">
        <v>389</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1"/>
      <c r="BK25" s="251"/>
      <c r="BL25" s="251"/>
      <c r="BM25" s="251"/>
      <c r="BN25" s="251"/>
      <c r="BO25" s="264"/>
      <c r="BP25" s="264"/>
      <c r="BQ25" s="261">
        <v>19</v>
      </c>
      <c r="BR25" s="262"/>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5"/>
    </row>
    <row r="26" spans="1:131" s="246" customFormat="1" ht="26.25" customHeight="1" x14ac:dyDescent="0.15">
      <c r="A26" s="1050" t="s">
        <v>366</v>
      </c>
      <c r="B26" s="1051"/>
      <c r="C26" s="1051"/>
      <c r="D26" s="1051"/>
      <c r="E26" s="1051"/>
      <c r="F26" s="1051"/>
      <c r="G26" s="1051"/>
      <c r="H26" s="1051"/>
      <c r="I26" s="1051"/>
      <c r="J26" s="1051"/>
      <c r="K26" s="1051"/>
      <c r="L26" s="1051"/>
      <c r="M26" s="1051"/>
      <c r="N26" s="1051"/>
      <c r="O26" s="1051"/>
      <c r="P26" s="1052"/>
      <c r="Q26" s="1056" t="s">
        <v>390</v>
      </c>
      <c r="R26" s="1057"/>
      <c r="S26" s="1057"/>
      <c r="T26" s="1057"/>
      <c r="U26" s="1058"/>
      <c r="V26" s="1056" t="s">
        <v>391</v>
      </c>
      <c r="W26" s="1057"/>
      <c r="X26" s="1057"/>
      <c r="Y26" s="1057"/>
      <c r="Z26" s="1058"/>
      <c r="AA26" s="1056" t="s">
        <v>392</v>
      </c>
      <c r="AB26" s="1057"/>
      <c r="AC26" s="1057"/>
      <c r="AD26" s="1057"/>
      <c r="AE26" s="1057"/>
      <c r="AF26" s="1114" t="s">
        <v>393</v>
      </c>
      <c r="AG26" s="1063"/>
      <c r="AH26" s="1063"/>
      <c r="AI26" s="1063"/>
      <c r="AJ26" s="1115"/>
      <c r="AK26" s="1057" t="s">
        <v>394</v>
      </c>
      <c r="AL26" s="1057"/>
      <c r="AM26" s="1057"/>
      <c r="AN26" s="1057"/>
      <c r="AO26" s="1058"/>
      <c r="AP26" s="1056" t="s">
        <v>395</v>
      </c>
      <c r="AQ26" s="1057"/>
      <c r="AR26" s="1057"/>
      <c r="AS26" s="1057"/>
      <c r="AT26" s="1058"/>
      <c r="AU26" s="1056" t="s">
        <v>396</v>
      </c>
      <c r="AV26" s="1057"/>
      <c r="AW26" s="1057"/>
      <c r="AX26" s="1057"/>
      <c r="AY26" s="1058"/>
      <c r="AZ26" s="1056" t="s">
        <v>397</v>
      </c>
      <c r="BA26" s="1057"/>
      <c r="BB26" s="1057"/>
      <c r="BC26" s="1057"/>
      <c r="BD26" s="1058"/>
      <c r="BE26" s="1056" t="s">
        <v>373</v>
      </c>
      <c r="BF26" s="1057"/>
      <c r="BG26" s="1057"/>
      <c r="BH26" s="1057"/>
      <c r="BI26" s="1072"/>
      <c r="BJ26" s="251"/>
      <c r="BK26" s="251"/>
      <c r="BL26" s="251"/>
      <c r="BM26" s="251"/>
      <c r="BN26" s="251"/>
      <c r="BO26" s="264"/>
      <c r="BP26" s="264"/>
      <c r="BQ26" s="261">
        <v>20</v>
      </c>
      <c r="BR26" s="262"/>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5"/>
    </row>
    <row r="27" spans="1:131" s="246"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1"/>
      <c r="BK27" s="251"/>
      <c r="BL27" s="251"/>
      <c r="BM27" s="251"/>
      <c r="BN27" s="251"/>
      <c r="BO27" s="264"/>
      <c r="BP27" s="264"/>
      <c r="BQ27" s="261">
        <v>21</v>
      </c>
      <c r="BR27" s="262"/>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5"/>
    </row>
    <row r="28" spans="1:131" s="246" customFormat="1" ht="26.25" customHeight="1" thickTop="1" x14ac:dyDescent="0.15">
      <c r="A28" s="265">
        <v>1</v>
      </c>
      <c r="B28" s="1105" t="s">
        <v>398</v>
      </c>
      <c r="C28" s="1106"/>
      <c r="D28" s="1106"/>
      <c r="E28" s="1106"/>
      <c r="F28" s="1106"/>
      <c r="G28" s="1106"/>
      <c r="H28" s="1106"/>
      <c r="I28" s="1106"/>
      <c r="J28" s="1106"/>
      <c r="K28" s="1106"/>
      <c r="L28" s="1106"/>
      <c r="M28" s="1106"/>
      <c r="N28" s="1106"/>
      <c r="O28" s="1106"/>
      <c r="P28" s="1107"/>
      <c r="Q28" s="1108">
        <v>2794</v>
      </c>
      <c r="R28" s="1109"/>
      <c r="S28" s="1109"/>
      <c r="T28" s="1109"/>
      <c r="U28" s="1109"/>
      <c r="V28" s="1109">
        <v>2772</v>
      </c>
      <c r="W28" s="1109"/>
      <c r="X28" s="1109"/>
      <c r="Y28" s="1109"/>
      <c r="Z28" s="1109"/>
      <c r="AA28" s="1109">
        <v>22</v>
      </c>
      <c r="AB28" s="1109"/>
      <c r="AC28" s="1109"/>
      <c r="AD28" s="1109"/>
      <c r="AE28" s="1110"/>
      <c r="AF28" s="1111">
        <v>22</v>
      </c>
      <c r="AG28" s="1109"/>
      <c r="AH28" s="1109"/>
      <c r="AI28" s="1109"/>
      <c r="AJ28" s="1112"/>
      <c r="AK28" s="1113">
        <v>205</v>
      </c>
      <c r="AL28" s="1101"/>
      <c r="AM28" s="1101"/>
      <c r="AN28" s="1101"/>
      <c r="AO28" s="1101"/>
      <c r="AP28" s="1101" t="s">
        <v>573</v>
      </c>
      <c r="AQ28" s="1101"/>
      <c r="AR28" s="1101"/>
      <c r="AS28" s="1101"/>
      <c r="AT28" s="1101"/>
      <c r="AU28" s="1101" t="s">
        <v>573</v>
      </c>
      <c r="AV28" s="1101"/>
      <c r="AW28" s="1101"/>
      <c r="AX28" s="1101"/>
      <c r="AY28" s="1101"/>
      <c r="AZ28" s="1102" t="s">
        <v>573</v>
      </c>
      <c r="BA28" s="1102"/>
      <c r="BB28" s="1102"/>
      <c r="BC28" s="1102"/>
      <c r="BD28" s="1102"/>
      <c r="BE28" s="1103"/>
      <c r="BF28" s="1103"/>
      <c r="BG28" s="1103"/>
      <c r="BH28" s="1103"/>
      <c r="BI28" s="1104"/>
      <c r="BJ28" s="251"/>
      <c r="BK28" s="251"/>
      <c r="BL28" s="251"/>
      <c r="BM28" s="251"/>
      <c r="BN28" s="251"/>
      <c r="BO28" s="264"/>
      <c r="BP28" s="264"/>
      <c r="BQ28" s="261">
        <v>22</v>
      </c>
      <c r="BR28" s="262"/>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5"/>
    </row>
    <row r="29" spans="1:131" s="246" customFormat="1" ht="26.25" customHeight="1" x14ac:dyDescent="0.15">
      <c r="A29" s="265">
        <v>2</v>
      </c>
      <c r="B29" s="1092" t="s">
        <v>399</v>
      </c>
      <c r="C29" s="1093"/>
      <c r="D29" s="1093"/>
      <c r="E29" s="1093"/>
      <c r="F29" s="1093"/>
      <c r="G29" s="1093"/>
      <c r="H29" s="1093"/>
      <c r="I29" s="1093"/>
      <c r="J29" s="1093"/>
      <c r="K29" s="1093"/>
      <c r="L29" s="1093"/>
      <c r="M29" s="1093"/>
      <c r="N29" s="1093"/>
      <c r="O29" s="1093"/>
      <c r="P29" s="1094"/>
      <c r="Q29" s="1098">
        <v>2893</v>
      </c>
      <c r="R29" s="1099"/>
      <c r="S29" s="1099"/>
      <c r="T29" s="1099"/>
      <c r="U29" s="1099"/>
      <c r="V29" s="1099">
        <v>2836</v>
      </c>
      <c r="W29" s="1099"/>
      <c r="X29" s="1099"/>
      <c r="Y29" s="1099"/>
      <c r="Z29" s="1099"/>
      <c r="AA29" s="1099">
        <v>57</v>
      </c>
      <c r="AB29" s="1099"/>
      <c r="AC29" s="1099"/>
      <c r="AD29" s="1099"/>
      <c r="AE29" s="1100"/>
      <c r="AF29" s="1074">
        <v>57</v>
      </c>
      <c r="AG29" s="1075"/>
      <c r="AH29" s="1075"/>
      <c r="AI29" s="1075"/>
      <c r="AJ29" s="1076"/>
      <c r="AK29" s="1035">
        <v>432</v>
      </c>
      <c r="AL29" s="1026"/>
      <c r="AM29" s="1026"/>
      <c r="AN29" s="1026"/>
      <c r="AO29" s="1026"/>
      <c r="AP29" s="1026" t="s">
        <v>573</v>
      </c>
      <c r="AQ29" s="1026"/>
      <c r="AR29" s="1026"/>
      <c r="AS29" s="1026"/>
      <c r="AT29" s="1026"/>
      <c r="AU29" s="1026" t="s">
        <v>573</v>
      </c>
      <c r="AV29" s="1026"/>
      <c r="AW29" s="1026"/>
      <c r="AX29" s="1026"/>
      <c r="AY29" s="1026"/>
      <c r="AZ29" s="1097" t="s">
        <v>573</v>
      </c>
      <c r="BA29" s="1097"/>
      <c r="BB29" s="1097"/>
      <c r="BC29" s="1097"/>
      <c r="BD29" s="1097"/>
      <c r="BE29" s="1087"/>
      <c r="BF29" s="1087"/>
      <c r="BG29" s="1087"/>
      <c r="BH29" s="1087"/>
      <c r="BI29" s="1088"/>
      <c r="BJ29" s="251"/>
      <c r="BK29" s="251"/>
      <c r="BL29" s="251"/>
      <c r="BM29" s="251"/>
      <c r="BN29" s="251"/>
      <c r="BO29" s="264"/>
      <c r="BP29" s="264"/>
      <c r="BQ29" s="261">
        <v>23</v>
      </c>
      <c r="BR29" s="262"/>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5"/>
    </row>
    <row r="30" spans="1:131" s="246" customFormat="1" ht="26.25" customHeight="1" x14ac:dyDescent="0.15">
      <c r="A30" s="265">
        <v>3</v>
      </c>
      <c r="B30" s="1092" t="s">
        <v>400</v>
      </c>
      <c r="C30" s="1093"/>
      <c r="D30" s="1093"/>
      <c r="E30" s="1093"/>
      <c r="F30" s="1093"/>
      <c r="G30" s="1093"/>
      <c r="H30" s="1093"/>
      <c r="I30" s="1093"/>
      <c r="J30" s="1093"/>
      <c r="K30" s="1093"/>
      <c r="L30" s="1093"/>
      <c r="M30" s="1093"/>
      <c r="N30" s="1093"/>
      <c r="O30" s="1093"/>
      <c r="P30" s="1094"/>
      <c r="Q30" s="1098">
        <v>424</v>
      </c>
      <c r="R30" s="1099"/>
      <c r="S30" s="1099"/>
      <c r="T30" s="1099"/>
      <c r="U30" s="1099"/>
      <c r="V30" s="1099">
        <v>411</v>
      </c>
      <c r="W30" s="1099"/>
      <c r="X30" s="1099"/>
      <c r="Y30" s="1099"/>
      <c r="Z30" s="1099"/>
      <c r="AA30" s="1099">
        <v>13</v>
      </c>
      <c r="AB30" s="1099"/>
      <c r="AC30" s="1099"/>
      <c r="AD30" s="1099"/>
      <c r="AE30" s="1100"/>
      <c r="AF30" s="1074">
        <v>13</v>
      </c>
      <c r="AG30" s="1075"/>
      <c r="AH30" s="1075"/>
      <c r="AI30" s="1075"/>
      <c r="AJ30" s="1076"/>
      <c r="AK30" s="1035">
        <v>79</v>
      </c>
      <c r="AL30" s="1026"/>
      <c r="AM30" s="1026"/>
      <c r="AN30" s="1026"/>
      <c r="AO30" s="1026"/>
      <c r="AP30" s="1026" t="s">
        <v>573</v>
      </c>
      <c r="AQ30" s="1026"/>
      <c r="AR30" s="1026"/>
      <c r="AS30" s="1026"/>
      <c r="AT30" s="1026"/>
      <c r="AU30" s="1026" t="s">
        <v>573</v>
      </c>
      <c r="AV30" s="1026"/>
      <c r="AW30" s="1026"/>
      <c r="AX30" s="1026"/>
      <c r="AY30" s="1026"/>
      <c r="AZ30" s="1097" t="s">
        <v>573</v>
      </c>
      <c r="BA30" s="1097"/>
      <c r="BB30" s="1097"/>
      <c r="BC30" s="1097"/>
      <c r="BD30" s="1097"/>
      <c r="BE30" s="1087"/>
      <c r="BF30" s="1087"/>
      <c r="BG30" s="1087"/>
      <c r="BH30" s="1087"/>
      <c r="BI30" s="1088"/>
      <c r="BJ30" s="251"/>
      <c r="BK30" s="251"/>
      <c r="BL30" s="251"/>
      <c r="BM30" s="251"/>
      <c r="BN30" s="251"/>
      <c r="BO30" s="264"/>
      <c r="BP30" s="264"/>
      <c r="BQ30" s="261">
        <v>24</v>
      </c>
      <c r="BR30" s="262"/>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5"/>
    </row>
    <row r="31" spans="1:131" s="246" customFormat="1" ht="26.25" customHeight="1" x14ac:dyDescent="0.15">
      <c r="A31" s="265">
        <v>4</v>
      </c>
      <c r="B31" s="1092" t="s">
        <v>401</v>
      </c>
      <c r="C31" s="1093"/>
      <c r="D31" s="1093"/>
      <c r="E31" s="1093"/>
      <c r="F31" s="1093"/>
      <c r="G31" s="1093"/>
      <c r="H31" s="1093"/>
      <c r="I31" s="1093"/>
      <c r="J31" s="1093"/>
      <c r="K31" s="1093"/>
      <c r="L31" s="1093"/>
      <c r="M31" s="1093"/>
      <c r="N31" s="1093"/>
      <c r="O31" s="1093"/>
      <c r="P31" s="1094"/>
      <c r="Q31" s="1098">
        <v>440</v>
      </c>
      <c r="R31" s="1099"/>
      <c r="S31" s="1099"/>
      <c r="T31" s="1099"/>
      <c r="U31" s="1099"/>
      <c r="V31" s="1099">
        <v>357</v>
      </c>
      <c r="W31" s="1099"/>
      <c r="X31" s="1099"/>
      <c r="Y31" s="1099"/>
      <c r="Z31" s="1099"/>
      <c r="AA31" s="1099">
        <v>83</v>
      </c>
      <c r="AB31" s="1099"/>
      <c r="AC31" s="1099"/>
      <c r="AD31" s="1099"/>
      <c r="AE31" s="1100"/>
      <c r="AF31" s="1074">
        <v>663</v>
      </c>
      <c r="AG31" s="1075"/>
      <c r="AH31" s="1075"/>
      <c r="AI31" s="1075"/>
      <c r="AJ31" s="1076"/>
      <c r="AK31" s="1035" t="s">
        <v>573</v>
      </c>
      <c r="AL31" s="1026"/>
      <c r="AM31" s="1026"/>
      <c r="AN31" s="1026"/>
      <c r="AO31" s="1026"/>
      <c r="AP31" s="1026">
        <v>1851</v>
      </c>
      <c r="AQ31" s="1026"/>
      <c r="AR31" s="1026"/>
      <c r="AS31" s="1026"/>
      <c r="AT31" s="1026"/>
      <c r="AU31" s="1026" t="s">
        <v>573</v>
      </c>
      <c r="AV31" s="1026"/>
      <c r="AW31" s="1026"/>
      <c r="AX31" s="1026"/>
      <c r="AY31" s="1026"/>
      <c r="AZ31" s="1097" t="s">
        <v>573</v>
      </c>
      <c r="BA31" s="1097"/>
      <c r="BB31" s="1097"/>
      <c r="BC31" s="1097"/>
      <c r="BD31" s="1097"/>
      <c r="BE31" s="1087" t="s">
        <v>402</v>
      </c>
      <c r="BF31" s="1087"/>
      <c r="BG31" s="1087"/>
      <c r="BH31" s="1087"/>
      <c r="BI31" s="1088"/>
      <c r="BJ31" s="251"/>
      <c r="BK31" s="251"/>
      <c r="BL31" s="251"/>
      <c r="BM31" s="251"/>
      <c r="BN31" s="251"/>
      <c r="BO31" s="264"/>
      <c r="BP31" s="264"/>
      <c r="BQ31" s="261">
        <v>25</v>
      </c>
      <c r="BR31" s="262"/>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5"/>
    </row>
    <row r="32" spans="1:131" s="246" customFormat="1" ht="26.25" customHeight="1" x14ac:dyDescent="0.15">
      <c r="A32" s="265">
        <v>5</v>
      </c>
      <c r="B32" s="1092" t="s">
        <v>403</v>
      </c>
      <c r="C32" s="1093"/>
      <c r="D32" s="1093"/>
      <c r="E32" s="1093"/>
      <c r="F32" s="1093"/>
      <c r="G32" s="1093"/>
      <c r="H32" s="1093"/>
      <c r="I32" s="1093"/>
      <c r="J32" s="1093"/>
      <c r="K32" s="1093"/>
      <c r="L32" s="1093"/>
      <c r="M32" s="1093"/>
      <c r="N32" s="1093"/>
      <c r="O32" s="1093"/>
      <c r="P32" s="1094"/>
      <c r="Q32" s="1098">
        <v>1428</v>
      </c>
      <c r="R32" s="1099"/>
      <c r="S32" s="1099"/>
      <c r="T32" s="1099"/>
      <c r="U32" s="1099"/>
      <c r="V32" s="1099">
        <v>1203</v>
      </c>
      <c r="W32" s="1099"/>
      <c r="X32" s="1099"/>
      <c r="Y32" s="1099"/>
      <c r="Z32" s="1099"/>
      <c r="AA32" s="1099">
        <v>225</v>
      </c>
      <c r="AB32" s="1099"/>
      <c r="AC32" s="1099"/>
      <c r="AD32" s="1099"/>
      <c r="AE32" s="1100"/>
      <c r="AF32" s="1074">
        <v>252</v>
      </c>
      <c r="AG32" s="1075"/>
      <c r="AH32" s="1075"/>
      <c r="AI32" s="1075"/>
      <c r="AJ32" s="1076"/>
      <c r="AK32" s="1035">
        <v>620</v>
      </c>
      <c r="AL32" s="1026"/>
      <c r="AM32" s="1026"/>
      <c r="AN32" s="1026"/>
      <c r="AO32" s="1026"/>
      <c r="AP32" s="1026">
        <v>13717</v>
      </c>
      <c r="AQ32" s="1026"/>
      <c r="AR32" s="1026"/>
      <c r="AS32" s="1026"/>
      <c r="AT32" s="1026"/>
      <c r="AU32" s="1026">
        <v>8861</v>
      </c>
      <c r="AV32" s="1026"/>
      <c r="AW32" s="1026"/>
      <c r="AX32" s="1026"/>
      <c r="AY32" s="1026"/>
      <c r="AZ32" s="1097" t="s">
        <v>573</v>
      </c>
      <c r="BA32" s="1097"/>
      <c r="BB32" s="1097"/>
      <c r="BC32" s="1097"/>
      <c r="BD32" s="1097"/>
      <c r="BE32" s="1087" t="s">
        <v>402</v>
      </c>
      <c r="BF32" s="1087"/>
      <c r="BG32" s="1087"/>
      <c r="BH32" s="1087"/>
      <c r="BI32" s="1088"/>
      <c r="BJ32" s="251"/>
      <c r="BK32" s="251"/>
      <c r="BL32" s="251"/>
      <c r="BM32" s="251"/>
      <c r="BN32" s="251"/>
      <c r="BO32" s="264"/>
      <c r="BP32" s="264"/>
      <c r="BQ32" s="261">
        <v>26</v>
      </c>
      <c r="BR32" s="262"/>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5"/>
    </row>
    <row r="33" spans="1:131" s="246" customFormat="1" ht="26.25" customHeight="1" x14ac:dyDescent="0.15">
      <c r="A33" s="265">
        <v>6</v>
      </c>
      <c r="B33" s="1092" t="s">
        <v>404</v>
      </c>
      <c r="C33" s="1093"/>
      <c r="D33" s="1093"/>
      <c r="E33" s="1093"/>
      <c r="F33" s="1093"/>
      <c r="G33" s="1093"/>
      <c r="H33" s="1093"/>
      <c r="I33" s="1093"/>
      <c r="J33" s="1093"/>
      <c r="K33" s="1093"/>
      <c r="L33" s="1093"/>
      <c r="M33" s="1093"/>
      <c r="N33" s="1093"/>
      <c r="O33" s="1093"/>
      <c r="P33" s="1094"/>
      <c r="Q33" s="1098">
        <v>614</v>
      </c>
      <c r="R33" s="1099"/>
      <c r="S33" s="1099"/>
      <c r="T33" s="1099"/>
      <c r="U33" s="1099"/>
      <c r="V33" s="1099">
        <v>614</v>
      </c>
      <c r="W33" s="1099"/>
      <c r="X33" s="1099"/>
      <c r="Y33" s="1099"/>
      <c r="Z33" s="1099"/>
      <c r="AA33" s="1099">
        <v>0</v>
      </c>
      <c r="AB33" s="1099"/>
      <c r="AC33" s="1099"/>
      <c r="AD33" s="1099"/>
      <c r="AE33" s="1100"/>
      <c r="AF33" s="1074" t="s">
        <v>126</v>
      </c>
      <c r="AG33" s="1075"/>
      <c r="AH33" s="1075"/>
      <c r="AI33" s="1075"/>
      <c r="AJ33" s="1076"/>
      <c r="AK33" s="1035">
        <v>52</v>
      </c>
      <c r="AL33" s="1026"/>
      <c r="AM33" s="1026"/>
      <c r="AN33" s="1026"/>
      <c r="AO33" s="1026"/>
      <c r="AP33" s="1026">
        <v>129</v>
      </c>
      <c r="AQ33" s="1026"/>
      <c r="AR33" s="1026"/>
      <c r="AS33" s="1026"/>
      <c r="AT33" s="1026"/>
      <c r="AU33" s="1026" t="s">
        <v>573</v>
      </c>
      <c r="AV33" s="1026"/>
      <c r="AW33" s="1026"/>
      <c r="AX33" s="1026"/>
      <c r="AY33" s="1026"/>
      <c r="AZ33" s="1097" t="s">
        <v>573</v>
      </c>
      <c r="BA33" s="1097"/>
      <c r="BB33" s="1097"/>
      <c r="BC33" s="1097"/>
      <c r="BD33" s="1097"/>
      <c r="BE33" s="1087" t="s">
        <v>405</v>
      </c>
      <c r="BF33" s="1087"/>
      <c r="BG33" s="1087"/>
      <c r="BH33" s="1087"/>
      <c r="BI33" s="1088"/>
      <c r="BJ33" s="251"/>
      <c r="BK33" s="251"/>
      <c r="BL33" s="251"/>
      <c r="BM33" s="251"/>
      <c r="BN33" s="251"/>
      <c r="BO33" s="264"/>
      <c r="BP33" s="264"/>
      <c r="BQ33" s="261">
        <v>27</v>
      </c>
      <c r="BR33" s="262"/>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5"/>
    </row>
    <row r="34" spans="1:131" s="246" customFormat="1" ht="26.25" customHeight="1" x14ac:dyDescent="0.15">
      <c r="A34" s="265">
        <v>7</v>
      </c>
      <c r="B34" s="1092"/>
      <c r="C34" s="1093"/>
      <c r="D34" s="1093"/>
      <c r="E34" s="1093"/>
      <c r="F34" s="1093"/>
      <c r="G34" s="1093"/>
      <c r="H34" s="1093"/>
      <c r="I34" s="1093"/>
      <c r="J34" s="1093"/>
      <c r="K34" s="1093"/>
      <c r="L34" s="1093"/>
      <c r="M34" s="1093"/>
      <c r="N34" s="1093"/>
      <c r="O34" s="1093"/>
      <c r="P34" s="1094"/>
      <c r="Q34" s="1098"/>
      <c r="R34" s="1099"/>
      <c r="S34" s="1099"/>
      <c r="T34" s="1099"/>
      <c r="U34" s="1099"/>
      <c r="V34" s="1099"/>
      <c r="W34" s="1099"/>
      <c r="X34" s="1099"/>
      <c r="Y34" s="1099"/>
      <c r="Z34" s="1099"/>
      <c r="AA34" s="1099"/>
      <c r="AB34" s="1099"/>
      <c r="AC34" s="1099"/>
      <c r="AD34" s="1099"/>
      <c r="AE34" s="1100"/>
      <c r="AF34" s="1074"/>
      <c r="AG34" s="1075"/>
      <c r="AH34" s="1075"/>
      <c r="AI34" s="1075"/>
      <c r="AJ34" s="1076"/>
      <c r="AK34" s="1035"/>
      <c r="AL34" s="1026"/>
      <c r="AM34" s="1026"/>
      <c r="AN34" s="1026"/>
      <c r="AO34" s="1026"/>
      <c r="AP34" s="1026"/>
      <c r="AQ34" s="1026"/>
      <c r="AR34" s="1026"/>
      <c r="AS34" s="1026"/>
      <c r="AT34" s="1026"/>
      <c r="AU34" s="1026"/>
      <c r="AV34" s="1026"/>
      <c r="AW34" s="1026"/>
      <c r="AX34" s="1026"/>
      <c r="AY34" s="1026"/>
      <c r="AZ34" s="1097"/>
      <c r="BA34" s="1097"/>
      <c r="BB34" s="1097"/>
      <c r="BC34" s="1097"/>
      <c r="BD34" s="1097"/>
      <c r="BE34" s="1087"/>
      <c r="BF34" s="1087"/>
      <c r="BG34" s="1087"/>
      <c r="BH34" s="1087"/>
      <c r="BI34" s="1088"/>
      <c r="BJ34" s="251"/>
      <c r="BK34" s="251"/>
      <c r="BL34" s="251"/>
      <c r="BM34" s="251"/>
      <c r="BN34" s="251"/>
      <c r="BO34" s="264"/>
      <c r="BP34" s="264"/>
      <c r="BQ34" s="261">
        <v>28</v>
      </c>
      <c r="BR34" s="262"/>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5"/>
    </row>
    <row r="35" spans="1:131" s="246" customFormat="1" ht="26.25" customHeight="1" x14ac:dyDescent="0.15">
      <c r="A35" s="265">
        <v>8</v>
      </c>
      <c r="B35" s="1092"/>
      <c r="C35" s="1093"/>
      <c r="D35" s="1093"/>
      <c r="E35" s="1093"/>
      <c r="F35" s="1093"/>
      <c r="G35" s="1093"/>
      <c r="H35" s="1093"/>
      <c r="I35" s="1093"/>
      <c r="J35" s="1093"/>
      <c r="K35" s="1093"/>
      <c r="L35" s="1093"/>
      <c r="M35" s="1093"/>
      <c r="N35" s="1093"/>
      <c r="O35" s="1093"/>
      <c r="P35" s="1094"/>
      <c r="Q35" s="1098"/>
      <c r="R35" s="1099"/>
      <c r="S35" s="1099"/>
      <c r="T35" s="1099"/>
      <c r="U35" s="1099"/>
      <c r="V35" s="1099"/>
      <c r="W35" s="1099"/>
      <c r="X35" s="1099"/>
      <c r="Y35" s="1099"/>
      <c r="Z35" s="1099"/>
      <c r="AA35" s="1099"/>
      <c r="AB35" s="1099"/>
      <c r="AC35" s="1099"/>
      <c r="AD35" s="1099"/>
      <c r="AE35" s="1100"/>
      <c r="AF35" s="1074"/>
      <c r="AG35" s="1075"/>
      <c r="AH35" s="1075"/>
      <c r="AI35" s="1075"/>
      <c r="AJ35" s="1076"/>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7"/>
      <c r="BF35" s="1087"/>
      <c r="BG35" s="1087"/>
      <c r="BH35" s="1087"/>
      <c r="BI35" s="1088"/>
      <c r="BJ35" s="251"/>
      <c r="BK35" s="251"/>
      <c r="BL35" s="251"/>
      <c r="BM35" s="251"/>
      <c r="BN35" s="251"/>
      <c r="BO35" s="264"/>
      <c r="BP35" s="264"/>
      <c r="BQ35" s="261">
        <v>29</v>
      </c>
      <c r="BR35" s="262"/>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5"/>
    </row>
    <row r="36" spans="1:131" s="246" customFormat="1" ht="26.25" customHeight="1" x14ac:dyDescent="0.15">
      <c r="A36" s="265">
        <v>9</v>
      </c>
      <c r="B36" s="1092"/>
      <c r="C36" s="1093"/>
      <c r="D36" s="1093"/>
      <c r="E36" s="1093"/>
      <c r="F36" s="1093"/>
      <c r="G36" s="1093"/>
      <c r="H36" s="1093"/>
      <c r="I36" s="1093"/>
      <c r="J36" s="1093"/>
      <c r="K36" s="1093"/>
      <c r="L36" s="1093"/>
      <c r="M36" s="1093"/>
      <c r="N36" s="1093"/>
      <c r="O36" s="1093"/>
      <c r="P36" s="1094"/>
      <c r="Q36" s="1098"/>
      <c r="R36" s="1099"/>
      <c r="S36" s="1099"/>
      <c r="T36" s="1099"/>
      <c r="U36" s="1099"/>
      <c r="V36" s="1099"/>
      <c r="W36" s="1099"/>
      <c r="X36" s="1099"/>
      <c r="Y36" s="1099"/>
      <c r="Z36" s="1099"/>
      <c r="AA36" s="1099"/>
      <c r="AB36" s="1099"/>
      <c r="AC36" s="1099"/>
      <c r="AD36" s="1099"/>
      <c r="AE36" s="1100"/>
      <c r="AF36" s="1074"/>
      <c r="AG36" s="1075"/>
      <c r="AH36" s="1075"/>
      <c r="AI36" s="1075"/>
      <c r="AJ36" s="1076"/>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7"/>
      <c r="BF36" s="1087"/>
      <c r="BG36" s="1087"/>
      <c r="BH36" s="1087"/>
      <c r="BI36" s="1088"/>
      <c r="BJ36" s="251"/>
      <c r="BK36" s="251"/>
      <c r="BL36" s="251"/>
      <c r="BM36" s="251"/>
      <c r="BN36" s="251"/>
      <c r="BO36" s="264"/>
      <c r="BP36" s="264"/>
      <c r="BQ36" s="261">
        <v>30</v>
      </c>
      <c r="BR36" s="262"/>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5"/>
    </row>
    <row r="37" spans="1:131" s="246" customFormat="1" ht="26.25" customHeight="1" x14ac:dyDescent="0.15">
      <c r="A37" s="265">
        <v>10</v>
      </c>
      <c r="B37" s="1092"/>
      <c r="C37" s="1093"/>
      <c r="D37" s="1093"/>
      <c r="E37" s="1093"/>
      <c r="F37" s="1093"/>
      <c r="G37" s="1093"/>
      <c r="H37" s="1093"/>
      <c r="I37" s="1093"/>
      <c r="J37" s="1093"/>
      <c r="K37" s="1093"/>
      <c r="L37" s="1093"/>
      <c r="M37" s="1093"/>
      <c r="N37" s="1093"/>
      <c r="O37" s="1093"/>
      <c r="P37" s="1094"/>
      <c r="Q37" s="1098"/>
      <c r="R37" s="1099"/>
      <c r="S37" s="1099"/>
      <c r="T37" s="1099"/>
      <c r="U37" s="1099"/>
      <c r="V37" s="1099"/>
      <c r="W37" s="1099"/>
      <c r="X37" s="1099"/>
      <c r="Y37" s="1099"/>
      <c r="Z37" s="1099"/>
      <c r="AA37" s="1099"/>
      <c r="AB37" s="1099"/>
      <c r="AC37" s="1099"/>
      <c r="AD37" s="1099"/>
      <c r="AE37" s="1100"/>
      <c r="AF37" s="1074"/>
      <c r="AG37" s="1075"/>
      <c r="AH37" s="1075"/>
      <c r="AI37" s="1075"/>
      <c r="AJ37" s="1076"/>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7"/>
      <c r="BF37" s="1087"/>
      <c r="BG37" s="1087"/>
      <c r="BH37" s="1087"/>
      <c r="BI37" s="1088"/>
      <c r="BJ37" s="251"/>
      <c r="BK37" s="251"/>
      <c r="BL37" s="251"/>
      <c r="BM37" s="251"/>
      <c r="BN37" s="251"/>
      <c r="BO37" s="264"/>
      <c r="BP37" s="264"/>
      <c r="BQ37" s="261">
        <v>31</v>
      </c>
      <c r="BR37" s="262"/>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5"/>
    </row>
    <row r="38" spans="1:131" s="246" customFormat="1" ht="26.25" customHeight="1" x14ac:dyDescent="0.15">
      <c r="A38" s="265">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7"/>
      <c r="BF38" s="1087"/>
      <c r="BG38" s="1087"/>
      <c r="BH38" s="1087"/>
      <c r="BI38" s="1088"/>
      <c r="BJ38" s="251"/>
      <c r="BK38" s="251"/>
      <c r="BL38" s="251"/>
      <c r="BM38" s="251"/>
      <c r="BN38" s="251"/>
      <c r="BO38" s="264"/>
      <c r="BP38" s="264"/>
      <c r="BQ38" s="261">
        <v>32</v>
      </c>
      <c r="BR38" s="262"/>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5"/>
    </row>
    <row r="39" spans="1:131" s="246" customFormat="1" ht="26.25" customHeight="1" x14ac:dyDescent="0.15">
      <c r="A39" s="265">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1"/>
      <c r="BK39" s="251"/>
      <c r="BL39" s="251"/>
      <c r="BM39" s="251"/>
      <c r="BN39" s="251"/>
      <c r="BO39" s="264"/>
      <c r="BP39" s="264"/>
      <c r="BQ39" s="261">
        <v>33</v>
      </c>
      <c r="BR39" s="262"/>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5"/>
    </row>
    <row r="40" spans="1:131" s="246" customFormat="1" ht="26.25" customHeight="1" x14ac:dyDescent="0.15">
      <c r="A40" s="260">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1"/>
      <c r="BK40" s="251"/>
      <c r="BL40" s="251"/>
      <c r="BM40" s="251"/>
      <c r="BN40" s="251"/>
      <c r="BO40" s="264"/>
      <c r="BP40" s="264"/>
      <c r="BQ40" s="261">
        <v>34</v>
      </c>
      <c r="BR40" s="262"/>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5"/>
    </row>
    <row r="41" spans="1:131" s="246" customFormat="1" ht="26.25" customHeight="1" x14ac:dyDescent="0.15">
      <c r="A41" s="260">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1"/>
      <c r="BK41" s="251"/>
      <c r="BL41" s="251"/>
      <c r="BM41" s="251"/>
      <c r="BN41" s="251"/>
      <c r="BO41" s="264"/>
      <c r="BP41" s="264"/>
      <c r="BQ41" s="261">
        <v>35</v>
      </c>
      <c r="BR41" s="262"/>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5"/>
    </row>
    <row r="42" spans="1:131" s="246" customFormat="1" ht="26.25" customHeight="1" x14ac:dyDescent="0.15">
      <c r="A42" s="260">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1"/>
      <c r="BK42" s="251"/>
      <c r="BL42" s="251"/>
      <c r="BM42" s="251"/>
      <c r="BN42" s="251"/>
      <c r="BO42" s="264"/>
      <c r="BP42" s="264"/>
      <c r="BQ42" s="261">
        <v>36</v>
      </c>
      <c r="BR42" s="262"/>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5"/>
    </row>
    <row r="43" spans="1:131" s="246" customFormat="1" ht="26.25" customHeight="1" x14ac:dyDescent="0.15">
      <c r="A43" s="260">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1"/>
      <c r="BK43" s="251"/>
      <c r="BL43" s="251"/>
      <c r="BM43" s="251"/>
      <c r="BN43" s="251"/>
      <c r="BO43" s="264"/>
      <c r="BP43" s="264"/>
      <c r="BQ43" s="261">
        <v>37</v>
      </c>
      <c r="BR43" s="262"/>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5"/>
    </row>
    <row r="44" spans="1:131" s="246" customFormat="1" ht="26.25" customHeight="1" x14ac:dyDescent="0.15">
      <c r="A44" s="260">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1"/>
      <c r="BK44" s="251"/>
      <c r="BL44" s="251"/>
      <c r="BM44" s="251"/>
      <c r="BN44" s="251"/>
      <c r="BO44" s="264"/>
      <c r="BP44" s="264"/>
      <c r="BQ44" s="261">
        <v>38</v>
      </c>
      <c r="BR44" s="262"/>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5"/>
    </row>
    <row r="45" spans="1:131" s="246" customFormat="1" ht="26.25" customHeight="1" x14ac:dyDescent="0.15">
      <c r="A45" s="260">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1"/>
      <c r="BK45" s="251"/>
      <c r="BL45" s="251"/>
      <c r="BM45" s="251"/>
      <c r="BN45" s="251"/>
      <c r="BO45" s="264"/>
      <c r="BP45" s="264"/>
      <c r="BQ45" s="261">
        <v>39</v>
      </c>
      <c r="BR45" s="262"/>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5"/>
    </row>
    <row r="46" spans="1:131" s="246" customFormat="1" ht="26.25" customHeight="1" x14ac:dyDescent="0.15">
      <c r="A46" s="260">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1"/>
      <c r="BK46" s="251"/>
      <c r="BL46" s="251"/>
      <c r="BM46" s="251"/>
      <c r="BN46" s="251"/>
      <c r="BO46" s="264"/>
      <c r="BP46" s="264"/>
      <c r="BQ46" s="261">
        <v>40</v>
      </c>
      <c r="BR46" s="262"/>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5"/>
    </row>
    <row r="47" spans="1:131" s="246" customFormat="1" ht="26.25" customHeight="1" x14ac:dyDescent="0.15">
      <c r="A47" s="260">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1"/>
      <c r="BK47" s="251"/>
      <c r="BL47" s="251"/>
      <c r="BM47" s="251"/>
      <c r="BN47" s="251"/>
      <c r="BO47" s="264"/>
      <c r="BP47" s="264"/>
      <c r="BQ47" s="261">
        <v>41</v>
      </c>
      <c r="BR47" s="262"/>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5"/>
    </row>
    <row r="48" spans="1:131" s="246" customFormat="1" ht="26.25" customHeight="1" x14ac:dyDescent="0.15">
      <c r="A48" s="260">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1"/>
      <c r="BK48" s="251"/>
      <c r="BL48" s="251"/>
      <c r="BM48" s="251"/>
      <c r="BN48" s="251"/>
      <c r="BO48" s="264"/>
      <c r="BP48" s="264"/>
      <c r="BQ48" s="261">
        <v>42</v>
      </c>
      <c r="BR48" s="262"/>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5"/>
    </row>
    <row r="49" spans="1:131" s="246" customFormat="1" ht="26.25" customHeight="1" x14ac:dyDescent="0.15">
      <c r="A49" s="260">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1"/>
      <c r="BK49" s="251"/>
      <c r="BL49" s="251"/>
      <c r="BM49" s="251"/>
      <c r="BN49" s="251"/>
      <c r="BO49" s="264"/>
      <c r="BP49" s="264"/>
      <c r="BQ49" s="261">
        <v>43</v>
      </c>
      <c r="BR49" s="262"/>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5"/>
    </row>
    <row r="50" spans="1:131" s="246" customFormat="1" ht="26.25" customHeight="1" x14ac:dyDescent="0.15">
      <c r="A50" s="260">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1"/>
      <c r="BK50" s="251"/>
      <c r="BL50" s="251"/>
      <c r="BM50" s="251"/>
      <c r="BN50" s="251"/>
      <c r="BO50" s="264"/>
      <c r="BP50" s="264"/>
      <c r="BQ50" s="261">
        <v>44</v>
      </c>
      <c r="BR50" s="262"/>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5"/>
    </row>
    <row r="51" spans="1:131" s="246" customFormat="1" ht="26.25" customHeight="1" x14ac:dyDescent="0.15">
      <c r="A51" s="260">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1"/>
      <c r="BK51" s="251"/>
      <c r="BL51" s="251"/>
      <c r="BM51" s="251"/>
      <c r="BN51" s="251"/>
      <c r="BO51" s="264"/>
      <c r="BP51" s="264"/>
      <c r="BQ51" s="261">
        <v>45</v>
      </c>
      <c r="BR51" s="262"/>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5"/>
    </row>
    <row r="52" spans="1:131" s="246" customFormat="1" ht="26.25" customHeight="1" x14ac:dyDescent="0.15">
      <c r="A52" s="260">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1"/>
      <c r="BK52" s="251"/>
      <c r="BL52" s="251"/>
      <c r="BM52" s="251"/>
      <c r="BN52" s="251"/>
      <c r="BO52" s="264"/>
      <c r="BP52" s="264"/>
      <c r="BQ52" s="261">
        <v>46</v>
      </c>
      <c r="BR52" s="262"/>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5"/>
    </row>
    <row r="53" spans="1:131" s="246" customFormat="1" ht="26.25" customHeight="1" x14ac:dyDescent="0.15">
      <c r="A53" s="260">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1"/>
      <c r="BK53" s="251"/>
      <c r="BL53" s="251"/>
      <c r="BM53" s="251"/>
      <c r="BN53" s="251"/>
      <c r="BO53" s="264"/>
      <c r="BP53" s="264"/>
      <c r="BQ53" s="261">
        <v>47</v>
      </c>
      <c r="BR53" s="262"/>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5"/>
    </row>
    <row r="54" spans="1:131" s="246" customFormat="1" ht="26.25" customHeight="1" x14ac:dyDescent="0.15">
      <c r="A54" s="260">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1"/>
      <c r="BK54" s="251"/>
      <c r="BL54" s="251"/>
      <c r="BM54" s="251"/>
      <c r="BN54" s="251"/>
      <c r="BO54" s="264"/>
      <c r="BP54" s="264"/>
      <c r="BQ54" s="261">
        <v>48</v>
      </c>
      <c r="BR54" s="262"/>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5"/>
    </row>
    <row r="55" spans="1:131" s="246" customFormat="1" ht="26.25" customHeight="1" x14ac:dyDescent="0.15">
      <c r="A55" s="260">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1"/>
      <c r="BK55" s="251"/>
      <c r="BL55" s="251"/>
      <c r="BM55" s="251"/>
      <c r="BN55" s="251"/>
      <c r="BO55" s="264"/>
      <c r="BP55" s="264"/>
      <c r="BQ55" s="261">
        <v>49</v>
      </c>
      <c r="BR55" s="262"/>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5"/>
    </row>
    <row r="56" spans="1:131" s="246" customFormat="1" ht="26.25" customHeight="1" x14ac:dyDescent="0.15">
      <c r="A56" s="260">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1"/>
      <c r="BK56" s="251"/>
      <c r="BL56" s="251"/>
      <c r="BM56" s="251"/>
      <c r="BN56" s="251"/>
      <c r="BO56" s="264"/>
      <c r="BP56" s="264"/>
      <c r="BQ56" s="261">
        <v>50</v>
      </c>
      <c r="BR56" s="262"/>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5"/>
    </row>
    <row r="57" spans="1:131" s="246" customFormat="1" ht="26.25" customHeight="1" x14ac:dyDescent="0.15">
      <c r="A57" s="260">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1"/>
      <c r="BK57" s="251"/>
      <c r="BL57" s="251"/>
      <c r="BM57" s="251"/>
      <c r="BN57" s="251"/>
      <c r="BO57" s="264"/>
      <c r="BP57" s="264"/>
      <c r="BQ57" s="261">
        <v>51</v>
      </c>
      <c r="BR57" s="262"/>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5"/>
    </row>
    <row r="58" spans="1:131" s="246" customFormat="1" ht="26.25" customHeight="1" x14ac:dyDescent="0.15">
      <c r="A58" s="260">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1"/>
      <c r="BK58" s="251"/>
      <c r="BL58" s="251"/>
      <c r="BM58" s="251"/>
      <c r="BN58" s="251"/>
      <c r="BO58" s="264"/>
      <c r="BP58" s="264"/>
      <c r="BQ58" s="261">
        <v>52</v>
      </c>
      <c r="BR58" s="262"/>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5"/>
    </row>
    <row r="59" spans="1:131" s="246" customFormat="1" ht="26.25" customHeight="1" x14ac:dyDescent="0.15">
      <c r="A59" s="260">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1"/>
      <c r="BK59" s="251"/>
      <c r="BL59" s="251"/>
      <c r="BM59" s="251"/>
      <c r="BN59" s="251"/>
      <c r="BO59" s="264"/>
      <c r="BP59" s="264"/>
      <c r="BQ59" s="261">
        <v>53</v>
      </c>
      <c r="BR59" s="262"/>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5"/>
    </row>
    <row r="60" spans="1:131" s="246" customFormat="1" ht="26.25" customHeight="1" x14ac:dyDescent="0.15">
      <c r="A60" s="260">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1"/>
      <c r="BK60" s="251"/>
      <c r="BL60" s="251"/>
      <c r="BM60" s="251"/>
      <c r="BN60" s="251"/>
      <c r="BO60" s="264"/>
      <c r="BP60" s="264"/>
      <c r="BQ60" s="261">
        <v>54</v>
      </c>
      <c r="BR60" s="262"/>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5"/>
    </row>
    <row r="61" spans="1:131" s="246" customFormat="1" ht="26.25" customHeight="1" thickBot="1" x14ac:dyDescent="0.2">
      <c r="A61" s="260">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1"/>
      <c r="BK61" s="251"/>
      <c r="BL61" s="251"/>
      <c r="BM61" s="251"/>
      <c r="BN61" s="251"/>
      <c r="BO61" s="264"/>
      <c r="BP61" s="264"/>
      <c r="BQ61" s="261">
        <v>55</v>
      </c>
      <c r="BR61" s="262"/>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5"/>
    </row>
    <row r="62" spans="1:131" s="246" customFormat="1" ht="26.25" customHeight="1" x14ac:dyDescent="0.15">
      <c r="A62" s="260">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406</v>
      </c>
      <c r="BK62" s="1090"/>
      <c r="BL62" s="1090"/>
      <c r="BM62" s="1090"/>
      <c r="BN62" s="1091"/>
      <c r="BO62" s="264"/>
      <c r="BP62" s="264"/>
      <c r="BQ62" s="261">
        <v>56</v>
      </c>
      <c r="BR62" s="262"/>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5"/>
    </row>
    <row r="63" spans="1:131" s="246" customFormat="1" ht="26.25" customHeight="1" thickBot="1" x14ac:dyDescent="0.2">
      <c r="A63" s="263" t="s">
        <v>385</v>
      </c>
      <c r="B63" s="999" t="s">
        <v>407</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1008</v>
      </c>
      <c r="AG63" s="1014"/>
      <c r="AH63" s="1014"/>
      <c r="AI63" s="1014"/>
      <c r="AJ63" s="1085"/>
      <c r="AK63" s="1086"/>
      <c r="AL63" s="1018"/>
      <c r="AM63" s="1018"/>
      <c r="AN63" s="1018"/>
      <c r="AO63" s="1018"/>
      <c r="AP63" s="1014">
        <v>15697</v>
      </c>
      <c r="AQ63" s="1014"/>
      <c r="AR63" s="1014"/>
      <c r="AS63" s="1014"/>
      <c r="AT63" s="1014"/>
      <c r="AU63" s="1014">
        <v>8861</v>
      </c>
      <c r="AV63" s="1014"/>
      <c r="AW63" s="1014"/>
      <c r="AX63" s="1014"/>
      <c r="AY63" s="1014"/>
      <c r="AZ63" s="1080"/>
      <c r="BA63" s="1080"/>
      <c r="BB63" s="1080"/>
      <c r="BC63" s="1080"/>
      <c r="BD63" s="1080"/>
      <c r="BE63" s="1015"/>
      <c r="BF63" s="1015"/>
      <c r="BG63" s="1015"/>
      <c r="BH63" s="1015"/>
      <c r="BI63" s="1016"/>
      <c r="BJ63" s="1081" t="s">
        <v>126</v>
      </c>
      <c r="BK63" s="1006"/>
      <c r="BL63" s="1006"/>
      <c r="BM63" s="1006"/>
      <c r="BN63" s="1082"/>
      <c r="BO63" s="264"/>
      <c r="BP63" s="264"/>
      <c r="BQ63" s="261">
        <v>57</v>
      </c>
      <c r="BR63" s="262"/>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5"/>
    </row>
    <row r="64" spans="1:131" s="246" customFormat="1" ht="26.25" customHeight="1" x14ac:dyDescent="0.15">
      <c r="A64" s="264"/>
      <c r="B64" s="264"/>
      <c r="C64" s="264"/>
      <c r="D64" s="264"/>
      <c r="E64" s="264"/>
      <c r="F64" s="264"/>
      <c r="G64" s="264"/>
      <c r="H64" s="264"/>
      <c r="I64" s="264"/>
      <c r="J64" s="264"/>
      <c r="K64" s="264"/>
      <c r="L64" s="264"/>
      <c r="M64" s="264"/>
      <c r="N64" s="264"/>
      <c r="O64" s="264"/>
      <c r="P64" s="264"/>
      <c r="Q64" s="264"/>
      <c r="R64" s="264"/>
      <c r="S64" s="264"/>
      <c r="T64" s="264"/>
      <c r="U64" s="264"/>
      <c r="V64" s="264"/>
      <c r="W64" s="264"/>
      <c r="X64" s="264"/>
      <c r="Y64" s="264"/>
      <c r="Z64" s="264"/>
      <c r="AA64" s="264"/>
      <c r="AB64" s="264"/>
      <c r="AC64" s="264"/>
      <c r="AD64" s="264"/>
      <c r="AE64" s="264"/>
      <c r="AF64" s="264"/>
      <c r="AG64" s="264"/>
      <c r="AH64" s="264"/>
      <c r="AI64" s="264"/>
      <c r="AJ64" s="264"/>
      <c r="AK64" s="264"/>
      <c r="AL64" s="264"/>
      <c r="AM64" s="264"/>
      <c r="AN64" s="264"/>
      <c r="AO64" s="264"/>
      <c r="AP64" s="264"/>
      <c r="AQ64" s="264"/>
      <c r="AR64" s="264"/>
      <c r="AS64" s="264"/>
      <c r="AT64" s="264"/>
      <c r="AU64" s="264"/>
      <c r="AV64" s="264"/>
      <c r="AW64" s="264"/>
      <c r="AX64" s="264"/>
      <c r="AY64" s="264"/>
      <c r="AZ64" s="264"/>
      <c r="BA64" s="264"/>
      <c r="BB64" s="264"/>
      <c r="BC64" s="264"/>
      <c r="BD64" s="264"/>
      <c r="BE64" s="264"/>
      <c r="BF64" s="264"/>
      <c r="BG64" s="264"/>
      <c r="BH64" s="264"/>
      <c r="BI64" s="264"/>
      <c r="BJ64" s="264"/>
      <c r="BK64" s="264"/>
      <c r="BL64" s="264"/>
      <c r="BM64" s="264"/>
      <c r="BN64" s="264"/>
      <c r="BO64" s="264"/>
      <c r="BP64" s="264"/>
      <c r="BQ64" s="261">
        <v>58</v>
      </c>
      <c r="BR64" s="262"/>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5"/>
    </row>
    <row r="65" spans="1:131" s="246" customFormat="1" ht="26.25" customHeight="1" thickBot="1" x14ac:dyDescent="0.2">
      <c r="A65" s="251" t="s">
        <v>408</v>
      </c>
      <c r="B65" s="251"/>
      <c r="C65" s="251"/>
      <c r="D65" s="251"/>
      <c r="E65" s="251"/>
      <c r="F65" s="251"/>
      <c r="G65" s="251"/>
      <c r="H65" s="251"/>
      <c r="I65" s="251"/>
      <c r="J65" s="251"/>
      <c r="K65" s="251"/>
      <c r="L65" s="251"/>
      <c r="M65" s="251"/>
      <c r="N65" s="251"/>
      <c r="O65" s="251"/>
      <c r="P65" s="251"/>
      <c r="Q65" s="251"/>
      <c r="R65" s="251"/>
      <c r="S65" s="251"/>
      <c r="T65" s="251"/>
      <c r="U65" s="251"/>
      <c r="V65" s="251"/>
      <c r="W65" s="251"/>
      <c r="X65" s="251"/>
      <c r="Y65" s="251"/>
      <c r="Z65" s="251"/>
      <c r="AA65" s="251"/>
      <c r="AB65" s="251"/>
      <c r="AC65" s="251"/>
      <c r="AD65" s="251"/>
      <c r="AE65" s="251"/>
      <c r="AF65" s="251"/>
      <c r="AG65" s="251"/>
      <c r="AH65" s="251"/>
      <c r="AI65" s="251"/>
      <c r="AJ65" s="251"/>
      <c r="AK65" s="251"/>
      <c r="AL65" s="251"/>
      <c r="AM65" s="251"/>
      <c r="AN65" s="251"/>
      <c r="AO65" s="251"/>
      <c r="AP65" s="251"/>
      <c r="AQ65" s="251"/>
      <c r="AR65" s="251"/>
      <c r="AS65" s="251"/>
      <c r="AT65" s="251"/>
      <c r="AU65" s="251"/>
      <c r="AV65" s="251"/>
      <c r="AW65" s="251"/>
      <c r="AX65" s="251"/>
      <c r="AY65" s="251"/>
      <c r="AZ65" s="251"/>
      <c r="BA65" s="251"/>
      <c r="BB65" s="251"/>
      <c r="BC65" s="251"/>
      <c r="BD65" s="251"/>
      <c r="BE65" s="264"/>
      <c r="BF65" s="264"/>
      <c r="BG65" s="264"/>
      <c r="BH65" s="264"/>
      <c r="BI65" s="264"/>
      <c r="BJ65" s="264"/>
      <c r="BK65" s="264"/>
      <c r="BL65" s="264"/>
      <c r="BM65" s="264"/>
      <c r="BN65" s="264"/>
      <c r="BO65" s="264"/>
      <c r="BP65" s="264"/>
      <c r="BQ65" s="261">
        <v>59</v>
      </c>
      <c r="BR65" s="262"/>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5"/>
    </row>
    <row r="66" spans="1:131" s="246" customFormat="1" ht="26.25" customHeight="1" x14ac:dyDescent="0.15">
      <c r="A66" s="1050" t="s">
        <v>409</v>
      </c>
      <c r="B66" s="1051"/>
      <c r="C66" s="1051"/>
      <c r="D66" s="1051"/>
      <c r="E66" s="1051"/>
      <c r="F66" s="1051"/>
      <c r="G66" s="1051"/>
      <c r="H66" s="1051"/>
      <c r="I66" s="1051"/>
      <c r="J66" s="1051"/>
      <c r="K66" s="1051"/>
      <c r="L66" s="1051"/>
      <c r="M66" s="1051"/>
      <c r="N66" s="1051"/>
      <c r="O66" s="1051"/>
      <c r="P66" s="1052"/>
      <c r="Q66" s="1056" t="s">
        <v>410</v>
      </c>
      <c r="R66" s="1057"/>
      <c r="S66" s="1057"/>
      <c r="T66" s="1057"/>
      <c r="U66" s="1058"/>
      <c r="V66" s="1056" t="s">
        <v>411</v>
      </c>
      <c r="W66" s="1057"/>
      <c r="X66" s="1057"/>
      <c r="Y66" s="1057"/>
      <c r="Z66" s="1058"/>
      <c r="AA66" s="1056" t="s">
        <v>412</v>
      </c>
      <c r="AB66" s="1057"/>
      <c r="AC66" s="1057"/>
      <c r="AD66" s="1057"/>
      <c r="AE66" s="1058"/>
      <c r="AF66" s="1062" t="s">
        <v>413</v>
      </c>
      <c r="AG66" s="1063"/>
      <c r="AH66" s="1063"/>
      <c r="AI66" s="1063"/>
      <c r="AJ66" s="1064"/>
      <c r="AK66" s="1056" t="s">
        <v>414</v>
      </c>
      <c r="AL66" s="1051"/>
      <c r="AM66" s="1051"/>
      <c r="AN66" s="1051"/>
      <c r="AO66" s="1052"/>
      <c r="AP66" s="1056" t="s">
        <v>415</v>
      </c>
      <c r="AQ66" s="1057"/>
      <c r="AR66" s="1057"/>
      <c r="AS66" s="1057"/>
      <c r="AT66" s="1058"/>
      <c r="AU66" s="1056" t="s">
        <v>416</v>
      </c>
      <c r="AV66" s="1057"/>
      <c r="AW66" s="1057"/>
      <c r="AX66" s="1057"/>
      <c r="AY66" s="1058"/>
      <c r="AZ66" s="1056" t="s">
        <v>373</v>
      </c>
      <c r="BA66" s="1057"/>
      <c r="BB66" s="1057"/>
      <c r="BC66" s="1057"/>
      <c r="BD66" s="1072"/>
      <c r="BE66" s="264"/>
      <c r="BF66" s="264"/>
      <c r="BG66" s="264"/>
      <c r="BH66" s="264"/>
      <c r="BI66" s="264"/>
      <c r="BJ66" s="264"/>
      <c r="BK66" s="264"/>
      <c r="BL66" s="264"/>
      <c r="BM66" s="264"/>
      <c r="BN66" s="264"/>
      <c r="BO66" s="264"/>
      <c r="BP66" s="264"/>
      <c r="BQ66" s="261">
        <v>60</v>
      </c>
      <c r="BR66" s="266"/>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5"/>
    </row>
    <row r="67" spans="1:131" s="246"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4"/>
      <c r="BF67" s="264"/>
      <c r="BG67" s="264"/>
      <c r="BH67" s="264"/>
      <c r="BI67" s="264"/>
      <c r="BJ67" s="264"/>
      <c r="BK67" s="264"/>
      <c r="BL67" s="264"/>
      <c r="BM67" s="264"/>
      <c r="BN67" s="264"/>
      <c r="BO67" s="264"/>
      <c r="BP67" s="264"/>
      <c r="BQ67" s="261">
        <v>61</v>
      </c>
      <c r="BR67" s="266"/>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5"/>
    </row>
    <row r="68" spans="1:131" s="246" customFormat="1" ht="26.25" customHeight="1" thickTop="1" x14ac:dyDescent="0.15">
      <c r="A68" s="257">
        <v>1</v>
      </c>
      <c r="B68" s="1040" t="s">
        <v>579</v>
      </c>
      <c r="C68" s="1041"/>
      <c r="D68" s="1041"/>
      <c r="E68" s="1041"/>
      <c r="F68" s="1041"/>
      <c r="G68" s="1041"/>
      <c r="H68" s="1041"/>
      <c r="I68" s="1041"/>
      <c r="J68" s="1041"/>
      <c r="K68" s="1041"/>
      <c r="L68" s="1041"/>
      <c r="M68" s="1041"/>
      <c r="N68" s="1041"/>
      <c r="O68" s="1041"/>
      <c r="P68" s="1042"/>
      <c r="Q68" s="1043">
        <v>4306</v>
      </c>
      <c r="R68" s="1037"/>
      <c r="S68" s="1037"/>
      <c r="T68" s="1037"/>
      <c r="U68" s="1037"/>
      <c r="V68" s="1037">
        <v>3703</v>
      </c>
      <c r="W68" s="1037"/>
      <c r="X68" s="1037"/>
      <c r="Y68" s="1037"/>
      <c r="Z68" s="1037"/>
      <c r="AA68" s="1037">
        <v>603</v>
      </c>
      <c r="AB68" s="1037"/>
      <c r="AC68" s="1037"/>
      <c r="AD68" s="1037"/>
      <c r="AE68" s="1037"/>
      <c r="AF68" s="1037">
        <v>603</v>
      </c>
      <c r="AG68" s="1037"/>
      <c r="AH68" s="1037"/>
      <c r="AI68" s="1037"/>
      <c r="AJ68" s="1037"/>
      <c r="AK68" s="1037" t="s">
        <v>589</v>
      </c>
      <c r="AL68" s="1037"/>
      <c r="AM68" s="1037"/>
      <c r="AN68" s="1037"/>
      <c r="AO68" s="1037"/>
      <c r="AP68" s="1037">
        <v>868</v>
      </c>
      <c r="AQ68" s="1037"/>
      <c r="AR68" s="1037"/>
      <c r="AS68" s="1037"/>
      <c r="AT68" s="1037"/>
      <c r="AU68" s="1037">
        <v>187</v>
      </c>
      <c r="AV68" s="1037"/>
      <c r="AW68" s="1037"/>
      <c r="AX68" s="1037"/>
      <c r="AY68" s="1037"/>
      <c r="AZ68" s="1038"/>
      <c r="BA68" s="1038"/>
      <c r="BB68" s="1038"/>
      <c r="BC68" s="1038"/>
      <c r="BD68" s="1039"/>
      <c r="BE68" s="264"/>
      <c r="BF68" s="264"/>
      <c r="BG68" s="264"/>
      <c r="BH68" s="264"/>
      <c r="BI68" s="264"/>
      <c r="BJ68" s="264"/>
      <c r="BK68" s="264"/>
      <c r="BL68" s="264"/>
      <c r="BM68" s="264"/>
      <c r="BN68" s="264"/>
      <c r="BO68" s="264"/>
      <c r="BP68" s="264"/>
      <c r="BQ68" s="261">
        <v>62</v>
      </c>
      <c r="BR68" s="266"/>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5"/>
    </row>
    <row r="69" spans="1:131" s="246" customFormat="1" ht="26.25" customHeight="1" x14ac:dyDescent="0.15">
      <c r="A69" s="260">
        <v>2</v>
      </c>
      <c r="B69" s="1029" t="s">
        <v>580</v>
      </c>
      <c r="C69" s="1030"/>
      <c r="D69" s="1030"/>
      <c r="E69" s="1030"/>
      <c r="F69" s="1030"/>
      <c r="G69" s="1030"/>
      <c r="H69" s="1030"/>
      <c r="I69" s="1030"/>
      <c r="J69" s="1030"/>
      <c r="K69" s="1030"/>
      <c r="L69" s="1030"/>
      <c r="M69" s="1030"/>
      <c r="N69" s="1030"/>
      <c r="O69" s="1030"/>
      <c r="P69" s="1031"/>
      <c r="Q69" s="1032">
        <v>681</v>
      </c>
      <c r="R69" s="1026"/>
      <c r="S69" s="1026"/>
      <c r="T69" s="1026"/>
      <c r="U69" s="1026"/>
      <c r="V69" s="1026">
        <v>581</v>
      </c>
      <c r="W69" s="1026"/>
      <c r="X69" s="1026"/>
      <c r="Y69" s="1026"/>
      <c r="Z69" s="1026"/>
      <c r="AA69" s="1026">
        <v>100</v>
      </c>
      <c r="AB69" s="1026"/>
      <c r="AC69" s="1026"/>
      <c r="AD69" s="1026"/>
      <c r="AE69" s="1026"/>
      <c r="AF69" s="1026">
        <v>100</v>
      </c>
      <c r="AG69" s="1026"/>
      <c r="AH69" s="1026"/>
      <c r="AI69" s="1026"/>
      <c r="AJ69" s="1026"/>
      <c r="AK69" s="1026" t="s">
        <v>589</v>
      </c>
      <c r="AL69" s="1026"/>
      <c r="AM69" s="1026"/>
      <c r="AN69" s="1026"/>
      <c r="AO69" s="1026"/>
      <c r="AP69" s="1026">
        <v>7</v>
      </c>
      <c r="AQ69" s="1026"/>
      <c r="AR69" s="1026"/>
      <c r="AS69" s="1026"/>
      <c r="AT69" s="1026"/>
      <c r="AU69" s="1026">
        <v>1</v>
      </c>
      <c r="AV69" s="1026"/>
      <c r="AW69" s="1026"/>
      <c r="AX69" s="1026"/>
      <c r="AY69" s="1026"/>
      <c r="AZ69" s="1027"/>
      <c r="BA69" s="1027"/>
      <c r="BB69" s="1027"/>
      <c r="BC69" s="1027"/>
      <c r="BD69" s="1028"/>
      <c r="BE69" s="264"/>
      <c r="BF69" s="264"/>
      <c r="BG69" s="264"/>
      <c r="BH69" s="264"/>
      <c r="BI69" s="264"/>
      <c r="BJ69" s="264"/>
      <c r="BK69" s="264"/>
      <c r="BL69" s="264"/>
      <c r="BM69" s="264"/>
      <c r="BN69" s="264"/>
      <c r="BO69" s="264"/>
      <c r="BP69" s="264"/>
      <c r="BQ69" s="261">
        <v>63</v>
      </c>
      <c r="BR69" s="266"/>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5"/>
    </row>
    <row r="70" spans="1:131" s="246" customFormat="1" ht="26.25" customHeight="1" x14ac:dyDescent="0.15">
      <c r="A70" s="260">
        <v>3</v>
      </c>
      <c r="B70" s="1029" t="s">
        <v>581</v>
      </c>
      <c r="C70" s="1030"/>
      <c r="D70" s="1030"/>
      <c r="E70" s="1030"/>
      <c r="F70" s="1030"/>
      <c r="G70" s="1030"/>
      <c r="H70" s="1030"/>
      <c r="I70" s="1030"/>
      <c r="J70" s="1030"/>
      <c r="K70" s="1030"/>
      <c r="L70" s="1030"/>
      <c r="M70" s="1030"/>
      <c r="N70" s="1030"/>
      <c r="O70" s="1030"/>
      <c r="P70" s="1031"/>
      <c r="Q70" s="1032">
        <v>214</v>
      </c>
      <c r="R70" s="1026"/>
      <c r="S70" s="1026"/>
      <c r="T70" s="1026"/>
      <c r="U70" s="1026"/>
      <c r="V70" s="1026">
        <v>183</v>
      </c>
      <c r="W70" s="1026"/>
      <c r="X70" s="1026"/>
      <c r="Y70" s="1026"/>
      <c r="Z70" s="1026"/>
      <c r="AA70" s="1026">
        <v>31</v>
      </c>
      <c r="AB70" s="1026"/>
      <c r="AC70" s="1026"/>
      <c r="AD70" s="1026"/>
      <c r="AE70" s="1026"/>
      <c r="AF70" s="1026">
        <v>31</v>
      </c>
      <c r="AG70" s="1026"/>
      <c r="AH70" s="1026"/>
      <c r="AI70" s="1026"/>
      <c r="AJ70" s="1026"/>
      <c r="AK70" s="1026" t="s">
        <v>589</v>
      </c>
      <c r="AL70" s="1026"/>
      <c r="AM70" s="1026"/>
      <c r="AN70" s="1026"/>
      <c r="AO70" s="1026"/>
      <c r="AP70" s="1026" t="s">
        <v>589</v>
      </c>
      <c r="AQ70" s="1026"/>
      <c r="AR70" s="1026"/>
      <c r="AS70" s="1026"/>
      <c r="AT70" s="1026"/>
      <c r="AU70" s="1026" t="s">
        <v>589</v>
      </c>
      <c r="AV70" s="1026"/>
      <c r="AW70" s="1026"/>
      <c r="AX70" s="1026"/>
      <c r="AY70" s="1026"/>
      <c r="AZ70" s="1027"/>
      <c r="BA70" s="1027"/>
      <c r="BB70" s="1027"/>
      <c r="BC70" s="1027"/>
      <c r="BD70" s="1028"/>
      <c r="BE70" s="264"/>
      <c r="BF70" s="264"/>
      <c r="BG70" s="264"/>
      <c r="BH70" s="264"/>
      <c r="BI70" s="264"/>
      <c r="BJ70" s="264"/>
      <c r="BK70" s="264"/>
      <c r="BL70" s="264"/>
      <c r="BM70" s="264"/>
      <c r="BN70" s="264"/>
      <c r="BO70" s="264"/>
      <c r="BP70" s="264"/>
      <c r="BQ70" s="261">
        <v>64</v>
      </c>
      <c r="BR70" s="266"/>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5"/>
    </row>
    <row r="71" spans="1:131" s="246" customFormat="1" ht="26.25" customHeight="1" x14ac:dyDescent="0.15">
      <c r="A71" s="260">
        <v>4</v>
      </c>
      <c r="B71" s="1029" t="s">
        <v>582</v>
      </c>
      <c r="C71" s="1030"/>
      <c r="D71" s="1030"/>
      <c r="E71" s="1030"/>
      <c r="F71" s="1030"/>
      <c r="G71" s="1030"/>
      <c r="H71" s="1030"/>
      <c r="I71" s="1030"/>
      <c r="J71" s="1030"/>
      <c r="K71" s="1030"/>
      <c r="L71" s="1030"/>
      <c r="M71" s="1030"/>
      <c r="N71" s="1030"/>
      <c r="O71" s="1030"/>
      <c r="P71" s="1031"/>
      <c r="Q71" s="1032">
        <v>150</v>
      </c>
      <c r="R71" s="1026"/>
      <c r="S71" s="1026"/>
      <c r="T71" s="1026"/>
      <c r="U71" s="1026"/>
      <c r="V71" s="1026">
        <v>143</v>
      </c>
      <c r="W71" s="1026"/>
      <c r="X71" s="1026"/>
      <c r="Y71" s="1026"/>
      <c r="Z71" s="1026"/>
      <c r="AA71" s="1026">
        <v>7</v>
      </c>
      <c r="AB71" s="1026"/>
      <c r="AC71" s="1026"/>
      <c r="AD71" s="1026"/>
      <c r="AE71" s="1026"/>
      <c r="AF71" s="1026">
        <v>7</v>
      </c>
      <c r="AG71" s="1026"/>
      <c r="AH71" s="1026"/>
      <c r="AI71" s="1026"/>
      <c r="AJ71" s="1026"/>
      <c r="AK71" s="1026" t="s">
        <v>589</v>
      </c>
      <c r="AL71" s="1026"/>
      <c r="AM71" s="1026"/>
      <c r="AN71" s="1026"/>
      <c r="AO71" s="1026"/>
      <c r="AP71" s="1026" t="s">
        <v>589</v>
      </c>
      <c r="AQ71" s="1026"/>
      <c r="AR71" s="1026"/>
      <c r="AS71" s="1026"/>
      <c r="AT71" s="1026"/>
      <c r="AU71" s="1026" t="s">
        <v>589</v>
      </c>
      <c r="AV71" s="1026"/>
      <c r="AW71" s="1026"/>
      <c r="AX71" s="1026"/>
      <c r="AY71" s="1026"/>
      <c r="AZ71" s="1027"/>
      <c r="BA71" s="1027"/>
      <c r="BB71" s="1027"/>
      <c r="BC71" s="1027"/>
      <c r="BD71" s="1028"/>
      <c r="BE71" s="264"/>
      <c r="BF71" s="264"/>
      <c r="BG71" s="264"/>
      <c r="BH71" s="264"/>
      <c r="BI71" s="264"/>
      <c r="BJ71" s="264"/>
      <c r="BK71" s="264"/>
      <c r="BL71" s="264"/>
      <c r="BM71" s="264"/>
      <c r="BN71" s="264"/>
      <c r="BO71" s="264"/>
      <c r="BP71" s="264"/>
      <c r="BQ71" s="261">
        <v>65</v>
      </c>
      <c r="BR71" s="266"/>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5"/>
    </row>
    <row r="72" spans="1:131" s="246" customFormat="1" ht="26.25" customHeight="1" x14ac:dyDescent="0.15">
      <c r="A72" s="260">
        <v>5</v>
      </c>
      <c r="B72" s="1029" t="s">
        <v>583</v>
      </c>
      <c r="C72" s="1030"/>
      <c r="D72" s="1030"/>
      <c r="E72" s="1030"/>
      <c r="F72" s="1030"/>
      <c r="G72" s="1030"/>
      <c r="H72" s="1030"/>
      <c r="I72" s="1030"/>
      <c r="J72" s="1030"/>
      <c r="K72" s="1030"/>
      <c r="L72" s="1030"/>
      <c r="M72" s="1030"/>
      <c r="N72" s="1030"/>
      <c r="O72" s="1030"/>
      <c r="P72" s="1031"/>
      <c r="Q72" s="1032">
        <v>159098</v>
      </c>
      <c r="R72" s="1026"/>
      <c r="S72" s="1026"/>
      <c r="T72" s="1026"/>
      <c r="U72" s="1026"/>
      <c r="V72" s="1026">
        <v>159098</v>
      </c>
      <c r="W72" s="1026"/>
      <c r="X72" s="1026"/>
      <c r="Y72" s="1026"/>
      <c r="Z72" s="1026"/>
      <c r="AA72" s="1026">
        <v>0</v>
      </c>
      <c r="AB72" s="1026"/>
      <c r="AC72" s="1026"/>
      <c r="AD72" s="1026"/>
      <c r="AE72" s="1026"/>
      <c r="AF72" s="1026">
        <v>0</v>
      </c>
      <c r="AG72" s="1026"/>
      <c r="AH72" s="1026"/>
      <c r="AI72" s="1026"/>
      <c r="AJ72" s="1026"/>
      <c r="AK72" s="1026" t="s">
        <v>589</v>
      </c>
      <c r="AL72" s="1026"/>
      <c r="AM72" s="1026"/>
      <c r="AN72" s="1026"/>
      <c r="AO72" s="1026"/>
      <c r="AP72" s="1026" t="s">
        <v>589</v>
      </c>
      <c r="AQ72" s="1026"/>
      <c r="AR72" s="1026"/>
      <c r="AS72" s="1026"/>
      <c r="AT72" s="1026"/>
      <c r="AU72" s="1026" t="s">
        <v>589</v>
      </c>
      <c r="AV72" s="1026"/>
      <c r="AW72" s="1026"/>
      <c r="AX72" s="1026"/>
      <c r="AY72" s="1026"/>
      <c r="AZ72" s="1027"/>
      <c r="BA72" s="1027"/>
      <c r="BB72" s="1027"/>
      <c r="BC72" s="1027"/>
      <c r="BD72" s="1028"/>
      <c r="BE72" s="264"/>
      <c r="BF72" s="264"/>
      <c r="BG72" s="264"/>
      <c r="BH72" s="264"/>
      <c r="BI72" s="264"/>
      <c r="BJ72" s="264"/>
      <c r="BK72" s="264"/>
      <c r="BL72" s="264"/>
      <c r="BM72" s="264"/>
      <c r="BN72" s="264"/>
      <c r="BO72" s="264"/>
      <c r="BP72" s="264"/>
      <c r="BQ72" s="261">
        <v>66</v>
      </c>
      <c r="BR72" s="266"/>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5"/>
    </row>
    <row r="73" spans="1:131" s="246" customFormat="1" ht="26.25" customHeight="1" x14ac:dyDescent="0.15">
      <c r="A73" s="260">
        <v>6</v>
      </c>
      <c r="B73" s="1029" t="s">
        <v>584</v>
      </c>
      <c r="C73" s="1030"/>
      <c r="D73" s="1030"/>
      <c r="E73" s="1030"/>
      <c r="F73" s="1030"/>
      <c r="G73" s="1030"/>
      <c r="H73" s="1030"/>
      <c r="I73" s="1030"/>
      <c r="J73" s="1030"/>
      <c r="K73" s="1030"/>
      <c r="L73" s="1030"/>
      <c r="M73" s="1030"/>
      <c r="N73" s="1030"/>
      <c r="O73" s="1030"/>
      <c r="P73" s="1031"/>
      <c r="Q73" s="1032">
        <v>1278</v>
      </c>
      <c r="R73" s="1026"/>
      <c r="S73" s="1026"/>
      <c r="T73" s="1026"/>
      <c r="U73" s="1026"/>
      <c r="V73" s="1026">
        <v>1238</v>
      </c>
      <c r="W73" s="1026"/>
      <c r="X73" s="1026"/>
      <c r="Y73" s="1026"/>
      <c r="Z73" s="1026"/>
      <c r="AA73" s="1026">
        <v>40</v>
      </c>
      <c r="AB73" s="1026"/>
      <c r="AC73" s="1026"/>
      <c r="AD73" s="1026"/>
      <c r="AE73" s="1026"/>
      <c r="AF73" s="1026">
        <v>40</v>
      </c>
      <c r="AG73" s="1026"/>
      <c r="AH73" s="1026"/>
      <c r="AI73" s="1026"/>
      <c r="AJ73" s="1026"/>
      <c r="AK73" s="1026" t="s">
        <v>589</v>
      </c>
      <c r="AL73" s="1026"/>
      <c r="AM73" s="1026"/>
      <c r="AN73" s="1026"/>
      <c r="AO73" s="1026"/>
      <c r="AP73" s="1026">
        <v>890</v>
      </c>
      <c r="AQ73" s="1026"/>
      <c r="AR73" s="1026"/>
      <c r="AS73" s="1026"/>
      <c r="AT73" s="1026"/>
      <c r="AU73" s="1026">
        <v>251</v>
      </c>
      <c r="AV73" s="1026"/>
      <c r="AW73" s="1026"/>
      <c r="AX73" s="1026"/>
      <c r="AY73" s="1026"/>
      <c r="AZ73" s="1027"/>
      <c r="BA73" s="1027"/>
      <c r="BB73" s="1027"/>
      <c r="BC73" s="1027"/>
      <c r="BD73" s="1028"/>
      <c r="BE73" s="264"/>
      <c r="BF73" s="264"/>
      <c r="BG73" s="264"/>
      <c r="BH73" s="264"/>
      <c r="BI73" s="264"/>
      <c r="BJ73" s="264"/>
      <c r="BK73" s="264"/>
      <c r="BL73" s="264"/>
      <c r="BM73" s="264"/>
      <c r="BN73" s="264"/>
      <c r="BO73" s="264"/>
      <c r="BP73" s="264"/>
      <c r="BQ73" s="261">
        <v>67</v>
      </c>
      <c r="BR73" s="266"/>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5"/>
    </row>
    <row r="74" spans="1:131" s="246" customFormat="1" ht="26.25" customHeight="1" x14ac:dyDescent="0.15">
      <c r="A74" s="260">
        <v>7</v>
      </c>
      <c r="B74" s="1029"/>
      <c r="C74" s="1030"/>
      <c r="D74" s="1030"/>
      <c r="E74" s="1030"/>
      <c r="F74" s="1030"/>
      <c r="G74" s="1030"/>
      <c r="H74" s="1030"/>
      <c r="I74" s="1030"/>
      <c r="J74" s="1030"/>
      <c r="K74" s="1030"/>
      <c r="L74" s="1030"/>
      <c r="M74" s="1030"/>
      <c r="N74" s="1030"/>
      <c r="O74" s="1030"/>
      <c r="P74" s="1031"/>
      <c r="Q74" s="1032"/>
      <c r="R74" s="1026"/>
      <c r="S74" s="1026"/>
      <c r="T74" s="1026"/>
      <c r="U74" s="1026"/>
      <c r="V74" s="1026"/>
      <c r="W74" s="1026"/>
      <c r="X74" s="1026"/>
      <c r="Y74" s="1026"/>
      <c r="Z74" s="1026"/>
      <c r="AA74" s="1026"/>
      <c r="AB74" s="1026"/>
      <c r="AC74" s="1026"/>
      <c r="AD74" s="1026"/>
      <c r="AE74" s="1026"/>
      <c r="AF74" s="1026"/>
      <c r="AG74" s="1026"/>
      <c r="AH74" s="1026"/>
      <c r="AI74" s="1026"/>
      <c r="AJ74" s="1026"/>
      <c r="AK74" s="1026"/>
      <c r="AL74" s="1026"/>
      <c r="AM74" s="1026"/>
      <c r="AN74" s="1026"/>
      <c r="AO74" s="1026"/>
      <c r="AP74" s="1026"/>
      <c r="AQ74" s="1026"/>
      <c r="AR74" s="1026"/>
      <c r="AS74" s="1026"/>
      <c r="AT74" s="1026"/>
      <c r="AU74" s="1026"/>
      <c r="AV74" s="1026"/>
      <c r="AW74" s="1026"/>
      <c r="AX74" s="1026"/>
      <c r="AY74" s="1026"/>
      <c r="AZ74" s="1027"/>
      <c r="BA74" s="1027"/>
      <c r="BB74" s="1027"/>
      <c r="BC74" s="1027"/>
      <c r="BD74" s="1028"/>
      <c r="BE74" s="264"/>
      <c r="BF74" s="264"/>
      <c r="BG74" s="264"/>
      <c r="BH74" s="264"/>
      <c r="BI74" s="264"/>
      <c r="BJ74" s="264"/>
      <c r="BK74" s="264"/>
      <c r="BL74" s="264"/>
      <c r="BM74" s="264"/>
      <c r="BN74" s="264"/>
      <c r="BO74" s="264"/>
      <c r="BP74" s="264"/>
      <c r="BQ74" s="261">
        <v>68</v>
      </c>
      <c r="BR74" s="266"/>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5"/>
    </row>
    <row r="75" spans="1:131" s="246" customFormat="1" ht="26.25" customHeight="1" x14ac:dyDescent="0.15">
      <c r="A75" s="260">
        <v>8</v>
      </c>
      <c r="B75" s="1029"/>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4"/>
      <c r="BF75" s="264"/>
      <c r="BG75" s="264"/>
      <c r="BH75" s="264"/>
      <c r="BI75" s="264"/>
      <c r="BJ75" s="264"/>
      <c r="BK75" s="264"/>
      <c r="BL75" s="264"/>
      <c r="BM75" s="264"/>
      <c r="BN75" s="264"/>
      <c r="BO75" s="264"/>
      <c r="BP75" s="264"/>
      <c r="BQ75" s="261">
        <v>69</v>
      </c>
      <c r="BR75" s="266"/>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5"/>
    </row>
    <row r="76" spans="1:131" s="246" customFormat="1" ht="26.25" customHeight="1" x14ac:dyDescent="0.15">
      <c r="A76" s="260">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4"/>
      <c r="BF76" s="264"/>
      <c r="BG76" s="264"/>
      <c r="BH76" s="264"/>
      <c r="BI76" s="264"/>
      <c r="BJ76" s="264"/>
      <c r="BK76" s="264"/>
      <c r="BL76" s="264"/>
      <c r="BM76" s="264"/>
      <c r="BN76" s="264"/>
      <c r="BO76" s="264"/>
      <c r="BP76" s="264"/>
      <c r="BQ76" s="261">
        <v>70</v>
      </c>
      <c r="BR76" s="266"/>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5"/>
    </row>
    <row r="77" spans="1:131" s="246" customFormat="1" ht="26.25" customHeight="1" x14ac:dyDescent="0.15">
      <c r="A77" s="260">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4"/>
      <c r="BF77" s="264"/>
      <c r="BG77" s="264"/>
      <c r="BH77" s="264"/>
      <c r="BI77" s="264"/>
      <c r="BJ77" s="264"/>
      <c r="BK77" s="264"/>
      <c r="BL77" s="264"/>
      <c r="BM77" s="264"/>
      <c r="BN77" s="264"/>
      <c r="BO77" s="264"/>
      <c r="BP77" s="264"/>
      <c r="BQ77" s="261">
        <v>71</v>
      </c>
      <c r="BR77" s="266"/>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5"/>
    </row>
    <row r="78" spans="1:131" s="246" customFormat="1" ht="26.25" customHeight="1" x14ac:dyDescent="0.15">
      <c r="A78" s="260">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4"/>
      <c r="BF78" s="264"/>
      <c r="BG78" s="264"/>
      <c r="BH78" s="264"/>
      <c r="BI78" s="264"/>
      <c r="BJ78" s="267"/>
      <c r="BK78" s="267"/>
      <c r="BL78" s="267"/>
      <c r="BM78" s="267"/>
      <c r="BN78" s="267"/>
      <c r="BO78" s="264"/>
      <c r="BP78" s="264"/>
      <c r="BQ78" s="261">
        <v>72</v>
      </c>
      <c r="BR78" s="266"/>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5"/>
    </row>
    <row r="79" spans="1:131" s="246" customFormat="1" ht="26.25" customHeight="1" x14ac:dyDescent="0.15">
      <c r="A79" s="260">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4"/>
      <c r="BF79" s="264"/>
      <c r="BG79" s="264"/>
      <c r="BH79" s="264"/>
      <c r="BI79" s="264"/>
      <c r="BJ79" s="267"/>
      <c r="BK79" s="267"/>
      <c r="BL79" s="267"/>
      <c r="BM79" s="267"/>
      <c r="BN79" s="267"/>
      <c r="BO79" s="264"/>
      <c r="BP79" s="264"/>
      <c r="BQ79" s="261">
        <v>73</v>
      </c>
      <c r="BR79" s="266"/>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5"/>
    </row>
    <row r="80" spans="1:131" s="246" customFormat="1" ht="26.25" customHeight="1" x14ac:dyDescent="0.15">
      <c r="A80" s="260">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4"/>
      <c r="BF80" s="264"/>
      <c r="BG80" s="264"/>
      <c r="BH80" s="264"/>
      <c r="BI80" s="264"/>
      <c r="BJ80" s="264"/>
      <c r="BK80" s="264"/>
      <c r="BL80" s="264"/>
      <c r="BM80" s="264"/>
      <c r="BN80" s="264"/>
      <c r="BO80" s="264"/>
      <c r="BP80" s="264"/>
      <c r="BQ80" s="261">
        <v>74</v>
      </c>
      <c r="BR80" s="266"/>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5"/>
    </row>
    <row r="81" spans="1:131" s="246" customFormat="1" ht="26.25" customHeight="1" x14ac:dyDescent="0.15">
      <c r="A81" s="260">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4"/>
      <c r="BF81" s="264"/>
      <c r="BG81" s="264"/>
      <c r="BH81" s="264"/>
      <c r="BI81" s="264"/>
      <c r="BJ81" s="264"/>
      <c r="BK81" s="264"/>
      <c r="BL81" s="264"/>
      <c r="BM81" s="264"/>
      <c r="BN81" s="264"/>
      <c r="BO81" s="264"/>
      <c r="BP81" s="264"/>
      <c r="BQ81" s="261">
        <v>75</v>
      </c>
      <c r="BR81" s="266"/>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5"/>
    </row>
    <row r="82" spans="1:131" s="246" customFormat="1" ht="26.25" customHeight="1" x14ac:dyDescent="0.15">
      <c r="A82" s="260">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4"/>
      <c r="BF82" s="264"/>
      <c r="BG82" s="264"/>
      <c r="BH82" s="264"/>
      <c r="BI82" s="264"/>
      <c r="BJ82" s="264"/>
      <c r="BK82" s="264"/>
      <c r="BL82" s="264"/>
      <c r="BM82" s="264"/>
      <c r="BN82" s="264"/>
      <c r="BO82" s="264"/>
      <c r="BP82" s="264"/>
      <c r="BQ82" s="261">
        <v>76</v>
      </c>
      <c r="BR82" s="266"/>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5"/>
    </row>
    <row r="83" spans="1:131" s="246" customFormat="1" ht="26.25" customHeight="1" x14ac:dyDescent="0.15">
      <c r="A83" s="260">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4"/>
      <c r="BF83" s="264"/>
      <c r="BG83" s="264"/>
      <c r="BH83" s="264"/>
      <c r="BI83" s="264"/>
      <c r="BJ83" s="264"/>
      <c r="BK83" s="264"/>
      <c r="BL83" s="264"/>
      <c r="BM83" s="264"/>
      <c r="BN83" s="264"/>
      <c r="BO83" s="264"/>
      <c r="BP83" s="264"/>
      <c r="BQ83" s="261">
        <v>77</v>
      </c>
      <c r="BR83" s="266"/>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5"/>
    </row>
    <row r="84" spans="1:131" s="246" customFormat="1" ht="26.25" customHeight="1" x14ac:dyDescent="0.15">
      <c r="A84" s="260">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4"/>
      <c r="BF84" s="264"/>
      <c r="BG84" s="264"/>
      <c r="BH84" s="264"/>
      <c r="BI84" s="264"/>
      <c r="BJ84" s="264"/>
      <c r="BK84" s="264"/>
      <c r="BL84" s="264"/>
      <c r="BM84" s="264"/>
      <c r="BN84" s="264"/>
      <c r="BO84" s="264"/>
      <c r="BP84" s="264"/>
      <c r="BQ84" s="261">
        <v>78</v>
      </c>
      <c r="BR84" s="266"/>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5"/>
    </row>
    <row r="85" spans="1:131" s="246" customFormat="1" ht="26.25" customHeight="1" x14ac:dyDescent="0.15">
      <c r="A85" s="260">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4"/>
      <c r="BF85" s="264"/>
      <c r="BG85" s="264"/>
      <c r="BH85" s="264"/>
      <c r="BI85" s="264"/>
      <c r="BJ85" s="264"/>
      <c r="BK85" s="264"/>
      <c r="BL85" s="264"/>
      <c r="BM85" s="264"/>
      <c r="BN85" s="264"/>
      <c r="BO85" s="264"/>
      <c r="BP85" s="264"/>
      <c r="BQ85" s="261">
        <v>79</v>
      </c>
      <c r="BR85" s="266"/>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5"/>
    </row>
    <row r="86" spans="1:131" s="246" customFormat="1" ht="26.25" customHeight="1" x14ac:dyDescent="0.15">
      <c r="A86" s="260">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4"/>
      <c r="BF86" s="264"/>
      <c r="BG86" s="264"/>
      <c r="BH86" s="264"/>
      <c r="BI86" s="264"/>
      <c r="BJ86" s="264"/>
      <c r="BK86" s="264"/>
      <c r="BL86" s="264"/>
      <c r="BM86" s="264"/>
      <c r="BN86" s="264"/>
      <c r="BO86" s="264"/>
      <c r="BP86" s="264"/>
      <c r="BQ86" s="261">
        <v>80</v>
      </c>
      <c r="BR86" s="266"/>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5"/>
    </row>
    <row r="87" spans="1:131" s="246" customFormat="1" ht="26.25" customHeight="1" x14ac:dyDescent="0.15">
      <c r="A87" s="268">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4"/>
      <c r="BF87" s="264"/>
      <c r="BG87" s="264"/>
      <c r="BH87" s="264"/>
      <c r="BI87" s="264"/>
      <c r="BJ87" s="264"/>
      <c r="BK87" s="264"/>
      <c r="BL87" s="264"/>
      <c r="BM87" s="264"/>
      <c r="BN87" s="264"/>
      <c r="BO87" s="264"/>
      <c r="BP87" s="264"/>
      <c r="BQ87" s="261">
        <v>81</v>
      </c>
      <c r="BR87" s="266"/>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5"/>
    </row>
    <row r="88" spans="1:131" s="246" customFormat="1" ht="26.25" customHeight="1" thickBot="1" x14ac:dyDescent="0.2">
      <c r="A88" s="263" t="s">
        <v>385</v>
      </c>
      <c r="B88" s="999" t="s">
        <v>417</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781</v>
      </c>
      <c r="AG88" s="1014"/>
      <c r="AH88" s="1014"/>
      <c r="AI88" s="1014"/>
      <c r="AJ88" s="1014"/>
      <c r="AK88" s="1018"/>
      <c r="AL88" s="1018"/>
      <c r="AM88" s="1018"/>
      <c r="AN88" s="1018"/>
      <c r="AO88" s="1018"/>
      <c r="AP88" s="1014">
        <v>1765</v>
      </c>
      <c r="AQ88" s="1014"/>
      <c r="AR88" s="1014"/>
      <c r="AS88" s="1014"/>
      <c r="AT88" s="1014"/>
      <c r="AU88" s="1014">
        <v>439</v>
      </c>
      <c r="AV88" s="1014"/>
      <c r="AW88" s="1014"/>
      <c r="AX88" s="1014"/>
      <c r="AY88" s="1014"/>
      <c r="AZ88" s="1015"/>
      <c r="BA88" s="1015"/>
      <c r="BB88" s="1015"/>
      <c r="BC88" s="1015"/>
      <c r="BD88" s="1016"/>
      <c r="BE88" s="264"/>
      <c r="BF88" s="264"/>
      <c r="BG88" s="264"/>
      <c r="BH88" s="264"/>
      <c r="BI88" s="264"/>
      <c r="BJ88" s="264"/>
      <c r="BK88" s="264"/>
      <c r="BL88" s="264"/>
      <c r="BM88" s="264"/>
      <c r="BN88" s="264"/>
      <c r="BO88" s="264"/>
      <c r="BP88" s="264"/>
      <c r="BQ88" s="261">
        <v>82</v>
      </c>
      <c r="BR88" s="266"/>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5"/>
    </row>
    <row r="89" spans="1:131" s="246" customFormat="1" ht="26.25" hidden="1" customHeight="1" x14ac:dyDescent="0.15">
      <c r="A89" s="269"/>
      <c r="B89" s="270"/>
      <c r="C89" s="270"/>
      <c r="D89" s="270"/>
      <c r="E89" s="270"/>
      <c r="F89" s="270"/>
      <c r="G89" s="270"/>
      <c r="H89" s="270"/>
      <c r="I89" s="270"/>
      <c r="J89" s="270"/>
      <c r="K89" s="270"/>
      <c r="L89" s="270"/>
      <c r="M89" s="270"/>
      <c r="N89" s="270"/>
      <c r="O89" s="270"/>
      <c r="P89" s="270"/>
      <c r="Q89" s="271"/>
      <c r="R89" s="271"/>
      <c r="S89" s="271"/>
      <c r="T89" s="271"/>
      <c r="U89" s="271"/>
      <c r="V89" s="271"/>
      <c r="W89" s="271"/>
      <c r="X89" s="271"/>
      <c r="Y89" s="271"/>
      <c r="Z89" s="271"/>
      <c r="AA89" s="271"/>
      <c r="AB89" s="271"/>
      <c r="AC89" s="271"/>
      <c r="AD89" s="271"/>
      <c r="AE89" s="271"/>
      <c r="AF89" s="271"/>
      <c r="AG89" s="271"/>
      <c r="AH89" s="271"/>
      <c r="AI89" s="271"/>
      <c r="AJ89" s="271"/>
      <c r="AK89" s="271"/>
      <c r="AL89" s="271"/>
      <c r="AM89" s="271"/>
      <c r="AN89" s="271"/>
      <c r="AO89" s="271"/>
      <c r="AP89" s="271"/>
      <c r="AQ89" s="271"/>
      <c r="AR89" s="271"/>
      <c r="AS89" s="271"/>
      <c r="AT89" s="271"/>
      <c r="AU89" s="271"/>
      <c r="AV89" s="271"/>
      <c r="AW89" s="271"/>
      <c r="AX89" s="271"/>
      <c r="AY89" s="271"/>
      <c r="AZ89" s="272"/>
      <c r="BA89" s="272"/>
      <c r="BB89" s="272"/>
      <c r="BC89" s="272"/>
      <c r="BD89" s="272"/>
      <c r="BE89" s="264"/>
      <c r="BF89" s="264"/>
      <c r="BG89" s="264"/>
      <c r="BH89" s="264"/>
      <c r="BI89" s="264"/>
      <c r="BJ89" s="264"/>
      <c r="BK89" s="264"/>
      <c r="BL89" s="264"/>
      <c r="BM89" s="264"/>
      <c r="BN89" s="264"/>
      <c r="BO89" s="264"/>
      <c r="BP89" s="264"/>
      <c r="BQ89" s="261">
        <v>83</v>
      </c>
      <c r="BR89" s="266"/>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5"/>
    </row>
    <row r="90" spans="1:131" s="246" customFormat="1" ht="26.25" hidden="1" customHeight="1" x14ac:dyDescent="0.15">
      <c r="A90" s="269"/>
      <c r="B90" s="270"/>
      <c r="C90" s="270"/>
      <c r="D90" s="270"/>
      <c r="E90" s="270"/>
      <c r="F90" s="270"/>
      <c r="G90" s="270"/>
      <c r="H90" s="270"/>
      <c r="I90" s="270"/>
      <c r="J90" s="270"/>
      <c r="K90" s="270"/>
      <c r="L90" s="270"/>
      <c r="M90" s="270"/>
      <c r="N90" s="270"/>
      <c r="O90" s="270"/>
      <c r="P90" s="270"/>
      <c r="Q90" s="271"/>
      <c r="R90" s="271"/>
      <c r="S90" s="271"/>
      <c r="T90" s="271"/>
      <c r="U90" s="271"/>
      <c r="V90" s="271"/>
      <c r="W90" s="271"/>
      <c r="X90" s="271"/>
      <c r="Y90" s="271"/>
      <c r="Z90" s="271"/>
      <c r="AA90" s="271"/>
      <c r="AB90" s="271"/>
      <c r="AC90" s="271"/>
      <c r="AD90" s="271"/>
      <c r="AE90" s="271"/>
      <c r="AF90" s="271"/>
      <c r="AG90" s="271"/>
      <c r="AH90" s="271"/>
      <c r="AI90" s="271"/>
      <c r="AJ90" s="271"/>
      <c r="AK90" s="271"/>
      <c r="AL90" s="271"/>
      <c r="AM90" s="271"/>
      <c r="AN90" s="271"/>
      <c r="AO90" s="271"/>
      <c r="AP90" s="271"/>
      <c r="AQ90" s="271"/>
      <c r="AR90" s="271"/>
      <c r="AS90" s="271"/>
      <c r="AT90" s="271"/>
      <c r="AU90" s="271"/>
      <c r="AV90" s="271"/>
      <c r="AW90" s="271"/>
      <c r="AX90" s="271"/>
      <c r="AY90" s="271"/>
      <c r="AZ90" s="272"/>
      <c r="BA90" s="272"/>
      <c r="BB90" s="272"/>
      <c r="BC90" s="272"/>
      <c r="BD90" s="272"/>
      <c r="BE90" s="264"/>
      <c r="BF90" s="264"/>
      <c r="BG90" s="264"/>
      <c r="BH90" s="264"/>
      <c r="BI90" s="264"/>
      <c r="BJ90" s="264"/>
      <c r="BK90" s="264"/>
      <c r="BL90" s="264"/>
      <c r="BM90" s="264"/>
      <c r="BN90" s="264"/>
      <c r="BO90" s="264"/>
      <c r="BP90" s="264"/>
      <c r="BQ90" s="261">
        <v>84</v>
      </c>
      <c r="BR90" s="266"/>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5"/>
    </row>
    <row r="91" spans="1:131" s="246" customFormat="1" ht="26.25" hidden="1" customHeight="1" x14ac:dyDescent="0.15">
      <c r="A91" s="269"/>
      <c r="B91" s="270"/>
      <c r="C91" s="270"/>
      <c r="D91" s="270"/>
      <c r="E91" s="270"/>
      <c r="F91" s="270"/>
      <c r="G91" s="270"/>
      <c r="H91" s="270"/>
      <c r="I91" s="270"/>
      <c r="J91" s="270"/>
      <c r="K91" s="270"/>
      <c r="L91" s="270"/>
      <c r="M91" s="270"/>
      <c r="N91" s="270"/>
      <c r="O91" s="270"/>
      <c r="P91" s="270"/>
      <c r="Q91" s="271"/>
      <c r="R91" s="271"/>
      <c r="S91" s="271"/>
      <c r="T91" s="271"/>
      <c r="U91" s="271"/>
      <c r="V91" s="271"/>
      <c r="W91" s="271"/>
      <c r="X91" s="271"/>
      <c r="Y91" s="271"/>
      <c r="Z91" s="271"/>
      <c r="AA91" s="271"/>
      <c r="AB91" s="271"/>
      <c r="AC91" s="271"/>
      <c r="AD91" s="271"/>
      <c r="AE91" s="271"/>
      <c r="AF91" s="271"/>
      <c r="AG91" s="271"/>
      <c r="AH91" s="271"/>
      <c r="AI91" s="271"/>
      <c r="AJ91" s="271"/>
      <c r="AK91" s="271"/>
      <c r="AL91" s="271"/>
      <c r="AM91" s="271"/>
      <c r="AN91" s="271"/>
      <c r="AO91" s="271"/>
      <c r="AP91" s="271"/>
      <c r="AQ91" s="271"/>
      <c r="AR91" s="271"/>
      <c r="AS91" s="271"/>
      <c r="AT91" s="271"/>
      <c r="AU91" s="271"/>
      <c r="AV91" s="271"/>
      <c r="AW91" s="271"/>
      <c r="AX91" s="271"/>
      <c r="AY91" s="271"/>
      <c r="AZ91" s="272"/>
      <c r="BA91" s="272"/>
      <c r="BB91" s="272"/>
      <c r="BC91" s="272"/>
      <c r="BD91" s="272"/>
      <c r="BE91" s="264"/>
      <c r="BF91" s="264"/>
      <c r="BG91" s="264"/>
      <c r="BH91" s="264"/>
      <c r="BI91" s="264"/>
      <c r="BJ91" s="264"/>
      <c r="BK91" s="264"/>
      <c r="BL91" s="264"/>
      <c r="BM91" s="264"/>
      <c r="BN91" s="264"/>
      <c r="BO91" s="264"/>
      <c r="BP91" s="264"/>
      <c r="BQ91" s="261">
        <v>85</v>
      </c>
      <c r="BR91" s="266"/>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5"/>
    </row>
    <row r="92" spans="1:131" s="246" customFormat="1" ht="26.25" hidden="1" customHeight="1" x14ac:dyDescent="0.15">
      <c r="A92" s="269"/>
      <c r="B92" s="270"/>
      <c r="C92" s="270"/>
      <c r="D92" s="270"/>
      <c r="E92" s="270"/>
      <c r="F92" s="270"/>
      <c r="G92" s="270"/>
      <c r="H92" s="270"/>
      <c r="I92" s="270"/>
      <c r="J92" s="270"/>
      <c r="K92" s="270"/>
      <c r="L92" s="270"/>
      <c r="M92" s="270"/>
      <c r="N92" s="270"/>
      <c r="O92" s="270"/>
      <c r="P92" s="270"/>
      <c r="Q92" s="271"/>
      <c r="R92" s="271"/>
      <c r="S92" s="271"/>
      <c r="T92" s="271"/>
      <c r="U92" s="271"/>
      <c r="V92" s="271"/>
      <c r="W92" s="271"/>
      <c r="X92" s="271"/>
      <c r="Y92" s="271"/>
      <c r="Z92" s="271"/>
      <c r="AA92" s="271"/>
      <c r="AB92" s="271"/>
      <c r="AC92" s="271"/>
      <c r="AD92" s="271"/>
      <c r="AE92" s="271"/>
      <c r="AF92" s="271"/>
      <c r="AG92" s="271"/>
      <c r="AH92" s="271"/>
      <c r="AI92" s="271"/>
      <c r="AJ92" s="271"/>
      <c r="AK92" s="271"/>
      <c r="AL92" s="271"/>
      <c r="AM92" s="271"/>
      <c r="AN92" s="271"/>
      <c r="AO92" s="271"/>
      <c r="AP92" s="271"/>
      <c r="AQ92" s="271"/>
      <c r="AR92" s="271"/>
      <c r="AS92" s="271"/>
      <c r="AT92" s="271"/>
      <c r="AU92" s="271"/>
      <c r="AV92" s="271"/>
      <c r="AW92" s="271"/>
      <c r="AX92" s="271"/>
      <c r="AY92" s="271"/>
      <c r="AZ92" s="272"/>
      <c r="BA92" s="272"/>
      <c r="BB92" s="272"/>
      <c r="BC92" s="272"/>
      <c r="BD92" s="272"/>
      <c r="BE92" s="264"/>
      <c r="BF92" s="264"/>
      <c r="BG92" s="264"/>
      <c r="BH92" s="264"/>
      <c r="BI92" s="264"/>
      <c r="BJ92" s="264"/>
      <c r="BK92" s="264"/>
      <c r="BL92" s="264"/>
      <c r="BM92" s="264"/>
      <c r="BN92" s="264"/>
      <c r="BO92" s="264"/>
      <c r="BP92" s="264"/>
      <c r="BQ92" s="261">
        <v>86</v>
      </c>
      <c r="BR92" s="266"/>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5"/>
    </row>
    <row r="93" spans="1:131" s="246" customFormat="1" ht="26.25" hidden="1" customHeight="1" x14ac:dyDescent="0.15">
      <c r="A93" s="269"/>
      <c r="B93" s="270"/>
      <c r="C93" s="270"/>
      <c r="D93" s="270"/>
      <c r="E93" s="270"/>
      <c r="F93" s="270"/>
      <c r="G93" s="270"/>
      <c r="H93" s="270"/>
      <c r="I93" s="270"/>
      <c r="J93" s="270"/>
      <c r="K93" s="270"/>
      <c r="L93" s="270"/>
      <c r="M93" s="270"/>
      <c r="N93" s="270"/>
      <c r="O93" s="270"/>
      <c r="P93" s="270"/>
      <c r="Q93" s="271"/>
      <c r="R93" s="271"/>
      <c r="S93" s="271"/>
      <c r="T93" s="271"/>
      <c r="U93" s="271"/>
      <c r="V93" s="271"/>
      <c r="W93" s="271"/>
      <c r="X93" s="271"/>
      <c r="Y93" s="271"/>
      <c r="Z93" s="271"/>
      <c r="AA93" s="271"/>
      <c r="AB93" s="271"/>
      <c r="AC93" s="271"/>
      <c r="AD93" s="271"/>
      <c r="AE93" s="271"/>
      <c r="AF93" s="271"/>
      <c r="AG93" s="271"/>
      <c r="AH93" s="271"/>
      <c r="AI93" s="271"/>
      <c r="AJ93" s="271"/>
      <c r="AK93" s="271"/>
      <c r="AL93" s="271"/>
      <c r="AM93" s="271"/>
      <c r="AN93" s="271"/>
      <c r="AO93" s="271"/>
      <c r="AP93" s="271"/>
      <c r="AQ93" s="271"/>
      <c r="AR93" s="271"/>
      <c r="AS93" s="271"/>
      <c r="AT93" s="271"/>
      <c r="AU93" s="271"/>
      <c r="AV93" s="271"/>
      <c r="AW93" s="271"/>
      <c r="AX93" s="271"/>
      <c r="AY93" s="271"/>
      <c r="AZ93" s="272"/>
      <c r="BA93" s="272"/>
      <c r="BB93" s="272"/>
      <c r="BC93" s="272"/>
      <c r="BD93" s="272"/>
      <c r="BE93" s="264"/>
      <c r="BF93" s="264"/>
      <c r="BG93" s="264"/>
      <c r="BH93" s="264"/>
      <c r="BI93" s="264"/>
      <c r="BJ93" s="264"/>
      <c r="BK93" s="264"/>
      <c r="BL93" s="264"/>
      <c r="BM93" s="264"/>
      <c r="BN93" s="264"/>
      <c r="BO93" s="264"/>
      <c r="BP93" s="264"/>
      <c r="BQ93" s="261">
        <v>87</v>
      </c>
      <c r="BR93" s="266"/>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5"/>
    </row>
    <row r="94" spans="1:131" s="246" customFormat="1" ht="26.25" hidden="1" customHeight="1" x14ac:dyDescent="0.15">
      <c r="A94" s="269"/>
      <c r="B94" s="270"/>
      <c r="C94" s="270"/>
      <c r="D94" s="270"/>
      <c r="E94" s="270"/>
      <c r="F94" s="270"/>
      <c r="G94" s="270"/>
      <c r="H94" s="270"/>
      <c r="I94" s="270"/>
      <c r="J94" s="270"/>
      <c r="K94" s="270"/>
      <c r="L94" s="270"/>
      <c r="M94" s="270"/>
      <c r="N94" s="270"/>
      <c r="O94" s="270"/>
      <c r="P94" s="270"/>
      <c r="Q94" s="271"/>
      <c r="R94" s="271"/>
      <c r="S94" s="271"/>
      <c r="T94" s="271"/>
      <c r="U94" s="271"/>
      <c r="V94" s="271"/>
      <c r="W94" s="271"/>
      <c r="X94" s="271"/>
      <c r="Y94" s="271"/>
      <c r="Z94" s="271"/>
      <c r="AA94" s="271"/>
      <c r="AB94" s="271"/>
      <c r="AC94" s="271"/>
      <c r="AD94" s="271"/>
      <c r="AE94" s="271"/>
      <c r="AF94" s="271"/>
      <c r="AG94" s="271"/>
      <c r="AH94" s="271"/>
      <c r="AI94" s="271"/>
      <c r="AJ94" s="271"/>
      <c r="AK94" s="271"/>
      <c r="AL94" s="271"/>
      <c r="AM94" s="271"/>
      <c r="AN94" s="271"/>
      <c r="AO94" s="271"/>
      <c r="AP94" s="271"/>
      <c r="AQ94" s="271"/>
      <c r="AR94" s="271"/>
      <c r="AS94" s="271"/>
      <c r="AT94" s="271"/>
      <c r="AU94" s="271"/>
      <c r="AV94" s="271"/>
      <c r="AW94" s="271"/>
      <c r="AX94" s="271"/>
      <c r="AY94" s="271"/>
      <c r="AZ94" s="272"/>
      <c r="BA94" s="272"/>
      <c r="BB94" s="272"/>
      <c r="BC94" s="272"/>
      <c r="BD94" s="272"/>
      <c r="BE94" s="264"/>
      <c r="BF94" s="264"/>
      <c r="BG94" s="264"/>
      <c r="BH94" s="264"/>
      <c r="BI94" s="264"/>
      <c r="BJ94" s="264"/>
      <c r="BK94" s="264"/>
      <c r="BL94" s="264"/>
      <c r="BM94" s="264"/>
      <c r="BN94" s="264"/>
      <c r="BO94" s="264"/>
      <c r="BP94" s="264"/>
      <c r="BQ94" s="261">
        <v>88</v>
      </c>
      <c r="BR94" s="266"/>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5"/>
    </row>
    <row r="95" spans="1:131" s="246" customFormat="1" ht="26.25" hidden="1" customHeight="1" x14ac:dyDescent="0.15">
      <c r="A95" s="269"/>
      <c r="B95" s="270"/>
      <c r="C95" s="270"/>
      <c r="D95" s="270"/>
      <c r="E95" s="270"/>
      <c r="F95" s="270"/>
      <c r="G95" s="270"/>
      <c r="H95" s="270"/>
      <c r="I95" s="270"/>
      <c r="J95" s="270"/>
      <c r="K95" s="270"/>
      <c r="L95" s="270"/>
      <c r="M95" s="270"/>
      <c r="N95" s="270"/>
      <c r="O95" s="270"/>
      <c r="P95" s="270"/>
      <c r="Q95" s="271"/>
      <c r="R95" s="271"/>
      <c r="S95" s="271"/>
      <c r="T95" s="271"/>
      <c r="U95" s="271"/>
      <c r="V95" s="271"/>
      <c r="W95" s="271"/>
      <c r="X95" s="271"/>
      <c r="Y95" s="271"/>
      <c r="Z95" s="271"/>
      <c r="AA95" s="271"/>
      <c r="AB95" s="271"/>
      <c r="AC95" s="271"/>
      <c r="AD95" s="271"/>
      <c r="AE95" s="271"/>
      <c r="AF95" s="271"/>
      <c r="AG95" s="271"/>
      <c r="AH95" s="271"/>
      <c r="AI95" s="271"/>
      <c r="AJ95" s="271"/>
      <c r="AK95" s="271"/>
      <c r="AL95" s="271"/>
      <c r="AM95" s="271"/>
      <c r="AN95" s="271"/>
      <c r="AO95" s="271"/>
      <c r="AP95" s="271"/>
      <c r="AQ95" s="271"/>
      <c r="AR95" s="271"/>
      <c r="AS95" s="271"/>
      <c r="AT95" s="271"/>
      <c r="AU95" s="271"/>
      <c r="AV95" s="271"/>
      <c r="AW95" s="271"/>
      <c r="AX95" s="271"/>
      <c r="AY95" s="271"/>
      <c r="AZ95" s="272"/>
      <c r="BA95" s="272"/>
      <c r="BB95" s="272"/>
      <c r="BC95" s="272"/>
      <c r="BD95" s="272"/>
      <c r="BE95" s="264"/>
      <c r="BF95" s="264"/>
      <c r="BG95" s="264"/>
      <c r="BH95" s="264"/>
      <c r="BI95" s="264"/>
      <c r="BJ95" s="264"/>
      <c r="BK95" s="264"/>
      <c r="BL95" s="264"/>
      <c r="BM95" s="264"/>
      <c r="BN95" s="264"/>
      <c r="BO95" s="264"/>
      <c r="BP95" s="264"/>
      <c r="BQ95" s="261">
        <v>89</v>
      </c>
      <c r="BR95" s="266"/>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5"/>
    </row>
    <row r="96" spans="1:131" s="246" customFormat="1" ht="26.25" hidden="1" customHeight="1" x14ac:dyDescent="0.15">
      <c r="A96" s="269"/>
      <c r="B96" s="270"/>
      <c r="C96" s="270"/>
      <c r="D96" s="270"/>
      <c r="E96" s="270"/>
      <c r="F96" s="270"/>
      <c r="G96" s="270"/>
      <c r="H96" s="270"/>
      <c r="I96" s="270"/>
      <c r="J96" s="270"/>
      <c r="K96" s="270"/>
      <c r="L96" s="270"/>
      <c r="M96" s="270"/>
      <c r="N96" s="270"/>
      <c r="O96" s="270"/>
      <c r="P96" s="270"/>
      <c r="Q96" s="271"/>
      <c r="R96" s="271"/>
      <c r="S96" s="271"/>
      <c r="T96" s="271"/>
      <c r="U96" s="271"/>
      <c r="V96" s="271"/>
      <c r="W96" s="271"/>
      <c r="X96" s="271"/>
      <c r="Y96" s="271"/>
      <c r="Z96" s="271"/>
      <c r="AA96" s="271"/>
      <c r="AB96" s="271"/>
      <c r="AC96" s="271"/>
      <c r="AD96" s="271"/>
      <c r="AE96" s="271"/>
      <c r="AF96" s="271"/>
      <c r="AG96" s="271"/>
      <c r="AH96" s="271"/>
      <c r="AI96" s="271"/>
      <c r="AJ96" s="271"/>
      <c r="AK96" s="271"/>
      <c r="AL96" s="271"/>
      <c r="AM96" s="271"/>
      <c r="AN96" s="271"/>
      <c r="AO96" s="271"/>
      <c r="AP96" s="271"/>
      <c r="AQ96" s="271"/>
      <c r="AR96" s="271"/>
      <c r="AS96" s="271"/>
      <c r="AT96" s="271"/>
      <c r="AU96" s="271"/>
      <c r="AV96" s="271"/>
      <c r="AW96" s="271"/>
      <c r="AX96" s="271"/>
      <c r="AY96" s="271"/>
      <c r="AZ96" s="272"/>
      <c r="BA96" s="272"/>
      <c r="BB96" s="272"/>
      <c r="BC96" s="272"/>
      <c r="BD96" s="272"/>
      <c r="BE96" s="264"/>
      <c r="BF96" s="264"/>
      <c r="BG96" s="264"/>
      <c r="BH96" s="264"/>
      <c r="BI96" s="264"/>
      <c r="BJ96" s="264"/>
      <c r="BK96" s="264"/>
      <c r="BL96" s="264"/>
      <c r="BM96" s="264"/>
      <c r="BN96" s="264"/>
      <c r="BO96" s="264"/>
      <c r="BP96" s="264"/>
      <c r="BQ96" s="261">
        <v>90</v>
      </c>
      <c r="BR96" s="266"/>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5"/>
    </row>
    <row r="97" spans="1:131" s="246" customFormat="1" ht="26.25" hidden="1" customHeight="1" x14ac:dyDescent="0.15">
      <c r="A97" s="269"/>
      <c r="B97" s="270"/>
      <c r="C97" s="270"/>
      <c r="D97" s="270"/>
      <c r="E97" s="270"/>
      <c r="F97" s="270"/>
      <c r="G97" s="270"/>
      <c r="H97" s="270"/>
      <c r="I97" s="270"/>
      <c r="J97" s="270"/>
      <c r="K97" s="270"/>
      <c r="L97" s="270"/>
      <c r="M97" s="270"/>
      <c r="N97" s="270"/>
      <c r="O97" s="270"/>
      <c r="P97" s="270"/>
      <c r="Q97" s="271"/>
      <c r="R97" s="271"/>
      <c r="S97" s="271"/>
      <c r="T97" s="271"/>
      <c r="U97" s="271"/>
      <c r="V97" s="271"/>
      <c r="W97" s="271"/>
      <c r="X97" s="271"/>
      <c r="Y97" s="271"/>
      <c r="Z97" s="271"/>
      <c r="AA97" s="271"/>
      <c r="AB97" s="271"/>
      <c r="AC97" s="271"/>
      <c r="AD97" s="271"/>
      <c r="AE97" s="271"/>
      <c r="AF97" s="271"/>
      <c r="AG97" s="271"/>
      <c r="AH97" s="271"/>
      <c r="AI97" s="271"/>
      <c r="AJ97" s="271"/>
      <c r="AK97" s="271"/>
      <c r="AL97" s="271"/>
      <c r="AM97" s="271"/>
      <c r="AN97" s="271"/>
      <c r="AO97" s="271"/>
      <c r="AP97" s="271"/>
      <c r="AQ97" s="271"/>
      <c r="AR97" s="271"/>
      <c r="AS97" s="271"/>
      <c r="AT97" s="271"/>
      <c r="AU97" s="271"/>
      <c r="AV97" s="271"/>
      <c r="AW97" s="271"/>
      <c r="AX97" s="271"/>
      <c r="AY97" s="271"/>
      <c r="AZ97" s="272"/>
      <c r="BA97" s="272"/>
      <c r="BB97" s="272"/>
      <c r="BC97" s="272"/>
      <c r="BD97" s="272"/>
      <c r="BE97" s="264"/>
      <c r="BF97" s="264"/>
      <c r="BG97" s="264"/>
      <c r="BH97" s="264"/>
      <c r="BI97" s="264"/>
      <c r="BJ97" s="264"/>
      <c r="BK97" s="264"/>
      <c r="BL97" s="264"/>
      <c r="BM97" s="264"/>
      <c r="BN97" s="264"/>
      <c r="BO97" s="264"/>
      <c r="BP97" s="264"/>
      <c r="BQ97" s="261">
        <v>91</v>
      </c>
      <c r="BR97" s="266"/>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5"/>
    </row>
    <row r="98" spans="1:131" s="246" customFormat="1" ht="26.25" hidden="1" customHeight="1" x14ac:dyDescent="0.15">
      <c r="A98" s="269"/>
      <c r="B98" s="270"/>
      <c r="C98" s="270"/>
      <c r="D98" s="270"/>
      <c r="E98" s="270"/>
      <c r="F98" s="270"/>
      <c r="G98" s="270"/>
      <c r="H98" s="270"/>
      <c r="I98" s="270"/>
      <c r="J98" s="270"/>
      <c r="K98" s="270"/>
      <c r="L98" s="270"/>
      <c r="M98" s="270"/>
      <c r="N98" s="270"/>
      <c r="O98" s="270"/>
      <c r="P98" s="270"/>
      <c r="Q98" s="271"/>
      <c r="R98" s="271"/>
      <c r="S98" s="271"/>
      <c r="T98" s="271"/>
      <c r="U98" s="271"/>
      <c r="V98" s="271"/>
      <c r="W98" s="271"/>
      <c r="X98" s="271"/>
      <c r="Y98" s="271"/>
      <c r="Z98" s="271"/>
      <c r="AA98" s="271"/>
      <c r="AB98" s="271"/>
      <c r="AC98" s="271"/>
      <c r="AD98" s="271"/>
      <c r="AE98" s="271"/>
      <c r="AF98" s="271"/>
      <c r="AG98" s="271"/>
      <c r="AH98" s="271"/>
      <c r="AI98" s="271"/>
      <c r="AJ98" s="271"/>
      <c r="AK98" s="271"/>
      <c r="AL98" s="271"/>
      <c r="AM98" s="271"/>
      <c r="AN98" s="271"/>
      <c r="AO98" s="271"/>
      <c r="AP98" s="271"/>
      <c r="AQ98" s="271"/>
      <c r="AR98" s="271"/>
      <c r="AS98" s="271"/>
      <c r="AT98" s="271"/>
      <c r="AU98" s="271"/>
      <c r="AV98" s="271"/>
      <c r="AW98" s="271"/>
      <c r="AX98" s="271"/>
      <c r="AY98" s="271"/>
      <c r="AZ98" s="272"/>
      <c r="BA98" s="272"/>
      <c r="BB98" s="272"/>
      <c r="BC98" s="272"/>
      <c r="BD98" s="272"/>
      <c r="BE98" s="264"/>
      <c r="BF98" s="264"/>
      <c r="BG98" s="264"/>
      <c r="BH98" s="264"/>
      <c r="BI98" s="264"/>
      <c r="BJ98" s="264"/>
      <c r="BK98" s="264"/>
      <c r="BL98" s="264"/>
      <c r="BM98" s="264"/>
      <c r="BN98" s="264"/>
      <c r="BO98" s="264"/>
      <c r="BP98" s="264"/>
      <c r="BQ98" s="261">
        <v>92</v>
      </c>
      <c r="BR98" s="266"/>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5"/>
    </row>
    <row r="99" spans="1:131" s="246" customFormat="1" ht="26.25" hidden="1" customHeight="1" x14ac:dyDescent="0.15">
      <c r="A99" s="269"/>
      <c r="B99" s="270"/>
      <c r="C99" s="270"/>
      <c r="D99" s="270"/>
      <c r="E99" s="270"/>
      <c r="F99" s="270"/>
      <c r="G99" s="270"/>
      <c r="H99" s="270"/>
      <c r="I99" s="270"/>
      <c r="J99" s="270"/>
      <c r="K99" s="270"/>
      <c r="L99" s="270"/>
      <c r="M99" s="270"/>
      <c r="N99" s="270"/>
      <c r="O99" s="270"/>
      <c r="P99" s="270"/>
      <c r="Q99" s="271"/>
      <c r="R99" s="271"/>
      <c r="S99" s="271"/>
      <c r="T99" s="271"/>
      <c r="U99" s="271"/>
      <c r="V99" s="271"/>
      <c r="W99" s="271"/>
      <c r="X99" s="271"/>
      <c r="Y99" s="271"/>
      <c r="Z99" s="271"/>
      <c r="AA99" s="271"/>
      <c r="AB99" s="271"/>
      <c r="AC99" s="271"/>
      <c r="AD99" s="271"/>
      <c r="AE99" s="271"/>
      <c r="AF99" s="271"/>
      <c r="AG99" s="271"/>
      <c r="AH99" s="271"/>
      <c r="AI99" s="271"/>
      <c r="AJ99" s="271"/>
      <c r="AK99" s="271"/>
      <c r="AL99" s="271"/>
      <c r="AM99" s="271"/>
      <c r="AN99" s="271"/>
      <c r="AO99" s="271"/>
      <c r="AP99" s="271"/>
      <c r="AQ99" s="271"/>
      <c r="AR99" s="271"/>
      <c r="AS99" s="271"/>
      <c r="AT99" s="271"/>
      <c r="AU99" s="271"/>
      <c r="AV99" s="271"/>
      <c r="AW99" s="271"/>
      <c r="AX99" s="271"/>
      <c r="AY99" s="271"/>
      <c r="AZ99" s="272"/>
      <c r="BA99" s="272"/>
      <c r="BB99" s="272"/>
      <c r="BC99" s="272"/>
      <c r="BD99" s="272"/>
      <c r="BE99" s="264"/>
      <c r="BF99" s="264"/>
      <c r="BG99" s="264"/>
      <c r="BH99" s="264"/>
      <c r="BI99" s="264"/>
      <c r="BJ99" s="264"/>
      <c r="BK99" s="264"/>
      <c r="BL99" s="264"/>
      <c r="BM99" s="264"/>
      <c r="BN99" s="264"/>
      <c r="BO99" s="264"/>
      <c r="BP99" s="264"/>
      <c r="BQ99" s="261">
        <v>93</v>
      </c>
      <c r="BR99" s="266"/>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5"/>
    </row>
    <row r="100" spans="1:131" s="246" customFormat="1" ht="26.25" hidden="1" customHeight="1" x14ac:dyDescent="0.15">
      <c r="A100" s="269"/>
      <c r="B100" s="270"/>
      <c r="C100" s="270"/>
      <c r="D100" s="270"/>
      <c r="E100" s="270"/>
      <c r="F100" s="270"/>
      <c r="G100" s="270"/>
      <c r="H100" s="270"/>
      <c r="I100" s="270"/>
      <c r="J100" s="270"/>
      <c r="K100" s="270"/>
      <c r="L100" s="270"/>
      <c r="M100" s="270"/>
      <c r="N100" s="270"/>
      <c r="O100" s="270"/>
      <c r="P100" s="270"/>
      <c r="Q100" s="271"/>
      <c r="R100" s="271"/>
      <c r="S100" s="271"/>
      <c r="T100" s="271"/>
      <c r="U100" s="271"/>
      <c r="V100" s="271"/>
      <c r="W100" s="271"/>
      <c r="X100" s="271"/>
      <c r="Y100" s="271"/>
      <c r="Z100" s="271"/>
      <c r="AA100" s="271"/>
      <c r="AB100" s="271"/>
      <c r="AC100" s="271"/>
      <c r="AD100" s="271"/>
      <c r="AE100" s="271"/>
      <c r="AF100" s="271"/>
      <c r="AG100" s="271"/>
      <c r="AH100" s="271"/>
      <c r="AI100" s="271"/>
      <c r="AJ100" s="271"/>
      <c r="AK100" s="271"/>
      <c r="AL100" s="271"/>
      <c r="AM100" s="271"/>
      <c r="AN100" s="271"/>
      <c r="AO100" s="271"/>
      <c r="AP100" s="271"/>
      <c r="AQ100" s="271"/>
      <c r="AR100" s="271"/>
      <c r="AS100" s="271"/>
      <c r="AT100" s="271"/>
      <c r="AU100" s="271"/>
      <c r="AV100" s="271"/>
      <c r="AW100" s="271"/>
      <c r="AX100" s="271"/>
      <c r="AY100" s="271"/>
      <c r="AZ100" s="272"/>
      <c r="BA100" s="272"/>
      <c r="BB100" s="272"/>
      <c r="BC100" s="272"/>
      <c r="BD100" s="272"/>
      <c r="BE100" s="264"/>
      <c r="BF100" s="264"/>
      <c r="BG100" s="264"/>
      <c r="BH100" s="264"/>
      <c r="BI100" s="264"/>
      <c r="BJ100" s="264"/>
      <c r="BK100" s="264"/>
      <c r="BL100" s="264"/>
      <c r="BM100" s="264"/>
      <c r="BN100" s="264"/>
      <c r="BO100" s="264"/>
      <c r="BP100" s="264"/>
      <c r="BQ100" s="261">
        <v>94</v>
      </c>
      <c r="BR100" s="266"/>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5"/>
    </row>
    <row r="101" spans="1:131" s="246" customFormat="1" ht="26.25" hidden="1" customHeight="1" x14ac:dyDescent="0.15">
      <c r="A101" s="269"/>
      <c r="B101" s="270"/>
      <c r="C101" s="270"/>
      <c r="D101" s="270"/>
      <c r="E101" s="270"/>
      <c r="F101" s="270"/>
      <c r="G101" s="270"/>
      <c r="H101" s="270"/>
      <c r="I101" s="270"/>
      <c r="J101" s="270"/>
      <c r="K101" s="270"/>
      <c r="L101" s="270"/>
      <c r="M101" s="270"/>
      <c r="N101" s="270"/>
      <c r="O101" s="270"/>
      <c r="P101" s="270"/>
      <c r="Q101" s="271"/>
      <c r="R101" s="271"/>
      <c r="S101" s="271"/>
      <c r="T101" s="271"/>
      <c r="U101" s="271"/>
      <c r="V101" s="271"/>
      <c r="W101" s="271"/>
      <c r="X101" s="271"/>
      <c r="Y101" s="271"/>
      <c r="Z101" s="271"/>
      <c r="AA101" s="271"/>
      <c r="AB101" s="271"/>
      <c r="AC101" s="271"/>
      <c r="AD101" s="271"/>
      <c r="AE101" s="271"/>
      <c r="AF101" s="271"/>
      <c r="AG101" s="271"/>
      <c r="AH101" s="271"/>
      <c r="AI101" s="271"/>
      <c r="AJ101" s="271"/>
      <c r="AK101" s="271"/>
      <c r="AL101" s="271"/>
      <c r="AM101" s="271"/>
      <c r="AN101" s="271"/>
      <c r="AO101" s="271"/>
      <c r="AP101" s="271"/>
      <c r="AQ101" s="271"/>
      <c r="AR101" s="271"/>
      <c r="AS101" s="271"/>
      <c r="AT101" s="271"/>
      <c r="AU101" s="271"/>
      <c r="AV101" s="271"/>
      <c r="AW101" s="271"/>
      <c r="AX101" s="271"/>
      <c r="AY101" s="271"/>
      <c r="AZ101" s="272"/>
      <c r="BA101" s="272"/>
      <c r="BB101" s="272"/>
      <c r="BC101" s="272"/>
      <c r="BD101" s="272"/>
      <c r="BE101" s="264"/>
      <c r="BF101" s="264"/>
      <c r="BG101" s="264"/>
      <c r="BH101" s="264"/>
      <c r="BI101" s="264"/>
      <c r="BJ101" s="264"/>
      <c r="BK101" s="264"/>
      <c r="BL101" s="264"/>
      <c r="BM101" s="264"/>
      <c r="BN101" s="264"/>
      <c r="BO101" s="264"/>
      <c r="BP101" s="264"/>
      <c r="BQ101" s="261">
        <v>95</v>
      </c>
      <c r="BR101" s="266"/>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5"/>
    </row>
    <row r="102" spans="1:131" s="246" customFormat="1" ht="26.25" customHeight="1" thickBot="1" x14ac:dyDescent="0.2">
      <c r="A102" s="269"/>
      <c r="B102" s="270"/>
      <c r="C102" s="270"/>
      <c r="D102" s="270"/>
      <c r="E102" s="270"/>
      <c r="F102" s="270"/>
      <c r="G102" s="270"/>
      <c r="H102" s="270"/>
      <c r="I102" s="270"/>
      <c r="J102" s="270"/>
      <c r="K102" s="270"/>
      <c r="L102" s="270"/>
      <c r="M102" s="270"/>
      <c r="N102" s="270"/>
      <c r="O102" s="270"/>
      <c r="P102" s="270"/>
      <c r="Q102" s="271"/>
      <c r="R102" s="271"/>
      <c r="S102" s="271"/>
      <c r="T102" s="271"/>
      <c r="U102" s="271"/>
      <c r="V102" s="271"/>
      <c r="W102" s="271"/>
      <c r="X102" s="271"/>
      <c r="Y102" s="271"/>
      <c r="Z102" s="271"/>
      <c r="AA102" s="271"/>
      <c r="AB102" s="271"/>
      <c r="AC102" s="271"/>
      <c r="AD102" s="271"/>
      <c r="AE102" s="271"/>
      <c r="AF102" s="271"/>
      <c r="AG102" s="271"/>
      <c r="AH102" s="271"/>
      <c r="AI102" s="271"/>
      <c r="AJ102" s="271"/>
      <c r="AK102" s="271"/>
      <c r="AL102" s="271"/>
      <c r="AM102" s="271"/>
      <c r="AN102" s="271"/>
      <c r="AO102" s="271"/>
      <c r="AP102" s="271"/>
      <c r="AQ102" s="271"/>
      <c r="AR102" s="271"/>
      <c r="AS102" s="271"/>
      <c r="AT102" s="271"/>
      <c r="AU102" s="271"/>
      <c r="AV102" s="271"/>
      <c r="AW102" s="271"/>
      <c r="AX102" s="271"/>
      <c r="AY102" s="271"/>
      <c r="AZ102" s="272"/>
      <c r="BA102" s="272"/>
      <c r="BB102" s="272"/>
      <c r="BC102" s="272"/>
      <c r="BD102" s="272"/>
      <c r="BE102" s="264"/>
      <c r="BF102" s="264"/>
      <c r="BG102" s="264"/>
      <c r="BH102" s="264"/>
      <c r="BI102" s="264"/>
      <c r="BJ102" s="264"/>
      <c r="BK102" s="264"/>
      <c r="BL102" s="264"/>
      <c r="BM102" s="264"/>
      <c r="BN102" s="264"/>
      <c r="BO102" s="264"/>
      <c r="BP102" s="264"/>
      <c r="BQ102" s="263" t="s">
        <v>385</v>
      </c>
      <c r="BR102" s="999" t="s">
        <v>418</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154</v>
      </c>
      <c r="CS102" s="1006"/>
      <c r="CT102" s="1006"/>
      <c r="CU102" s="1006"/>
      <c r="CV102" s="1007"/>
      <c r="CW102" s="1005">
        <v>32</v>
      </c>
      <c r="CX102" s="1006"/>
      <c r="CY102" s="1006"/>
      <c r="CZ102" s="1006"/>
      <c r="DA102" s="1007"/>
      <c r="DB102" s="1005"/>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5"/>
    </row>
    <row r="103" spans="1:131" s="246" customFormat="1" ht="26.25" customHeight="1" x14ac:dyDescent="0.15">
      <c r="A103" s="269"/>
      <c r="B103" s="270"/>
      <c r="C103" s="270"/>
      <c r="D103" s="270"/>
      <c r="E103" s="270"/>
      <c r="F103" s="270"/>
      <c r="G103" s="270"/>
      <c r="H103" s="270"/>
      <c r="I103" s="270"/>
      <c r="J103" s="270"/>
      <c r="K103" s="270"/>
      <c r="L103" s="270"/>
      <c r="M103" s="270"/>
      <c r="N103" s="270"/>
      <c r="O103" s="270"/>
      <c r="P103" s="270"/>
      <c r="Q103" s="271"/>
      <c r="R103" s="271"/>
      <c r="S103" s="271"/>
      <c r="T103" s="271"/>
      <c r="U103" s="271"/>
      <c r="V103" s="271"/>
      <c r="W103" s="271"/>
      <c r="X103" s="271"/>
      <c r="Y103" s="271"/>
      <c r="Z103" s="271"/>
      <c r="AA103" s="271"/>
      <c r="AB103" s="271"/>
      <c r="AC103" s="271"/>
      <c r="AD103" s="271"/>
      <c r="AE103" s="271"/>
      <c r="AF103" s="271"/>
      <c r="AG103" s="271"/>
      <c r="AH103" s="271"/>
      <c r="AI103" s="271"/>
      <c r="AJ103" s="271"/>
      <c r="AK103" s="271"/>
      <c r="AL103" s="271"/>
      <c r="AM103" s="271"/>
      <c r="AN103" s="271"/>
      <c r="AO103" s="271"/>
      <c r="AP103" s="271"/>
      <c r="AQ103" s="271"/>
      <c r="AR103" s="271"/>
      <c r="AS103" s="271"/>
      <c r="AT103" s="271"/>
      <c r="AU103" s="271"/>
      <c r="AV103" s="271"/>
      <c r="AW103" s="271"/>
      <c r="AX103" s="271"/>
      <c r="AY103" s="271"/>
      <c r="AZ103" s="272"/>
      <c r="BA103" s="272"/>
      <c r="BB103" s="272"/>
      <c r="BC103" s="272"/>
      <c r="BD103" s="272"/>
      <c r="BE103" s="264"/>
      <c r="BF103" s="264"/>
      <c r="BG103" s="264"/>
      <c r="BH103" s="264"/>
      <c r="BI103" s="264"/>
      <c r="BJ103" s="264"/>
      <c r="BK103" s="264"/>
      <c r="BL103" s="264"/>
      <c r="BM103" s="264"/>
      <c r="BN103" s="264"/>
      <c r="BO103" s="264"/>
      <c r="BP103" s="264"/>
      <c r="BQ103" s="991" t="s">
        <v>419</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5"/>
    </row>
    <row r="104" spans="1:131" s="246" customFormat="1" ht="26.25" customHeight="1" x14ac:dyDescent="0.15">
      <c r="A104" s="269"/>
      <c r="B104" s="270"/>
      <c r="C104" s="270"/>
      <c r="D104" s="270"/>
      <c r="E104" s="270"/>
      <c r="F104" s="270"/>
      <c r="G104" s="270"/>
      <c r="H104" s="270"/>
      <c r="I104" s="270"/>
      <c r="J104" s="270"/>
      <c r="K104" s="270"/>
      <c r="L104" s="270"/>
      <c r="M104" s="270"/>
      <c r="N104" s="270"/>
      <c r="O104" s="270"/>
      <c r="P104" s="270"/>
      <c r="Q104" s="271"/>
      <c r="R104" s="271"/>
      <c r="S104" s="271"/>
      <c r="T104" s="271"/>
      <c r="U104" s="271"/>
      <c r="V104" s="271"/>
      <c r="W104" s="271"/>
      <c r="X104" s="271"/>
      <c r="Y104" s="271"/>
      <c r="Z104" s="271"/>
      <c r="AA104" s="271"/>
      <c r="AB104" s="271"/>
      <c r="AC104" s="271"/>
      <c r="AD104" s="271"/>
      <c r="AE104" s="271"/>
      <c r="AF104" s="271"/>
      <c r="AG104" s="271"/>
      <c r="AH104" s="271"/>
      <c r="AI104" s="271"/>
      <c r="AJ104" s="271"/>
      <c r="AK104" s="271"/>
      <c r="AL104" s="271"/>
      <c r="AM104" s="271"/>
      <c r="AN104" s="271"/>
      <c r="AO104" s="271"/>
      <c r="AP104" s="271"/>
      <c r="AQ104" s="271"/>
      <c r="AR104" s="271"/>
      <c r="AS104" s="271"/>
      <c r="AT104" s="271"/>
      <c r="AU104" s="271"/>
      <c r="AV104" s="271"/>
      <c r="AW104" s="271"/>
      <c r="AX104" s="271"/>
      <c r="AY104" s="271"/>
      <c r="AZ104" s="272"/>
      <c r="BA104" s="272"/>
      <c r="BB104" s="272"/>
      <c r="BC104" s="272"/>
      <c r="BD104" s="272"/>
      <c r="BE104" s="264"/>
      <c r="BF104" s="264"/>
      <c r="BG104" s="264"/>
      <c r="BH104" s="264"/>
      <c r="BI104" s="264"/>
      <c r="BJ104" s="264"/>
      <c r="BK104" s="264"/>
      <c r="BL104" s="264"/>
      <c r="BM104" s="264"/>
      <c r="BN104" s="264"/>
      <c r="BO104" s="264"/>
      <c r="BP104" s="264"/>
      <c r="BQ104" s="992" t="s">
        <v>420</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5"/>
    </row>
    <row r="105" spans="1:131" s="246" customFormat="1" ht="11.25" customHeight="1" x14ac:dyDescent="0.15">
      <c r="A105" s="264"/>
      <c r="B105" s="264"/>
      <c r="C105" s="264"/>
      <c r="D105" s="264"/>
      <c r="E105" s="264"/>
      <c r="F105" s="264"/>
      <c r="G105" s="264"/>
      <c r="H105" s="264"/>
      <c r="I105" s="264"/>
      <c r="J105" s="264"/>
      <c r="K105" s="264"/>
      <c r="L105" s="264"/>
      <c r="M105" s="264"/>
      <c r="N105" s="264"/>
      <c r="O105" s="264"/>
      <c r="P105" s="264"/>
      <c r="Q105" s="264"/>
      <c r="R105" s="264"/>
      <c r="S105" s="264"/>
      <c r="T105" s="264"/>
      <c r="U105" s="264"/>
      <c r="V105" s="264"/>
      <c r="W105" s="264"/>
      <c r="X105" s="264"/>
      <c r="Y105" s="264"/>
      <c r="Z105" s="264"/>
      <c r="AA105" s="264"/>
      <c r="AB105" s="264"/>
      <c r="AC105" s="264"/>
      <c r="AD105" s="264"/>
      <c r="AE105" s="264"/>
      <c r="AF105" s="264"/>
      <c r="AG105" s="264"/>
      <c r="AH105" s="264"/>
      <c r="AI105" s="264"/>
      <c r="AJ105" s="264"/>
      <c r="AK105" s="264"/>
      <c r="AL105" s="264"/>
      <c r="AM105" s="264"/>
      <c r="AN105" s="264"/>
      <c r="AO105" s="264"/>
      <c r="AP105" s="264"/>
      <c r="AQ105" s="264"/>
      <c r="AR105" s="264"/>
      <c r="AS105" s="264"/>
      <c r="AT105" s="264"/>
      <c r="AU105" s="264"/>
      <c r="AV105" s="264"/>
      <c r="AW105" s="264"/>
      <c r="AX105" s="264"/>
      <c r="AY105" s="264"/>
      <c r="AZ105" s="264"/>
      <c r="BA105" s="264"/>
      <c r="BB105" s="264"/>
      <c r="BC105" s="264"/>
      <c r="BD105" s="264"/>
      <c r="BE105" s="264"/>
      <c r="BF105" s="264"/>
      <c r="BG105" s="264"/>
      <c r="BH105" s="264"/>
      <c r="BI105" s="264"/>
      <c r="BJ105" s="264"/>
      <c r="BK105" s="264"/>
      <c r="BL105" s="264"/>
      <c r="BM105" s="264"/>
      <c r="BN105" s="264"/>
      <c r="BO105" s="264"/>
      <c r="BP105" s="264"/>
      <c r="BQ105" s="267"/>
      <c r="BR105" s="267"/>
      <c r="BS105" s="267"/>
      <c r="BT105" s="267"/>
      <c r="BU105" s="267"/>
      <c r="BV105" s="267"/>
      <c r="BW105" s="267"/>
      <c r="BX105" s="267"/>
      <c r="BY105" s="267"/>
      <c r="BZ105" s="267"/>
      <c r="CA105" s="267"/>
      <c r="CB105" s="267"/>
      <c r="CC105" s="267"/>
      <c r="CD105" s="267"/>
      <c r="CE105" s="267"/>
      <c r="CF105" s="267"/>
      <c r="CG105" s="267"/>
      <c r="CH105" s="267"/>
      <c r="CI105" s="267"/>
      <c r="CJ105" s="267"/>
      <c r="CK105" s="267"/>
      <c r="CL105" s="267"/>
      <c r="CM105" s="267"/>
      <c r="CN105" s="267"/>
      <c r="CO105" s="267"/>
      <c r="CP105" s="267"/>
      <c r="CQ105" s="267"/>
      <c r="CR105" s="267"/>
      <c r="CS105" s="267"/>
      <c r="CT105" s="267"/>
      <c r="CU105" s="267"/>
      <c r="CV105" s="267"/>
      <c r="CW105" s="267"/>
      <c r="CX105" s="267"/>
      <c r="CY105" s="267"/>
      <c r="CZ105" s="267"/>
      <c r="DA105" s="267"/>
      <c r="DB105" s="267"/>
      <c r="DC105" s="267"/>
      <c r="DD105" s="267"/>
      <c r="DE105" s="267"/>
      <c r="DF105" s="267"/>
      <c r="DG105" s="267"/>
      <c r="DH105" s="267"/>
      <c r="DI105" s="267"/>
      <c r="DJ105" s="267"/>
      <c r="DK105" s="267"/>
      <c r="DL105" s="267"/>
      <c r="DM105" s="267"/>
      <c r="DN105" s="267"/>
      <c r="DO105" s="267"/>
      <c r="DP105" s="267"/>
      <c r="DQ105" s="267"/>
      <c r="DR105" s="267"/>
      <c r="DS105" s="267"/>
      <c r="DT105" s="267"/>
      <c r="DU105" s="267"/>
      <c r="DV105" s="267"/>
      <c r="DW105" s="267"/>
      <c r="DX105" s="267"/>
      <c r="DY105" s="267"/>
      <c r="DZ105" s="267"/>
      <c r="EA105" s="245"/>
    </row>
    <row r="106" spans="1:131" s="246" customFormat="1" ht="11.25" customHeight="1" x14ac:dyDescent="0.15">
      <c r="A106" s="273"/>
      <c r="B106" s="273"/>
      <c r="C106" s="273"/>
      <c r="D106" s="273"/>
      <c r="E106" s="273"/>
      <c r="F106" s="273"/>
      <c r="G106" s="273"/>
      <c r="H106" s="273"/>
      <c r="I106" s="273"/>
      <c r="J106" s="273"/>
      <c r="K106" s="273"/>
      <c r="L106" s="273"/>
      <c r="M106" s="273"/>
      <c r="N106" s="273"/>
      <c r="O106" s="273"/>
      <c r="P106" s="273"/>
      <c r="Q106" s="273"/>
      <c r="R106" s="273"/>
      <c r="S106" s="273"/>
      <c r="T106" s="273"/>
      <c r="U106" s="273"/>
      <c r="V106" s="273"/>
      <c r="W106" s="273"/>
      <c r="X106" s="273"/>
      <c r="Y106" s="273"/>
      <c r="Z106" s="273"/>
      <c r="AA106" s="273"/>
      <c r="AB106" s="273"/>
      <c r="AC106" s="273"/>
      <c r="AD106" s="273"/>
      <c r="AE106" s="273"/>
      <c r="AF106" s="273"/>
      <c r="AG106" s="273"/>
      <c r="AH106" s="273"/>
      <c r="AI106" s="273"/>
      <c r="AJ106" s="273"/>
      <c r="AK106" s="273"/>
      <c r="AL106" s="273"/>
      <c r="AM106" s="273"/>
      <c r="AN106" s="273"/>
      <c r="AO106" s="273"/>
      <c r="AP106" s="273"/>
      <c r="AQ106" s="273"/>
      <c r="AR106" s="273"/>
      <c r="AS106" s="273"/>
      <c r="AT106" s="273"/>
      <c r="AU106" s="273"/>
      <c r="AV106" s="273"/>
      <c r="AW106" s="273"/>
      <c r="AX106" s="273"/>
      <c r="AY106" s="273"/>
      <c r="AZ106" s="273"/>
      <c r="BA106" s="273"/>
      <c r="BB106" s="273"/>
      <c r="BC106" s="273"/>
      <c r="BD106" s="273"/>
      <c r="BE106" s="273"/>
      <c r="BF106" s="273"/>
      <c r="BG106" s="273"/>
      <c r="BH106" s="273"/>
      <c r="BI106" s="273"/>
      <c r="BJ106" s="273"/>
      <c r="BK106" s="273"/>
      <c r="BL106" s="273"/>
      <c r="BM106" s="273"/>
      <c r="BN106" s="273"/>
      <c r="BO106" s="273"/>
      <c r="BP106" s="273"/>
      <c r="BQ106" s="267"/>
      <c r="BR106" s="267"/>
      <c r="BS106" s="267"/>
      <c r="BT106" s="267"/>
      <c r="BU106" s="267"/>
      <c r="BV106" s="267"/>
      <c r="BW106" s="267"/>
      <c r="BX106" s="267"/>
      <c r="BY106" s="267"/>
      <c r="BZ106" s="267"/>
      <c r="CA106" s="267"/>
      <c r="CB106" s="267"/>
      <c r="CC106" s="267"/>
      <c r="CD106" s="267"/>
      <c r="CE106" s="267"/>
      <c r="CF106" s="267"/>
      <c r="CG106" s="267"/>
      <c r="CH106" s="267"/>
      <c r="CI106" s="267"/>
      <c r="CJ106" s="267"/>
      <c r="CK106" s="267"/>
      <c r="CL106" s="267"/>
      <c r="CM106" s="267"/>
      <c r="CN106" s="267"/>
      <c r="CO106" s="267"/>
      <c r="CP106" s="267"/>
      <c r="CQ106" s="267"/>
      <c r="CR106" s="267"/>
      <c r="CS106" s="267"/>
      <c r="CT106" s="267"/>
      <c r="CU106" s="267"/>
      <c r="CV106" s="267"/>
      <c r="CW106" s="267"/>
      <c r="CX106" s="267"/>
      <c r="CY106" s="267"/>
      <c r="CZ106" s="267"/>
      <c r="DA106" s="267"/>
      <c r="DB106" s="267"/>
      <c r="DC106" s="267"/>
      <c r="DD106" s="267"/>
      <c r="DE106" s="267"/>
      <c r="DF106" s="267"/>
      <c r="DG106" s="267"/>
      <c r="DH106" s="267"/>
      <c r="DI106" s="267"/>
      <c r="DJ106" s="267"/>
      <c r="DK106" s="267"/>
      <c r="DL106" s="267"/>
      <c r="DM106" s="267"/>
      <c r="DN106" s="267"/>
      <c r="DO106" s="267"/>
      <c r="DP106" s="267"/>
      <c r="DQ106" s="267"/>
      <c r="DR106" s="267"/>
      <c r="DS106" s="267"/>
      <c r="DT106" s="267"/>
      <c r="DU106" s="267"/>
      <c r="DV106" s="267"/>
      <c r="DW106" s="267"/>
      <c r="DX106" s="267"/>
      <c r="DY106" s="267"/>
      <c r="DZ106" s="267"/>
      <c r="EA106" s="245"/>
    </row>
    <row r="107" spans="1:131" s="245" customFormat="1" ht="26.25" customHeight="1" thickBot="1" x14ac:dyDescent="0.2">
      <c r="A107" s="274" t="s">
        <v>421</v>
      </c>
      <c r="B107" s="275"/>
      <c r="C107" s="275"/>
      <c r="D107" s="275"/>
      <c r="E107" s="275"/>
      <c r="F107" s="275"/>
      <c r="G107" s="275"/>
      <c r="H107" s="275"/>
      <c r="I107" s="275"/>
      <c r="J107" s="275"/>
      <c r="K107" s="275"/>
      <c r="L107" s="275"/>
      <c r="M107" s="275"/>
      <c r="N107" s="275"/>
      <c r="O107" s="275"/>
      <c r="P107" s="275"/>
      <c r="Q107" s="275"/>
      <c r="R107" s="275"/>
      <c r="S107" s="275"/>
      <c r="T107" s="275"/>
      <c r="U107" s="275"/>
      <c r="V107" s="275"/>
      <c r="W107" s="275"/>
      <c r="X107" s="275"/>
      <c r="Y107" s="275"/>
      <c r="Z107" s="275"/>
      <c r="AA107" s="275"/>
      <c r="AB107" s="275"/>
      <c r="AC107" s="275"/>
      <c r="AD107" s="275"/>
      <c r="AE107" s="275"/>
      <c r="AF107" s="275"/>
      <c r="AG107" s="275"/>
      <c r="AH107" s="275"/>
      <c r="AI107" s="275"/>
      <c r="AJ107" s="275"/>
      <c r="AK107" s="275"/>
      <c r="AL107" s="275"/>
      <c r="AM107" s="275"/>
      <c r="AN107" s="275"/>
      <c r="AO107" s="275"/>
      <c r="AP107" s="275"/>
      <c r="AQ107" s="275"/>
      <c r="AR107" s="275"/>
      <c r="AS107" s="275"/>
      <c r="AT107" s="275"/>
      <c r="AU107" s="274" t="s">
        <v>422</v>
      </c>
      <c r="AV107" s="275"/>
      <c r="AW107" s="275"/>
      <c r="AX107" s="275"/>
      <c r="AY107" s="275"/>
      <c r="AZ107" s="275"/>
      <c r="BA107" s="275"/>
      <c r="BB107" s="275"/>
      <c r="BC107" s="275"/>
      <c r="BD107" s="275"/>
      <c r="BE107" s="275"/>
      <c r="BF107" s="275"/>
      <c r="BG107" s="275"/>
      <c r="BH107" s="275"/>
      <c r="BI107" s="275"/>
      <c r="BJ107" s="275"/>
      <c r="BK107" s="275"/>
      <c r="BL107" s="275"/>
      <c r="BM107" s="275"/>
      <c r="BN107" s="275"/>
      <c r="BO107" s="275"/>
      <c r="BP107" s="275"/>
      <c r="BQ107" s="275"/>
      <c r="BR107" s="275"/>
      <c r="BS107" s="275"/>
      <c r="BT107" s="275"/>
      <c r="BU107" s="275"/>
      <c r="BV107" s="275"/>
      <c r="BW107" s="275"/>
      <c r="BX107" s="275"/>
      <c r="BY107" s="275"/>
      <c r="BZ107" s="275"/>
      <c r="CA107" s="275"/>
      <c r="CB107" s="275"/>
      <c r="CC107" s="275"/>
      <c r="CD107" s="275"/>
      <c r="CE107" s="275"/>
      <c r="CF107" s="275"/>
      <c r="CG107" s="275"/>
      <c r="CH107" s="275"/>
      <c r="CI107" s="275"/>
      <c r="CJ107" s="275"/>
      <c r="CK107" s="275"/>
      <c r="CL107" s="275"/>
      <c r="CM107" s="275"/>
      <c r="CN107" s="275"/>
      <c r="CO107" s="275"/>
      <c r="CP107" s="275"/>
      <c r="CQ107" s="275"/>
      <c r="CR107" s="275"/>
      <c r="CS107" s="275"/>
      <c r="CT107" s="275"/>
      <c r="CU107" s="275"/>
      <c r="CV107" s="275"/>
      <c r="CW107" s="275"/>
      <c r="CX107" s="275"/>
      <c r="CY107" s="275"/>
      <c r="CZ107" s="275"/>
      <c r="DA107" s="275"/>
      <c r="DB107" s="275"/>
      <c r="DC107" s="275"/>
      <c r="DD107" s="275"/>
      <c r="DE107" s="275"/>
      <c r="DF107" s="275"/>
      <c r="DG107" s="275"/>
      <c r="DH107" s="275"/>
      <c r="DI107" s="275"/>
      <c r="DJ107" s="275"/>
      <c r="DK107" s="275"/>
      <c r="DL107" s="275"/>
      <c r="DM107" s="275"/>
      <c r="DN107" s="275"/>
      <c r="DO107" s="275"/>
      <c r="DP107" s="275"/>
      <c r="DQ107" s="275"/>
      <c r="DR107" s="275"/>
      <c r="DS107" s="275"/>
      <c r="DT107" s="275"/>
      <c r="DU107" s="275"/>
      <c r="DV107" s="275"/>
      <c r="DW107" s="275"/>
      <c r="DX107" s="275"/>
      <c r="DY107" s="275"/>
      <c r="DZ107" s="275"/>
    </row>
    <row r="108" spans="1:131" s="245" customFormat="1" ht="26.25" customHeight="1" x14ac:dyDescent="0.15">
      <c r="A108" s="993" t="s">
        <v>423</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424</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5" customFormat="1" ht="26.25" customHeight="1" x14ac:dyDescent="0.15">
      <c r="A109" s="948" t="s">
        <v>425</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426</v>
      </c>
      <c r="AB109" s="949"/>
      <c r="AC109" s="949"/>
      <c r="AD109" s="949"/>
      <c r="AE109" s="950"/>
      <c r="AF109" s="951" t="s">
        <v>303</v>
      </c>
      <c r="AG109" s="949"/>
      <c r="AH109" s="949"/>
      <c r="AI109" s="949"/>
      <c r="AJ109" s="950"/>
      <c r="AK109" s="951" t="s">
        <v>302</v>
      </c>
      <c r="AL109" s="949"/>
      <c r="AM109" s="949"/>
      <c r="AN109" s="949"/>
      <c r="AO109" s="950"/>
      <c r="AP109" s="951" t="s">
        <v>427</v>
      </c>
      <c r="AQ109" s="949"/>
      <c r="AR109" s="949"/>
      <c r="AS109" s="949"/>
      <c r="AT109" s="980"/>
      <c r="AU109" s="948" t="s">
        <v>425</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426</v>
      </c>
      <c r="BR109" s="949"/>
      <c r="BS109" s="949"/>
      <c r="BT109" s="949"/>
      <c r="BU109" s="950"/>
      <c r="BV109" s="951" t="s">
        <v>303</v>
      </c>
      <c r="BW109" s="949"/>
      <c r="BX109" s="949"/>
      <c r="BY109" s="949"/>
      <c r="BZ109" s="950"/>
      <c r="CA109" s="951" t="s">
        <v>302</v>
      </c>
      <c r="CB109" s="949"/>
      <c r="CC109" s="949"/>
      <c r="CD109" s="949"/>
      <c r="CE109" s="950"/>
      <c r="CF109" s="987" t="s">
        <v>427</v>
      </c>
      <c r="CG109" s="987"/>
      <c r="CH109" s="987"/>
      <c r="CI109" s="987"/>
      <c r="CJ109" s="987"/>
      <c r="CK109" s="951" t="s">
        <v>428</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426</v>
      </c>
      <c r="DH109" s="949"/>
      <c r="DI109" s="949"/>
      <c r="DJ109" s="949"/>
      <c r="DK109" s="950"/>
      <c r="DL109" s="951" t="s">
        <v>303</v>
      </c>
      <c r="DM109" s="949"/>
      <c r="DN109" s="949"/>
      <c r="DO109" s="949"/>
      <c r="DP109" s="950"/>
      <c r="DQ109" s="951" t="s">
        <v>302</v>
      </c>
      <c r="DR109" s="949"/>
      <c r="DS109" s="949"/>
      <c r="DT109" s="949"/>
      <c r="DU109" s="950"/>
      <c r="DV109" s="951" t="s">
        <v>427</v>
      </c>
      <c r="DW109" s="949"/>
      <c r="DX109" s="949"/>
      <c r="DY109" s="949"/>
      <c r="DZ109" s="980"/>
    </row>
    <row r="110" spans="1:131" s="245" customFormat="1" ht="26.25" customHeight="1" x14ac:dyDescent="0.15">
      <c r="A110" s="851" t="s">
        <v>429</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1052499</v>
      </c>
      <c r="AB110" s="942"/>
      <c r="AC110" s="942"/>
      <c r="AD110" s="942"/>
      <c r="AE110" s="943"/>
      <c r="AF110" s="944">
        <v>1020259</v>
      </c>
      <c r="AG110" s="942"/>
      <c r="AH110" s="942"/>
      <c r="AI110" s="942"/>
      <c r="AJ110" s="943"/>
      <c r="AK110" s="944">
        <v>975560</v>
      </c>
      <c r="AL110" s="942"/>
      <c r="AM110" s="942"/>
      <c r="AN110" s="942"/>
      <c r="AO110" s="943"/>
      <c r="AP110" s="945">
        <v>15</v>
      </c>
      <c r="AQ110" s="946"/>
      <c r="AR110" s="946"/>
      <c r="AS110" s="946"/>
      <c r="AT110" s="947"/>
      <c r="AU110" s="981" t="s">
        <v>72</v>
      </c>
      <c r="AV110" s="982"/>
      <c r="AW110" s="982"/>
      <c r="AX110" s="982"/>
      <c r="AY110" s="982"/>
      <c r="AZ110" s="907" t="s">
        <v>430</v>
      </c>
      <c r="BA110" s="852"/>
      <c r="BB110" s="852"/>
      <c r="BC110" s="852"/>
      <c r="BD110" s="852"/>
      <c r="BE110" s="852"/>
      <c r="BF110" s="852"/>
      <c r="BG110" s="852"/>
      <c r="BH110" s="852"/>
      <c r="BI110" s="852"/>
      <c r="BJ110" s="852"/>
      <c r="BK110" s="852"/>
      <c r="BL110" s="852"/>
      <c r="BM110" s="852"/>
      <c r="BN110" s="852"/>
      <c r="BO110" s="852"/>
      <c r="BP110" s="853"/>
      <c r="BQ110" s="908">
        <v>10600052</v>
      </c>
      <c r="BR110" s="889"/>
      <c r="BS110" s="889"/>
      <c r="BT110" s="889"/>
      <c r="BU110" s="889"/>
      <c r="BV110" s="889">
        <v>10133132</v>
      </c>
      <c r="BW110" s="889"/>
      <c r="BX110" s="889"/>
      <c r="BY110" s="889"/>
      <c r="BZ110" s="889"/>
      <c r="CA110" s="889">
        <v>9853416</v>
      </c>
      <c r="CB110" s="889"/>
      <c r="CC110" s="889"/>
      <c r="CD110" s="889"/>
      <c r="CE110" s="889"/>
      <c r="CF110" s="913">
        <v>151</v>
      </c>
      <c r="CG110" s="914"/>
      <c r="CH110" s="914"/>
      <c r="CI110" s="914"/>
      <c r="CJ110" s="914"/>
      <c r="CK110" s="977" t="s">
        <v>431</v>
      </c>
      <c r="CL110" s="863"/>
      <c r="CM110" s="938" t="s">
        <v>432</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126</v>
      </c>
      <c r="DH110" s="889"/>
      <c r="DI110" s="889"/>
      <c r="DJ110" s="889"/>
      <c r="DK110" s="889"/>
      <c r="DL110" s="889" t="s">
        <v>126</v>
      </c>
      <c r="DM110" s="889"/>
      <c r="DN110" s="889"/>
      <c r="DO110" s="889"/>
      <c r="DP110" s="889"/>
      <c r="DQ110" s="889" t="s">
        <v>126</v>
      </c>
      <c r="DR110" s="889"/>
      <c r="DS110" s="889"/>
      <c r="DT110" s="889"/>
      <c r="DU110" s="889"/>
      <c r="DV110" s="890" t="s">
        <v>433</v>
      </c>
      <c r="DW110" s="890"/>
      <c r="DX110" s="890"/>
      <c r="DY110" s="890"/>
      <c r="DZ110" s="891"/>
    </row>
    <row r="111" spans="1:131" s="245" customFormat="1" ht="26.25" customHeight="1" x14ac:dyDescent="0.15">
      <c r="A111" s="818" t="s">
        <v>434</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126</v>
      </c>
      <c r="AB111" s="970"/>
      <c r="AC111" s="970"/>
      <c r="AD111" s="970"/>
      <c r="AE111" s="971"/>
      <c r="AF111" s="972" t="s">
        <v>126</v>
      </c>
      <c r="AG111" s="970"/>
      <c r="AH111" s="970"/>
      <c r="AI111" s="970"/>
      <c r="AJ111" s="971"/>
      <c r="AK111" s="972" t="s">
        <v>387</v>
      </c>
      <c r="AL111" s="970"/>
      <c r="AM111" s="970"/>
      <c r="AN111" s="970"/>
      <c r="AO111" s="971"/>
      <c r="AP111" s="973" t="s">
        <v>126</v>
      </c>
      <c r="AQ111" s="974"/>
      <c r="AR111" s="974"/>
      <c r="AS111" s="974"/>
      <c r="AT111" s="975"/>
      <c r="AU111" s="983"/>
      <c r="AV111" s="984"/>
      <c r="AW111" s="984"/>
      <c r="AX111" s="984"/>
      <c r="AY111" s="984"/>
      <c r="AZ111" s="859" t="s">
        <v>435</v>
      </c>
      <c r="BA111" s="794"/>
      <c r="BB111" s="794"/>
      <c r="BC111" s="794"/>
      <c r="BD111" s="794"/>
      <c r="BE111" s="794"/>
      <c r="BF111" s="794"/>
      <c r="BG111" s="794"/>
      <c r="BH111" s="794"/>
      <c r="BI111" s="794"/>
      <c r="BJ111" s="794"/>
      <c r="BK111" s="794"/>
      <c r="BL111" s="794"/>
      <c r="BM111" s="794"/>
      <c r="BN111" s="794"/>
      <c r="BO111" s="794"/>
      <c r="BP111" s="795"/>
      <c r="BQ111" s="860">
        <v>113954</v>
      </c>
      <c r="BR111" s="861"/>
      <c r="BS111" s="861"/>
      <c r="BT111" s="861"/>
      <c r="BU111" s="861"/>
      <c r="BV111" s="861">
        <v>89986</v>
      </c>
      <c r="BW111" s="861"/>
      <c r="BX111" s="861"/>
      <c r="BY111" s="861"/>
      <c r="BZ111" s="861"/>
      <c r="CA111" s="861">
        <v>66075</v>
      </c>
      <c r="CB111" s="861"/>
      <c r="CC111" s="861"/>
      <c r="CD111" s="861"/>
      <c r="CE111" s="861"/>
      <c r="CF111" s="922">
        <v>1</v>
      </c>
      <c r="CG111" s="923"/>
      <c r="CH111" s="923"/>
      <c r="CI111" s="923"/>
      <c r="CJ111" s="923"/>
      <c r="CK111" s="978"/>
      <c r="CL111" s="865"/>
      <c r="CM111" s="868" t="s">
        <v>436</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126</v>
      </c>
      <c r="DH111" s="861"/>
      <c r="DI111" s="861"/>
      <c r="DJ111" s="861"/>
      <c r="DK111" s="861"/>
      <c r="DL111" s="861" t="s">
        <v>126</v>
      </c>
      <c r="DM111" s="861"/>
      <c r="DN111" s="861"/>
      <c r="DO111" s="861"/>
      <c r="DP111" s="861"/>
      <c r="DQ111" s="861" t="s">
        <v>387</v>
      </c>
      <c r="DR111" s="861"/>
      <c r="DS111" s="861"/>
      <c r="DT111" s="861"/>
      <c r="DU111" s="861"/>
      <c r="DV111" s="838" t="s">
        <v>126</v>
      </c>
      <c r="DW111" s="838"/>
      <c r="DX111" s="838"/>
      <c r="DY111" s="838"/>
      <c r="DZ111" s="839"/>
    </row>
    <row r="112" spans="1:131" s="245" customFormat="1" ht="26.25" customHeight="1" x14ac:dyDescent="0.15">
      <c r="A112" s="963" t="s">
        <v>437</v>
      </c>
      <c r="B112" s="964"/>
      <c r="C112" s="794" t="s">
        <v>438</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126</v>
      </c>
      <c r="AB112" s="824"/>
      <c r="AC112" s="824"/>
      <c r="AD112" s="824"/>
      <c r="AE112" s="825"/>
      <c r="AF112" s="826" t="s">
        <v>387</v>
      </c>
      <c r="AG112" s="824"/>
      <c r="AH112" s="824"/>
      <c r="AI112" s="824"/>
      <c r="AJ112" s="825"/>
      <c r="AK112" s="826" t="s">
        <v>433</v>
      </c>
      <c r="AL112" s="824"/>
      <c r="AM112" s="824"/>
      <c r="AN112" s="824"/>
      <c r="AO112" s="825"/>
      <c r="AP112" s="871" t="s">
        <v>126</v>
      </c>
      <c r="AQ112" s="872"/>
      <c r="AR112" s="872"/>
      <c r="AS112" s="872"/>
      <c r="AT112" s="873"/>
      <c r="AU112" s="983"/>
      <c r="AV112" s="984"/>
      <c r="AW112" s="984"/>
      <c r="AX112" s="984"/>
      <c r="AY112" s="984"/>
      <c r="AZ112" s="859" t="s">
        <v>439</v>
      </c>
      <c r="BA112" s="794"/>
      <c r="BB112" s="794"/>
      <c r="BC112" s="794"/>
      <c r="BD112" s="794"/>
      <c r="BE112" s="794"/>
      <c r="BF112" s="794"/>
      <c r="BG112" s="794"/>
      <c r="BH112" s="794"/>
      <c r="BI112" s="794"/>
      <c r="BJ112" s="794"/>
      <c r="BK112" s="794"/>
      <c r="BL112" s="794"/>
      <c r="BM112" s="794"/>
      <c r="BN112" s="794"/>
      <c r="BO112" s="794"/>
      <c r="BP112" s="795"/>
      <c r="BQ112" s="860">
        <v>9458252</v>
      </c>
      <c r="BR112" s="861"/>
      <c r="BS112" s="861"/>
      <c r="BT112" s="861"/>
      <c r="BU112" s="861"/>
      <c r="BV112" s="861">
        <v>9030345</v>
      </c>
      <c r="BW112" s="861"/>
      <c r="BX112" s="861"/>
      <c r="BY112" s="861"/>
      <c r="BZ112" s="861"/>
      <c r="CA112" s="861">
        <v>8888227</v>
      </c>
      <c r="CB112" s="861"/>
      <c r="CC112" s="861"/>
      <c r="CD112" s="861"/>
      <c r="CE112" s="861"/>
      <c r="CF112" s="922">
        <v>136.19999999999999</v>
      </c>
      <c r="CG112" s="923"/>
      <c r="CH112" s="923"/>
      <c r="CI112" s="923"/>
      <c r="CJ112" s="923"/>
      <c r="CK112" s="978"/>
      <c r="CL112" s="865"/>
      <c r="CM112" s="868" t="s">
        <v>440</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387</v>
      </c>
      <c r="DH112" s="861"/>
      <c r="DI112" s="861"/>
      <c r="DJ112" s="861"/>
      <c r="DK112" s="861"/>
      <c r="DL112" s="861" t="s">
        <v>126</v>
      </c>
      <c r="DM112" s="861"/>
      <c r="DN112" s="861"/>
      <c r="DO112" s="861"/>
      <c r="DP112" s="861"/>
      <c r="DQ112" s="861" t="s">
        <v>387</v>
      </c>
      <c r="DR112" s="861"/>
      <c r="DS112" s="861"/>
      <c r="DT112" s="861"/>
      <c r="DU112" s="861"/>
      <c r="DV112" s="838" t="s">
        <v>387</v>
      </c>
      <c r="DW112" s="838"/>
      <c r="DX112" s="838"/>
      <c r="DY112" s="838"/>
      <c r="DZ112" s="839"/>
    </row>
    <row r="113" spans="1:130" s="245" customFormat="1" ht="26.25" customHeight="1" x14ac:dyDescent="0.15">
      <c r="A113" s="965"/>
      <c r="B113" s="966"/>
      <c r="C113" s="794" t="s">
        <v>441</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547390</v>
      </c>
      <c r="AB113" s="970"/>
      <c r="AC113" s="970"/>
      <c r="AD113" s="970"/>
      <c r="AE113" s="971"/>
      <c r="AF113" s="972">
        <v>630220</v>
      </c>
      <c r="AG113" s="970"/>
      <c r="AH113" s="970"/>
      <c r="AI113" s="970"/>
      <c r="AJ113" s="971"/>
      <c r="AK113" s="972">
        <v>607365</v>
      </c>
      <c r="AL113" s="970"/>
      <c r="AM113" s="970"/>
      <c r="AN113" s="970"/>
      <c r="AO113" s="971"/>
      <c r="AP113" s="973">
        <v>9.3000000000000007</v>
      </c>
      <c r="AQ113" s="974"/>
      <c r="AR113" s="974"/>
      <c r="AS113" s="974"/>
      <c r="AT113" s="975"/>
      <c r="AU113" s="983"/>
      <c r="AV113" s="984"/>
      <c r="AW113" s="984"/>
      <c r="AX113" s="984"/>
      <c r="AY113" s="984"/>
      <c r="AZ113" s="859" t="s">
        <v>442</v>
      </c>
      <c r="BA113" s="794"/>
      <c r="BB113" s="794"/>
      <c r="BC113" s="794"/>
      <c r="BD113" s="794"/>
      <c r="BE113" s="794"/>
      <c r="BF113" s="794"/>
      <c r="BG113" s="794"/>
      <c r="BH113" s="794"/>
      <c r="BI113" s="794"/>
      <c r="BJ113" s="794"/>
      <c r="BK113" s="794"/>
      <c r="BL113" s="794"/>
      <c r="BM113" s="794"/>
      <c r="BN113" s="794"/>
      <c r="BO113" s="794"/>
      <c r="BP113" s="795"/>
      <c r="BQ113" s="860">
        <v>574672</v>
      </c>
      <c r="BR113" s="861"/>
      <c r="BS113" s="861"/>
      <c r="BT113" s="861"/>
      <c r="BU113" s="861"/>
      <c r="BV113" s="861">
        <v>488399</v>
      </c>
      <c r="BW113" s="861"/>
      <c r="BX113" s="861"/>
      <c r="BY113" s="861"/>
      <c r="BZ113" s="861"/>
      <c r="CA113" s="861">
        <v>439015</v>
      </c>
      <c r="CB113" s="861"/>
      <c r="CC113" s="861"/>
      <c r="CD113" s="861"/>
      <c r="CE113" s="861"/>
      <c r="CF113" s="922">
        <v>6.7</v>
      </c>
      <c r="CG113" s="923"/>
      <c r="CH113" s="923"/>
      <c r="CI113" s="923"/>
      <c r="CJ113" s="923"/>
      <c r="CK113" s="978"/>
      <c r="CL113" s="865"/>
      <c r="CM113" s="868" t="s">
        <v>443</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387</v>
      </c>
      <c r="DH113" s="824"/>
      <c r="DI113" s="824"/>
      <c r="DJ113" s="824"/>
      <c r="DK113" s="825"/>
      <c r="DL113" s="826" t="s">
        <v>387</v>
      </c>
      <c r="DM113" s="824"/>
      <c r="DN113" s="824"/>
      <c r="DO113" s="824"/>
      <c r="DP113" s="825"/>
      <c r="DQ113" s="826" t="s">
        <v>433</v>
      </c>
      <c r="DR113" s="824"/>
      <c r="DS113" s="824"/>
      <c r="DT113" s="824"/>
      <c r="DU113" s="825"/>
      <c r="DV113" s="871" t="s">
        <v>126</v>
      </c>
      <c r="DW113" s="872"/>
      <c r="DX113" s="872"/>
      <c r="DY113" s="872"/>
      <c r="DZ113" s="873"/>
    </row>
    <row r="114" spans="1:130" s="245" customFormat="1" ht="26.25" customHeight="1" x14ac:dyDescent="0.15">
      <c r="A114" s="965"/>
      <c r="B114" s="966"/>
      <c r="C114" s="794" t="s">
        <v>444</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195489</v>
      </c>
      <c r="AB114" s="824"/>
      <c r="AC114" s="824"/>
      <c r="AD114" s="824"/>
      <c r="AE114" s="825"/>
      <c r="AF114" s="826">
        <v>89817</v>
      </c>
      <c r="AG114" s="824"/>
      <c r="AH114" s="824"/>
      <c r="AI114" s="824"/>
      <c r="AJ114" s="825"/>
      <c r="AK114" s="826">
        <v>72909</v>
      </c>
      <c r="AL114" s="824"/>
      <c r="AM114" s="824"/>
      <c r="AN114" s="824"/>
      <c r="AO114" s="825"/>
      <c r="AP114" s="871">
        <v>1.1000000000000001</v>
      </c>
      <c r="AQ114" s="872"/>
      <c r="AR114" s="872"/>
      <c r="AS114" s="872"/>
      <c r="AT114" s="873"/>
      <c r="AU114" s="983"/>
      <c r="AV114" s="984"/>
      <c r="AW114" s="984"/>
      <c r="AX114" s="984"/>
      <c r="AY114" s="984"/>
      <c r="AZ114" s="859" t="s">
        <v>445</v>
      </c>
      <c r="BA114" s="794"/>
      <c r="BB114" s="794"/>
      <c r="BC114" s="794"/>
      <c r="BD114" s="794"/>
      <c r="BE114" s="794"/>
      <c r="BF114" s="794"/>
      <c r="BG114" s="794"/>
      <c r="BH114" s="794"/>
      <c r="BI114" s="794"/>
      <c r="BJ114" s="794"/>
      <c r="BK114" s="794"/>
      <c r="BL114" s="794"/>
      <c r="BM114" s="794"/>
      <c r="BN114" s="794"/>
      <c r="BO114" s="794"/>
      <c r="BP114" s="795"/>
      <c r="BQ114" s="860">
        <v>1249006</v>
      </c>
      <c r="BR114" s="861"/>
      <c r="BS114" s="861"/>
      <c r="BT114" s="861"/>
      <c r="BU114" s="861"/>
      <c r="BV114" s="861">
        <v>1129635</v>
      </c>
      <c r="BW114" s="861"/>
      <c r="BX114" s="861"/>
      <c r="BY114" s="861"/>
      <c r="BZ114" s="861"/>
      <c r="CA114" s="861">
        <v>1126630</v>
      </c>
      <c r="CB114" s="861"/>
      <c r="CC114" s="861"/>
      <c r="CD114" s="861"/>
      <c r="CE114" s="861"/>
      <c r="CF114" s="922">
        <v>17.3</v>
      </c>
      <c r="CG114" s="923"/>
      <c r="CH114" s="923"/>
      <c r="CI114" s="923"/>
      <c r="CJ114" s="923"/>
      <c r="CK114" s="978"/>
      <c r="CL114" s="865"/>
      <c r="CM114" s="868" t="s">
        <v>446</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126</v>
      </c>
      <c r="DH114" s="824"/>
      <c r="DI114" s="824"/>
      <c r="DJ114" s="824"/>
      <c r="DK114" s="825"/>
      <c r="DL114" s="826" t="s">
        <v>387</v>
      </c>
      <c r="DM114" s="824"/>
      <c r="DN114" s="824"/>
      <c r="DO114" s="824"/>
      <c r="DP114" s="825"/>
      <c r="DQ114" s="826" t="s">
        <v>126</v>
      </c>
      <c r="DR114" s="824"/>
      <c r="DS114" s="824"/>
      <c r="DT114" s="824"/>
      <c r="DU114" s="825"/>
      <c r="DV114" s="871" t="s">
        <v>433</v>
      </c>
      <c r="DW114" s="872"/>
      <c r="DX114" s="872"/>
      <c r="DY114" s="872"/>
      <c r="DZ114" s="873"/>
    </row>
    <row r="115" spans="1:130" s="245" customFormat="1" ht="26.25" customHeight="1" x14ac:dyDescent="0.15">
      <c r="A115" s="965"/>
      <c r="B115" s="966"/>
      <c r="C115" s="794" t="s">
        <v>447</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8929</v>
      </c>
      <c r="AB115" s="970"/>
      <c r="AC115" s="970"/>
      <c r="AD115" s="970"/>
      <c r="AE115" s="971"/>
      <c r="AF115" s="972">
        <v>8826</v>
      </c>
      <c r="AG115" s="970"/>
      <c r="AH115" s="970"/>
      <c r="AI115" s="970"/>
      <c r="AJ115" s="971"/>
      <c r="AK115" s="972">
        <v>8750</v>
      </c>
      <c r="AL115" s="970"/>
      <c r="AM115" s="970"/>
      <c r="AN115" s="970"/>
      <c r="AO115" s="971"/>
      <c r="AP115" s="973">
        <v>0.1</v>
      </c>
      <c r="AQ115" s="974"/>
      <c r="AR115" s="974"/>
      <c r="AS115" s="974"/>
      <c r="AT115" s="975"/>
      <c r="AU115" s="983"/>
      <c r="AV115" s="984"/>
      <c r="AW115" s="984"/>
      <c r="AX115" s="984"/>
      <c r="AY115" s="984"/>
      <c r="AZ115" s="859" t="s">
        <v>448</v>
      </c>
      <c r="BA115" s="794"/>
      <c r="BB115" s="794"/>
      <c r="BC115" s="794"/>
      <c r="BD115" s="794"/>
      <c r="BE115" s="794"/>
      <c r="BF115" s="794"/>
      <c r="BG115" s="794"/>
      <c r="BH115" s="794"/>
      <c r="BI115" s="794"/>
      <c r="BJ115" s="794"/>
      <c r="BK115" s="794"/>
      <c r="BL115" s="794"/>
      <c r="BM115" s="794"/>
      <c r="BN115" s="794"/>
      <c r="BO115" s="794"/>
      <c r="BP115" s="795"/>
      <c r="BQ115" s="860" t="s">
        <v>126</v>
      </c>
      <c r="BR115" s="861"/>
      <c r="BS115" s="861"/>
      <c r="BT115" s="861"/>
      <c r="BU115" s="861"/>
      <c r="BV115" s="861" t="s">
        <v>126</v>
      </c>
      <c r="BW115" s="861"/>
      <c r="BX115" s="861"/>
      <c r="BY115" s="861"/>
      <c r="BZ115" s="861"/>
      <c r="CA115" s="861" t="s">
        <v>126</v>
      </c>
      <c r="CB115" s="861"/>
      <c r="CC115" s="861"/>
      <c r="CD115" s="861"/>
      <c r="CE115" s="861"/>
      <c r="CF115" s="922" t="s">
        <v>387</v>
      </c>
      <c r="CG115" s="923"/>
      <c r="CH115" s="923"/>
      <c r="CI115" s="923"/>
      <c r="CJ115" s="923"/>
      <c r="CK115" s="978"/>
      <c r="CL115" s="865"/>
      <c r="CM115" s="859" t="s">
        <v>449</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387</v>
      </c>
      <c r="DH115" s="824"/>
      <c r="DI115" s="824"/>
      <c r="DJ115" s="824"/>
      <c r="DK115" s="825"/>
      <c r="DL115" s="826" t="s">
        <v>126</v>
      </c>
      <c r="DM115" s="824"/>
      <c r="DN115" s="824"/>
      <c r="DO115" s="824"/>
      <c r="DP115" s="825"/>
      <c r="DQ115" s="826" t="s">
        <v>387</v>
      </c>
      <c r="DR115" s="824"/>
      <c r="DS115" s="824"/>
      <c r="DT115" s="824"/>
      <c r="DU115" s="825"/>
      <c r="DV115" s="871" t="s">
        <v>433</v>
      </c>
      <c r="DW115" s="872"/>
      <c r="DX115" s="872"/>
      <c r="DY115" s="872"/>
      <c r="DZ115" s="873"/>
    </row>
    <row r="116" spans="1:130" s="245" customFormat="1" ht="26.25" customHeight="1" x14ac:dyDescent="0.15">
      <c r="A116" s="967"/>
      <c r="B116" s="968"/>
      <c r="C116" s="927" t="s">
        <v>450</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126</v>
      </c>
      <c r="AB116" s="824"/>
      <c r="AC116" s="824"/>
      <c r="AD116" s="824"/>
      <c r="AE116" s="825"/>
      <c r="AF116" s="826" t="s">
        <v>126</v>
      </c>
      <c r="AG116" s="824"/>
      <c r="AH116" s="824"/>
      <c r="AI116" s="824"/>
      <c r="AJ116" s="825"/>
      <c r="AK116" s="826" t="s">
        <v>126</v>
      </c>
      <c r="AL116" s="824"/>
      <c r="AM116" s="824"/>
      <c r="AN116" s="824"/>
      <c r="AO116" s="825"/>
      <c r="AP116" s="871" t="s">
        <v>387</v>
      </c>
      <c r="AQ116" s="872"/>
      <c r="AR116" s="872"/>
      <c r="AS116" s="872"/>
      <c r="AT116" s="873"/>
      <c r="AU116" s="983"/>
      <c r="AV116" s="984"/>
      <c r="AW116" s="984"/>
      <c r="AX116" s="984"/>
      <c r="AY116" s="984"/>
      <c r="AZ116" s="910" t="s">
        <v>451</v>
      </c>
      <c r="BA116" s="911"/>
      <c r="BB116" s="911"/>
      <c r="BC116" s="911"/>
      <c r="BD116" s="911"/>
      <c r="BE116" s="911"/>
      <c r="BF116" s="911"/>
      <c r="BG116" s="911"/>
      <c r="BH116" s="911"/>
      <c r="BI116" s="911"/>
      <c r="BJ116" s="911"/>
      <c r="BK116" s="911"/>
      <c r="BL116" s="911"/>
      <c r="BM116" s="911"/>
      <c r="BN116" s="911"/>
      <c r="BO116" s="911"/>
      <c r="BP116" s="912"/>
      <c r="BQ116" s="860" t="s">
        <v>126</v>
      </c>
      <c r="BR116" s="861"/>
      <c r="BS116" s="861"/>
      <c r="BT116" s="861"/>
      <c r="BU116" s="861"/>
      <c r="BV116" s="861" t="s">
        <v>126</v>
      </c>
      <c r="BW116" s="861"/>
      <c r="BX116" s="861"/>
      <c r="BY116" s="861"/>
      <c r="BZ116" s="861"/>
      <c r="CA116" s="861" t="s">
        <v>126</v>
      </c>
      <c r="CB116" s="861"/>
      <c r="CC116" s="861"/>
      <c r="CD116" s="861"/>
      <c r="CE116" s="861"/>
      <c r="CF116" s="922" t="s">
        <v>126</v>
      </c>
      <c r="CG116" s="923"/>
      <c r="CH116" s="923"/>
      <c r="CI116" s="923"/>
      <c r="CJ116" s="923"/>
      <c r="CK116" s="978"/>
      <c r="CL116" s="865"/>
      <c r="CM116" s="868" t="s">
        <v>452</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v>36901</v>
      </c>
      <c r="DH116" s="824"/>
      <c r="DI116" s="824"/>
      <c r="DJ116" s="824"/>
      <c r="DK116" s="825"/>
      <c r="DL116" s="826">
        <v>28334</v>
      </c>
      <c r="DM116" s="824"/>
      <c r="DN116" s="824"/>
      <c r="DO116" s="824"/>
      <c r="DP116" s="825"/>
      <c r="DQ116" s="826">
        <v>19831</v>
      </c>
      <c r="DR116" s="824"/>
      <c r="DS116" s="824"/>
      <c r="DT116" s="824"/>
      <c r="DU116" s="825"/>
      <c r="DV116" s="871">
        <v>0.3</v>
      </c>
      <c r="DW116" s="872"/>
      <c r="DX116" s="872"/>
      <c r="DY116" s="872"/>
      <c r="DZ116" s="873"/>
    </row>
    <row r="117" spans="1:130" s="245" customFormat="1" ht="26.25" customHeight="1" x14ac:dyDescent="0.15">
      <c r="A117" s="948" t="s">
        <v>184</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453</v>
      </c>
      <c r="Z117" s="950"/>
      <c r="AA117" s="955">
        <v>1804307</v>
      </c>
      <c r="AB117" s="956"/>
      <c r="AC117" s="956"/>
      <c r="AD117" s="956"/>
      <c r="AE117" s="957"/>
      <c r="AF117" s="958">
        <v>1749122</v>
      </c>
      <c r="AG117" s="956"/>
      <c r="AH117" s="956"/>
      <c r="AI117" s="956"/>
      <c r="AJ117" s="957"/>
      <c r="AK117" s="958">
        <v>1664584</v>
      </c>
      <c r="AL117" s="956"/>
      <c r="AM117" s="956"/>
      <c r="AN117" s="956"/>
      <c r="AO117" s="957"/>
      <c r="AP117" s="959"/>
      <c r="AQ117" s="960"/>
      <c r="AR117" s="960"/>
      <c r="AS117" s="960"/>
      <c r="AT117" s="961"/>
      <c r="AU117" s="983"/>
      <c r="AV117" s="984"/>
      <c r="AW117" s="984"/>
      <c r="AX117" s="984"/>
      <c r="AY117" s="984"/>
      <c r="AZ117" s="910" t="s">
        <v>454</v>
      </c>
      <c r="BA117" s="911"/>
      <c r="BB117" s="911"/>
      <c r="BC117" s="911"/>
      <c r="BD117" s="911"/>
      <c r="BE117" s="911"/>
      <c r="BF117" s="911"/>
      <c r="BG117" s="911"/>
      <c r="BH117" s="911"/>
      <c r="BI117" s="911"/>
      <c r="BJ117" s="911"/>
      <c r="BK117" s="911"/>
      <c r="BL117" s="911"/>
      <c r="BM117" s="911"/>
      <c r="BN117" s="911"/>
      <c r="BO117" s="911"/>
      <c r="BP117" s="912"/>
      <c r="BQ117" s="860" t="s">
        <v>433</v>
      </c>
      <c r="BR117" s="861"/>
      <c r="BS117" s="861"/>
      <c r="BT117" s="861"/>
      <c r="BU117" s="861"/>
      <c r="BV117" s="861" t="s">
        <v>126</v>
      </c>
      <c r="BW117" s="861"/>
      <c r="BX117" s="861"/>
      <c r="BY117" s="861"/>
      <c r="BZ117" s="861"/>
      <c r="CA117" s="861" t="s">
        <v>387</v>
      </c>
      <c r="CB117" s="861"/>
      <c r="CC117" s="861"/>
      <c r="CD117" s="861"/>
      <c r="CE117" s="861"/>
      <c r="CF117" s="922" t="s">
        <v>126</v>
      </c>
      <c r="CG117" s="923"/>
      <c r="CH117" s="923"/>
      <c r="CI117" s="923"/>
      <c r="CJ117" s="923"/>
      <c r="CK117" s="978"/>
      <c r="CL117" s="865"/>
      <c r="CM117" s="868" t="s">
        <v>455</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126</v>
      </c>
      <c r="DH117" s="824"/>
      <c r="DI117" s="824"/>
      <c r="DJ117" s="824"/>
      <c r="DK117" s="825"/>
      <c r="DL117" s="826" t="s">
        <v>126</v>
      </c>
      <c r="DM117" s="824"/>
      <c r="DN117" s="824"/>
      <c r="DO117" s="824"/>
      <c r="DP117" s="825"/>
      <c r="DQ117" s="826" t="s">
        <v>126</v>
      </c>
      <c r="DR117" s="824"/>
      <c r="DS117" s="824"/>
      <c r="DT117" s="824"/>
      <c r="DU117" s="825"/>
      <c r="DV117" s="871" t="s">
        <v>433</v>
      </c>
      <c r="DW117" s="872"/>
      <c r="DX117" s="872"/>
      <c r="DY117" s="872"/>
      <c r="DZ117" s="873"/>
    </row>
    <row r="118" spans="1:130" s="245" customFormat="1" ht="26.25" customHeight="1" x14ac:dyDescent="0.15">
      <c r="A118" s="948" t="s">
        <v>428</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426</v>
      </c>
      <c r="AB118" s="949"/>
      <c r="AC118" s="949"/>
      <c r="AD118" s="949"/>
      <c r="AE118" s="950"/>
      <c r="AF118" s="951" t="s">
        <v>303</v>
      </c>
      <c r="AG118" s="949"/>
      <c r="AH118" s="949"/>
      <c r="AI118" s="949"/>
      <c r="AJ118" s="950"/>
      <c r="AK118" s="951" t="s">
        <v>302</v>
      </c>
      <c r="AL118" s="949"/>
      <c r="AM118" s="949"/>
      <c r="AN118" s="949"/>
      <c r="AO118" s="950"/>
      <c r="AP118" s="952" t="s">
        <v>427</v>
      </c>
      <c r="AQ118" s="953"/>
      <c r="AR118" s="953"/>
      <c r="AS118" s="953"/>
      <c r="AT118" s="954"/>
      <c r="AU118" s="983"/>
      <c r="AV118" s="984"/>
      <c r="AW118" s="984"/>
      <c r="AX118" s="984"/>
      <c r="AY118" s="984"/>
      <c r="AZ118" s="926" t="s">
        <v>456</v>
      </c>
      <c r="BA118" s="927"/>
      <c r="BB118" s="927"/>
      <c r="BC118" s="927"/>
      <c r="BD118" s="927"/>
      <c r="BE118" s="927"/>
      <c r="BF118" s="927"/>
      <c r="BG118" s="927"/>
      <c r="BH118" s="927"/>
      <c r="BI118" s="927"/>
      <c r="BJ118" s="927"/>
      <c r="BK118" s="927"/>
      <c r="BL118" s="927"/>
      <c r="BM118" s="927"/>
      <c r="BN118" s="927"/>
      <c r="BO118" s="927"/>
      <c r="BP118" s="928"/>
      <c r="BQ118" s="929" t="s">
        <v>126</v>
      </c>
      <c r="BR118" s="892"/>
      <c r="BS118" s="892"/>
      <c r="BT118" s="892"/>
      <c r="BU118" s="892"/>
      <c r="BV118" s="892" t="s">
        <v>126</v>
      </c>
      <c r="BW118" s="892"/>
      <c r="BX118" s="892"/>
      <c r="BY118" s="892"/>
      <c r="BZ118" s="892"/>
      <c r="CA118" s="892" t="s">
        <v>126</v>
      </c>
      <c r="CB118" s="892"/>
      <c r="CC118" s="892"/>
      <c r="CD118" s="892"/>
      <c r="CE118" s="892"/>
      <c r="CF118" s="922" t="s">
        <v>126</v>
      </c>
      <c r="CG118" s="923"/>
      <c r="CH118" s="923"/>
      <c r="CI118" s="923"/>
      <c r="CJ118" s="923"/>
      <c r="CK118" s="978"/>
      <c r="CL118" s="865"/>
      <c r="CM118" s="868" t="s">
        <v>457</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126</v>
      </c>
      <c r="DH118" s="824"/>
      <c r="DI118" s="824"/>
      <c r="DJ118" s="824"/>
      <c r="DK118" s="825"/>
      <c r="DL118" s="826" t="s">
        <v>387</v>
      </c>
      <c r="DM118" s="824"/>
      <c r="DN118" s="824"/>
      <c r="DO118" s="824"/>
      <c r="DP118" s="825"/>
      <c r="DQ118" s="826" t="s">
        <v>387</v>
      </c>
      <c r="DR118" s="824"/>
      <c r="DS118" s="824"/>
      <c r="DT118" s="824"/>
      <c r="DU118" s="825"/>
      <c r="DV118" s="871" t="s">
        <v>126</v>
      </c>
      <c r="DW118" s="872"/>
      <c r="DX118" s="872"/>
      <c r="DY118" s="872"/>
      <c r="DZ118" s="873"/>
    </row>
    <row r="119" spans="1:130" s="245" customFormat="1" ht="26.25" customHeight="1" x14ac:dyDescent="0.15">
      <c r="A119" s="862" t="s">
        <v>431</v>
      </c>
      <c r="B119" s="863"/>
      <c r="C119" s="938" t="s">
        <v>432</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126</v>
      </c>
      <c r="AB119" s="942"/>
      <c r="AC119" s="942"/>
      <c r="AD119" s="942"/>
      <c r="AE119" s="943"/>
      <c r="AF119" s="944" t="s">
        <v>126</v>
      </c>
      <c r="AG119" s="942"/>
      <c r="AH119" s="942"/>
      <c r="AI119" s="942"/>
      <c r="AJ119" s="943"/>
      <c r="AK119" s="944" t="s">
        <v>126</v>
      </c>
      <c r="AL119" s="942"/>
      <c r="AM119" s="942"/>
      <c r="AN119" s="942"/>
      <c r="AO119" s="943"/>
      <c r="AP119" s="945" t="s">
        <v>126</v>
      </c>
      <c r="AQ119" s="946"/>
      <c r="AR119" s="946"/>
      <c r="AS119" s="946"/>
      <c r="AT119" s="947"/>
      <c r="AU119" s="985"/>
      <c r="AV119" s="986"/>
      <c r="AW119" s="986"/>
      <c r="AX119" s="986"/>
      <c r="AY119" s="986"/>
      <c r="AZ119" s="276" t="s">
        <v>184</v>
      </c>
      <c r="BA119" s="276"/>
      <c r="BB119" s="276"/>
      <c r="BC119" s="276"/>
      <c r="BD119" s="276"/>
      <c r="BE119" s="276"/>
      <c r="BF119" s="276"/>
      <c r="BG119" s="276"/>
      <c r="BH119" s="276"/>
      <c r="BI119" s="276"/>
      <c r="BJ119" s="276"/>
      <c r="BK119" s="276"/>
      <c r="BL119" s="276"/>
      <c r="BM119" s="276"/>
      <c r="BN119" s="276"/>
      <c r="BO119" s="924" t="s">
        <v>458</v>
      </c>
      <c r="BP119" s="925"/>
      <c r="BQ119" s="929">
        <v>21995936</v>
      </c>
      <c r="BR119" s="892"/>
      <c r="BS119" s="892"/>
      <c r="BT119" s="892"/>
      <c r="BU119" s="892"/>
      <c r="BV119" s="892">
        <v>20871497</v>
      </c>
      <c r="BW119" s="892"/>
      <c r="BX119" s="892"/>
      <c r="BY119" s="892"/>
      <c r="BZ119" s="892"/>
      <c r="CA119" s="892">
        <v>20373363</v>
      </c>
      <c r="CB119" s="892"/>
      <c r="CC119" s="892"/>
      <c r="CD119" s="892"/>
      <c r="CE119" s="892"/>
      <c r="CF119" s="790"/>
      <c r="CG119" s="791"/>
      <c r="CH119" s="791"/>
      <c r="CI119" s="791"/>
      <c r="CJ119" s="881"/>
      <c r="CK119" s="979"/>
      <c r="CL119" s="867"/>
      <c r="CM119" s="885" t="s">
        <v>459</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v>77053</v>
      </c>
      <c r="DH119" s="807"/>
      <c r="DI119" s="807"/>
      <c r="DJ119" s="807"/>
      <c r="DK119" s="808"/>
      <c r="DL119" s="809">
        <v>61652</v>
      </c>
      <c r="DM119" s="807"/>
      <c r="DN119" s="807"/>
      <c r="DO119" s="807"/>
      <c r="DP119" s="808"/>
      <c r="DQ119" s="809">
        <v>46244</v>
      </c>
      <c r="DR119" s="807"/>
      <c r="DS119" s="807"/>
      <c r="DT119" s="807"/>
      <c r="DU119" s="808"/>
      <c r="DV119" s="895">
        <v>0.7</v>
      </c>
      <c r="DW119" s="896"/>
      <c r="DX119" s="896"/>
      <c r="DY119" s="896"/>
      <c r="DZ119" s="897"/>
    </row>
    <row r="120" spans="1:130" s="245" customFormat="1" ht="26.25" customHeight="1" x14ac:dyDescent="0.15">
      <c r="A120" s="864"/>
      <c r="B120" s="865"/>
      <c r="C120" s="868" t="s">
        <v>436</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126</v>
      </c>
      <c r="AB120" s="824"/>
      <c r="AC120" s="824"/>
      <c r="AD120" s="824"/>
      <c r="AE120" s="825"/>
      <c r="AF120" s="826" t="s">
        <v>387</v>
      </c>
      <c r="AG120" s="824"/>
      <c r="AH120" s="824"/>
      <c r="AI120" s="824"/>
      <c r="AJ120" s="825"/>
      <c r="AK120" s="826" t="s">
        <v>126</v>
      </c>
      <c r="AL120" s="824"/>
      <c r="AM120" s="824"/>
      <c r="AN120" s="824"/>
      <c r="AO120" s="825"/>
      <c r="AP120" s="871" t="s">
        <v>126</v>
      </c>
      <c r="AQ120" s="872"/>
      <c r="AR120" s="872"/>
      <c r="AS120" s="872"/>
      <c r="AT120" s="873"/>
      <c r="AU120" s="930" t="s">
        <v>460</v>
      </c>
      <c r="AV120" s="931"/>
      <c r="AW120" s="931"/>
      <c r="AX120" s="931"/>
      <c r="AY120" s="932"/>
      <c r="AZ120" s="907" t="s">
        <v>461</v>
      </c>
      <c r="BA120" s="852"/>
      <c r="BB120" s="852"/>
      <c r="BC120" s="852"/>
      <c r="BD120" s="852"/>
      <c r="BE120" s="852"/>
      <c r="BF120" s="852"/>
      <c r="BG120" s="852"/>
      <c r="BH120" s="852"/>
      <c r="BI120" s="852"/>
      <c r="BJ120" s="852"/>
      <c r="BK120" s="852"/>
      <c r="BL120" s="852"/>
      <c r="BM120" s="852"/>
      <c r="BN120" s="852"/>
      <c r="BO120" s="852"/>
      <c r="BP120" s="853"/>
      <c r="BQ120" s="908">
        <v>4714332</v>
      </c>
      <c r="BR120" s="889"/>
      <c r="BS120" s="889"/>
      <c r="BT120" s="889"/>
      <c r="BU120" s="889"/>
      <c r="BV120" s="889">
        <v>5083659</v>
      </c>
      <c r="BW120" s="889"/>
      <c r="BX120" s="889"/>
      <c r="BY120" s="889"/>
      <c r="BZ120" s="889"/>
      <c r="CA120" s="889">
        <v>4829906</v>
      </c>
      <c r="CB120" s="889"/>
      <c r="CC120" s="889"/>
      <c r="CD120" s="889"/>
      <c r="CE120" s="889"/>
      <c r="CF120" s="913">
        <v>74</v>
      </c>
      <c r="CG120" s="914"/>
      <c r="CH120" s="914"/>
      <c r="CI120" s="914"/>
      <c r="CJ120" s="914"/>
      <c r="CK120" s="915" t="s">
        <v>462</v>
      </c>
      <c r="CL120" s="899"/>
      <c r="CM120" s="899"/>
      <c r="CN120" s="899"/>
      <c r="CO120" s="900"/>
      <c r="CP120" s="919" t="s">
        <v>463</v>
      </c>
      <c r="CQ120" s="920"/>
      <c r="CR120" s="920"/>
      <c r="CS120" s="920"/>
      <c r="CT120" s="920"/>
      <c r="CU120" s="920"/>
      <c r="CV120" s="920"/>
      <c r="CW120" s="920"/>
      <c r="CX120" s="920"/>
      <c r="CY120" s="920"/>
      <c r="CZ120" s="920"/>
      <c r="DA120" s="920"/>
      <c r="DB120" s="920"/>
      <c r="DC120" s="920"/>
      <c r="DD120" s="920"/>
      <c r="DE120" s="920"/>
      <c r="DF120" s="921"/>
      <c r="DG120" s="908">
        <v>8233292</v>
      </c>
      <c r="DH120" s="889"/>
      <c r="DI120" s="889"/>
      <c r="DJ120" s="889"/>
      <c r="DK120" s="889"/>
      <c r="DL120" s="889">
        <v>8936277</v>
      </c>
      <c r="DM120" s="889"/>
      <c r="DN120" s="889"/>
      <c r="DO120" s="889"/>
      <c r="DP120" s="889"/>
      <c r="DQ120" s="889">
        <v>8861133</v>
      </c>
      <c r="DR120" s="889"/>
      <c r="DS120" s="889"/>
      <c r="DT120" s="889"/>
      <c r="DU120" s="889"/>
      <c r="DV120" s="890">
        <v>135.80000000000001</v>
      </c>
      <c r="DW120" s="890"/>
      <c r="DX120" s="890"/>
      <c r="DY120" s="890"/>
      <c r="DZ120" s="891"/>
    </row>
    <row r="121" spans="1:130" s="245" customFormat="1" ht="26.25" customHeight="1" x14ac:dyDescent="0.15">
      <c r="A121" s="864"/>
      <c r="B121" s="865"/>
      <c r="C121" s="910" t="s">
        <v>464</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126</v>
      </c>
      <c r="AB121" s="824"/>
      <c r="AC121" s="824"/>
      <c r="AD121" s="824"/>
      <c r="AE121" s="825"/>
      <c r="AF121" s="826" t="s">
        <v>126</v>
      </c>
      <c r="AG121" s="824"/>
      <c r="AH121" s="824"/>
      <c r="AI121" s="824"/>
      <c r="AJ121" s="825"/>
      <c r="AK121" s="826" t="s">
        <v>126</v>
      </c>
      <c r="AL121" s="824"/>
      <c r="AM121" s="824"/>
      <c r="AN121" s="824"/>
      <c r="AO121" s="825"/>
      <c r="AP121" s="871" t="s">
        <v>126</v>
      </c>
      <c r="AQ121" s="872"/>
      <c r="AR121" s="872"/>
      <c r="AS121" s="872"/>
      <c r="AT121" s="873"/>
      <c r="AU121" s="933"/>
      <c r="AV121" s="934"/>
      <c r="AW121" s="934"/>
      <c r="AX121" s="934"/>
      <c r="AY121" s="935"/>
      <c r="AZ121" s="859" t="s">
        <v>465</v>
      </c>
      <c r="BA121" s="794"/>
      <c r="BB121" s="794"/>
      <c r="BC121" s="794"/>
      <c r="BD121" s="794"/>
      <c r="BE121" s="794"/>
      <c r="BF121" s="794"/>
      <c r="BG121" s="794"/>
      <c r="BH121" s="794"/>
      <c r="BI121" s="794"/>
      <c r="BJ121" s="794"/>
      <c r="BK121" s="794"/>
      <c r="BL121" s="794"/>
      <c r="BM121" s="794"/>
      <c r="BN121" s="794"/>
      <c r="BO121" s="794"/>
      <c r="BP121" s="795"/>
      <c r="BQ121" s="860">
        <v>159909</v>
      </c>
      <c r="BR121" s="861"/>
      <c r="BS121" s="861"/>
      <c r="BT121" s="861"/>
      <c r="BU121" s="861"/>
      <c r="BV121" s="861">
        <v>141650</v>
      </c>
      <c r="BW121" s="861"/>
      <c r="BX121" s="861"/>
      <c r="BY121" s="861"/>
      <c r="BZ121" s="861"/>
      <c r="CA121" s="861">
        <v>113715</v>
      </c>
      <c r="CB121" s="861"/>
      <c r="CC121" s="861"/>
      <c r="CD121" s="861"/>
      <c r="CE121" s="861"/>
      <c r="CF121" s="922">
        <v>1.7</v>
      </c>
      <c r="CG121" s="923"/>
      <c r="CH121" s="923"/>
      <c r="CI121" s="923"/>
      <c r="CJ121" s="923"/>
      <c r="CK121" s="916"/>
      <c r="CL121" s="902"/>
      <c r="CM121" s="902"/>
      <c r="CN121" s="902"/>
      <c r="CO121" s="903"/>
      <c r="CP121" s="882" t="s">
        <v>466</v>
      </c>
      <c r="CQ121" s="883"/>
      <c r="CR121" s="883"/>
      <c r="CS121" s="883"/>
      <c r="CT121" s="883"/>
      <c r="CU121" s="883"/>
      <c r="CV121" s="883"/>
      <c r="CW121" s="883"/>
      <c r="CX121" s="883"/>
      <c r="CY121" s="883"/>
      <c r="CZ121" s="883"/>
      <c r="DA121" s="883"/>
      <c r="DB121" s="883"/>
      <c r="DC121" s="883"/>
      <c r="DD121" s="883"/>
      <c r="DE121" s="883"/>
      <c r="DF121" s="884"/>
      <c r="DG121" s="860">
        <v>100608</v>
      </c>
      <c r="DH121" s="861"/>
      <c r="DI121" s="861"/>
      <c r="DJ121" s="861"/>
      <c r="DK121" s="861"/>
      <c r="DL121" s="861">
        <v>94068</v>
      </c>
      <c r="DM121" s="861"/>
      <c r="DN121" s="861"/>
      <c r="DO121" s="861"/>
      <c r="DP121" s="861"/>
      <c r="DQ121" s="861">
        <v>27094</v>
      </c>
      <c r="DR121" s="861"/>
      <c r="DS121" s="861"/>
      <c r="DT121" s="861"/>
      <c r="DU121" s="861"/>
      <c r="DV121" s="838">
        <v>0.4</v>
      </c>
      <c r="DW121" s="838"/>
      <c r="DX121" s="838"/>
      <c r="DY121" s="838"/>
      <c r="DZ121" s="839"/>
    </row>
    <row r="122" spans="1:130" s="245" customFormat="1" ht="26.25" customHeight="1" x14ac:dyDescent="0.15">
      <c r="A122" s="864"/>
      <c r="B122" s="865"/>
      <c r="C122" s="868" t="s">
        <v>446</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126</v>
      </c>
      <c r="AB122" s="824"/>
      <c r="AC122" s="824"/>
      <c r="AD122" s="824"/>
      <c r="AE122" s="825"/>
      <c r="AF122" s="826" t="s">
        <v>126</v>
      </c>
      <c r="AG122" s="824"/>
      <c r="AH122" s="824"/>
      <c r="AI122" s="824"/>
      <c r="AJ122" s="825"/>
      <c r="AK122" s="826" t="s">
        <v>387</v>
      </c>
      <c r="AL122" s="824"/>
      <c r="AM122" s="824"/>
      <c r="AN122" s="824"/>
      <c r="AO122" s="825"/>
      <c r="AP122" s="871" t="s">
        <v>126</v>
      </c>
      <c r="AQ122" s="872"/>
      <c r="AR122" s="872"/>
      <c r="AS122" s="872"/>
      <c r="AT122" s="873"/>
      <c r="AU122" s="933"/>
      <c r="AV122" s="934"/>
      <c r="AW122" s="934"/>
      <c r="AX122" s="934"/>
      <c r="AY122" s="935"/>
      <c r="AZ122" s="926" t="s">
        <v>467</v>
      </c>
      <c r="BA122" s="927"/>
      <c r="BB122" s="927"/>
      <c r="BC122" s="927"/>
      <c r="BD122" s="927"/>
      <c r="BE122" s="927"/>
      <c r="BF122" s="927"/>
      <c r="BG122" s="927"/>
      <c r="BH122" s="927"/>
      <c r="BI122" s="927"/>
      <c r="BJ122" s="927"/>
      <c r="BK122" s="927"/>
      <c r="BL122" s="927"/>
      <c r="BM122" s="927"/>
      <c r="BN122" s="927"/>
      <c r="BO122" s="927"/>
      <c r="BP122" s="928"/>
      <c r="BQ122" s="929">
        <v>15381983</v>
      </c>
      <c r="BR122" s="892"/>
      <c r="BS122" s="892"/>
      <c r="BT122" s="892"/>
      <c r="BU122" s="892"/>
      <c r="BV122" s="892">
        <v>15132024</v>
      </c>
      <c r="BW122" s="892"/>
      <c r="BX122" s="892"/>
      <c r="BY122" s="892"/>
      <c r="BZ122" s="892"/>
      <c r="CA122" s="892">
        <v>14910914</v>
      </c>
      <c r="CB122" s="892"/>
      <c r="CC122" s="892"/>
      <c r="CD122" s="892"/>
      <c r="CE122" s="892"/>
      <c r="CF122" s="893">
        <v>228.6</v>
      </c>
      <c r="CG122" s="894"/>
      <c r="CH122" s="894"/>
      <c r="CI122" s="894"/>
      <c r="CJ122" s="894"/>
      <c r="CK122" s="916"/>
      <c r="CL122" s="902"/>
      <c r="CM122" s="902"/>
      <c r="CN122" s="902"/>
      <c r="CO122" s="903"/>
      <c r="CP122" s="882" t="s">
        <v>468</v>
      </c>
      <c r="CQ122" s="883"/>
      <c r="CR122" s="883"/>
      <c r="CS122" s="883"/>
      <c r="CT122" s="883"/>
      <c r="CU122" s="883"/>
      <c r="CV122" s="883"/>
      <c r="CW122" s="883"/>
      <c r="CX122" s="883"/>
      <c r="CY122" s="883"/>
      <c r="CZ122" s="883"/>
      <c r="DA122" s="883"/>
      <c r="DB122" s="883"/>
      <c r="DC122" s="883"/>
      <c r="DD122" s="883"/>
      <c r="DE122" s="883"/>
      <c r="DF122" s="884"/>
      <c r="DG122" s="860" t="s">
        <v>387</v>
      </c>
      <c r="DH122" s="861"/>
      <c r="DI122" s="861"/>
      <c r="DJ122" s="861"/>
      <c r="DK122" s="861"/>
      <c r="DL122" s="861" t="s">
        <v>387</v>
      </c>
      <c r="DM122" s="861"/>
      <c r="DN122" s="861"/>
      <c r="DO122" s="861"/>
      <c r="DP122" s="861"/>
      <c r="DQ122" s="861" t="s">
        <v>387</v>
      </c>
      <c r="DR122" s="861"/>
      <c r="DS122" s="861"/>
      <c r="DT122" s="861"/>
      <c r="DU122" s="861"/>
      <c r="DV122" s="838" t="s">
        <v>387</v>
      </c>
      <c r="DW122" s="838"/>
      <c r="DX122" s="838"/>
      <c r="DY122" s="838"/>
      <c r="DZ122" s="839"/>
    </row>
    <row r="123" spans="1:130" s="245" customFormat="1" ht="26.25" customHeight="1" x14ac:dyDescent="0.15">
      <c r="A123" s="864"/>
      <c r="B123" s="865"/>
      <c r="C123" s="868" t="s">
        <v>452</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387</v>
      </c>
      <c r="AB123" s="824"/>
      <c r="AC123" s="824"/>
      <c r="AD123" s="824"/>
      <c r="AE123" s="825"/>
      <c r="AF123" s="826" t="s">
        <v>126</v>
      </c>
      <c r="AG123" s="824"/>
      <c r="AH123" s="824"/>
      <c r="AI123" s="824"/>
      <c r="AJ123" s="825"/>
      <c r="AK123" s="826" t="s">
        <v>387</v>
      </c>
      <c r="AL123" s="824"/>
      <c r="AM123" s="824"/>
      <c r="AN123" s="824"/>
      <c r="AO123" s="825"/>
      <c r="AP123" s="871" t="s">
        <v>387</v>
      </c>
      <c r="AQ123" s="872"/>
      <c r="AR123" s="872"/>
      <c r="AS123" s="872"/>
      <c r="AT123" s="873"/>
      <c r="AU123" s="936"/>
      <c r="AV123" s="937"/>
      <c r="AW123" s="937"/>
      <c r="AX123" s="937"/>
      <c r="AY123" s="937"/>
      <c r="AZ123" s="276" t="s">
        <v>184</v>
      </c>
      <c r="BA123" s="276"/>
      <c r="BB123" s="276"/>
      <c r="BC123" s="276"/>
      <c r="BD123" s="276"/>
      <c r="BE123" s="276"/>
      <c r="BF123" s="276"/>
      <c r="BG123" s="276"/>
      <c r="BH123" s="276"/>
      <c r="BI123" s="276"/>
      <c r="BJ123" s="276"/>
      <c r="BK123" s="276"/>
      <c r="BL123" s="276"/>
      <c r="BM123" s="276"/>
      <c r="BN123" s="276"/>
      <c r="BO123" s="924" t="s">
        <v>469</v>
      </c>
      <c r="BP123" s="925"/>
      <c r="BQ123" s="879">
        <v>20256224</v>
      </c>
      <c r="BR123" s="880"/>
      <c r="BS123" s="880"/>
      <c r="BT123" s="880"/>
      <c r="BU123" s="880"/>
      <c r="BV123" s="880">
        <v>20357333</v>
      </c>
      <c r="BW123" s="880"/>
      <c r="BX123" s="880"/>
      <c r="BY123" s="880"/>
      <c r="BZ123" s="880"/>
      <c r="CA123" s="880">
        <v>19854535</v>
      </c>
      <c r="CB123" s="880"/>
      <c r="CC123" s="880"/>
      <c r="CD123" s="880"/>
      <c r="CE123" s="880"/>
      <c r="CF123" s="790"/>
      <c r="CG123" s="791"/>
      <c r="CH123" s="791"/>
      <c r="CI123" s="791"/>
      <c r="CJ123" s="881"/>
      <c r="CK123" s="916"/>
      <c r="CL123" s="902"/>
      <c r="CM123" s="902"/>
      <c r="CN123" s="902"/>
      <c r="CO123" s="903"/>
      <c r="CP123" s="882"/>
      <c r="CQ123" s="883"/>
      <c r="CR123" s="883"/>
      <c r="CS123" s="883"/>
      <c r="CT123" s="883"/>
      <c r="CU123" s="883"/>
      <c r="CV123" s="883"/>
      <c r="CW123" s="883"/>
      <c r="CX123" s="883"/>
      <c r="CY123" s="883"/>
      <c r="CZ123" s="883"/>
      <c r="DA123" s="883"/>
      <c r="DB123" s="883"/>
      <c r="DC123" s="883"/>
      <c r="DD123" s="883"/>
      <c r="DE123" s="883"/>
      <c r="DF123" s="884"/>
      <c r="DG123" s="823"/>
      <c r="DH123" s="824"/>
      <c r="DI123" s="824"/>
      <c r="DJ123" s="824"/>
      <c r="DK123" s="825"/>
      <c r="DL123" s="826"/>
      <c r="DM123" s="824"/>
      <c r="DN123" s="824"/>
      <c r="DO123" s="824"/>
      <c r="DP123" s="825"/>
      <c r="DQ123" s="826"/>
      <c r="DR123" s="824"/>
      <c r="DS123" s="824"/>
      <c r="DT123" s="824"/>
      <c r="DU123" s="825"/>
      <c r="DV123" s="871"/>
      <c r="DW123" s="872"/>
      <c r="DX123" s="872"/>
      <c r="DY123" s="872"/>
      <c r="DZ123" s="873"/>
    </row>
    <row r="124" spans="1:130" s="245" customFormat="1" ht="26.25" customHeight="1" thickBot="1" x14ac:dyDescent="0.2">
      <c r="A124" s="864"/>
      <c r="B124" s="865"/>
      <c r="C124" s="868" t="s">
        <v>455</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470</v>
      </c>
      <c r="AB124" s="824"/>
      <c r="AC124" s="824"/>
      <c r="AD124" s="824"/>
      <c r="AE124" s="825"/>
      <c r="AF124" s="826" t="s">
        <v>471</v>
      </c>
      <c r="AG124" s="824"/>
      <c r="AH124" s="824"/>
      <c r="AI124" s="824"/>
      <c r="AJ124" s="825"/>
      <c r="AK124" s="826" t="s">
        <v>126</v>
      </c>
      <c r="AL124" s="824"/>
      <c r="AM124" s="824"/>
      <c r="AN124" s="824"/>
      <c r="AO124" s="825"/>
      <c r="AP124" s="871" t="s">
        <v>126</v>
      </c>
      <c r="AQ124" s="872"/>
      <c r="AR124" s="872"/>
      <c r="AS124" s="872"/>
      <c r="AT124" s="873"/>
      <c r="AU124" s="874" t="s">
        <v>472</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26.8</v>
      </c>
      <c r="BR124" s="878"/>
      <c r="BS124" s="878"/>
      <c r="BT124" s="878"/>
      <c r="BU124" s="878"/>
      <c r="BV124" s="878">
        <v>7.9</v>
      </c>
      <c r="BW124" s="878"/>
      <c r="BX124" s="878"/>
      <c r="BY124" s="878"/>
      <c r="BZ124" s="878"/>
      <c r="CA124" s="878">
        <v>7.9</v>
      </c>
      <c r="CB124" s="878"/>
      <c r="CC124" s="878"/>
      <c r="CD124" s="878"/>
      <c r="CE124" s="878"/>
      <c r="CF124" s="768"/>
      <c r="CG124" s="769"/>
      <c r="CH124" s="769"/>
      <c r="CI124" s="769"/>
      <c r="CJ124" s="909"/>
      <c r="CK124" s="917"/>
      <c r="CL124" s="917"/>
      <c r="CM124" s="917"/>
      <c r="CN124" s="917"/>
      <c r="CO124" s="918"/>
      <c r="CP124" s="882" t="s">
        <v>473</v>
      </c>
      <c r="CQ124" s="883"/>
      <c r="CR124" s="883"/>
      <c r="CS124" s="883"/>
      <c r="CT124" s="883"/>
      <c r="CU124" s="883"/>
      <c r="CV124" s="883"/>
      <c r="CW124" s="883"/>
      <c r="CX124" s="883"/>
      <c r="CY124" s="883"/>
      <c r="CZ124" s="883"/>
      <c r="DA124" s="883"/>
      <c r="DB124" s="883"/>
      <c r="DC124" s="883"/>
      <c r="DD124" s="883"/>
      <c r="DE124" s="883"/>
      <c r="DF124" s="884"/>
      <c r="DG124" s="806">
        <v>1124352</v>
      </c>
      <c r="DH124" s="807"/>
      <c r="DI124" s="807"/>
      <c r="DJ124" s="807"/>
      <c r="DK124" s="808"/>
      <c r="DL124" s="809" t="s">
        <v>126</v>
      </c>
      <c r="DM124" s="807"/>
      <c r="DN124" s="807"/>
      <c r="DO124" s="807"/>
      <c r="DP124" s="808"/>
      <c r="DQ124" s="809" t="s">
        <v>126</v>
      </c>
      <c r="DR124" s="807"/>
      <c r="DS124" s="807"/>
      <c r="DT124" s="807"/>
      <c r="DU124" s="808"/>
      <c r="DV124" s="895" t="s">
        <v>126</v>
      </c>
      <c r="DW124" s="896"/>
      <c r="DX124" s="896"/>
      <c r="DY124" s="896"/>
      <c r="DZ124" s="897"/>
    </row>
    <row r="125" spans="1:130" s="245" customFormat="1" ht="26.25" customHeight="1" x14ac:dyDescent="0.15">
      <c r="A125" s="864"/>
      <c r="B125" s="865"/>
      <c r="C125" s="868" t="s">
        <v>457</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471</v>
      </c>
      <c r="AB125" s="824"/>
      <c r="AC125" s="824"/>
      <c r="AD125" s="824"/>
      <c r="AE125" s="825"/>
      <c r="AF125" s="826" t="s">
        <v>126</v>
      </c>
      <c r="AG125" s="824"/>
      <c r="AH125" s="824"/>
      <c r="AI125" s="824"/>
      <c r="AJ125" s="825"/>
      <c r="AK125" s="826" t="s">
        <v>470</v>
      </c>
      <c r="AL125" s="824"/>
      <c r="AM125" s="824"/>
      <c r="AN125" s="824"/>
      <c r="AO125" s="825"/>
      <c r="AP125" s="871" t="s">
        <v>126</v>
      </c>
      <c r="AQ125" s="872"/>
      <c r="AR125" s="872"/>
      <c r="AS125" s="872"/>
      <c r="AT125" s="873"/>
      <c r="AU125" s="277"/>
      <c r="AV125" s="278"/>
      <c r="AW125" s="278"/>
      <c r="AX125" s="278"/>
      <c r="AY125" s="278"/>
      <c r="AZ125" s="278"/>
      <c r="BA125" s="278"/>
      <c r="BB125" s="278"/>
      <c r="BC125" s="278"/>
      <c r="BD125" s="278"/>
      <c r="BE125" s="278"/>
      <c r="BF125" s="278"/>
      <c r="BG125" s="278"/>
      <c r="BH125" s="278"/>
      <c r="BI125" s="278"/>
      <c r="BJ125" s="278"/>
      <c r="BK125" s="278"/>
      <c r="BL125" s="278"/>
      <c r="BM125" s="278"/>
      <c r="BN125" s="278"/>
      <c r="BO125" s="278"/>
      <c r="BP125" s="278"/>
      <c r="BQ125" s="279"/>
      <c r="BR125" s="279"/>
      <c r="BS125" s="279"/>
      <c r="BT125" s="279"/>
      <c r="BU125" s="279"/>
      <c r="BV125" s="279"/>
      <c r="BW125" s="279"/>
      <c r="BX125" s="279"/>
      <c r="BY125" s="279"/>
      <c r="BZ125" s="279"/>
      <c r="CA125" s="279"/>
      <c r="CB125" s="279"/>
      <c r="CC125" s="279"/>
      <c r="CD125" s="279"/>
      <c r="CE125" s="279"/>
      <c r="CF125" s="279"/>
      <c r="CG125" s="279"/>
      <c r="CH125" s="279"/>
      <c r="CI125" s="279"/>
      <c r="CJ125" s="280"/>
      <c r="CK125" s="898" t="s">
        <v>474</v>
      </c>
      <c r="CL125" s="899"/>
      <c r="CM125" s="899"/>
      <c r="CN125" s="899"/>
      <c r="CO125" s="900"/>
      <c r="CP125" s="907" t="s">
        <v>475</v>
      </c>
      <c r="CQ125" s="852"/>
      <c r="CR125" s="852"/>
      <c r="CS125" s="852"/>
      <c r="CT125" s="852"/>
      <c r="CU125" s="852"/>
      <c r="CV125" s="852"/>
      <c r="CW125" s="852"/>
      <c r="CX125" s="852"/>
      <c r="CY125" s="852"/>
      <c r="CZ125" s="852"/>
      <c r="DA125" s="852"/>
      <c r="DB125" s="852"/>
      <c r="DC125" s="852"/>
      <c r="DD125" s="852"/>
      <c r="DE125" s="852"/>
      <c r="DF125" s="853"/>
      <c r="DG125" s="908" t="s">
        <v>126</v>
      </c>
      <c r="DH125" s="889"/>
      <c r="DI125" s="889"/>
      <c r="DJ125" s="889"/>
      <c r="DK125" s="889"/>
      <c r="DL125" s="889" t="s">
        <v>470</v>
      </c>
      <c r="DM125" s="889"/>
      <c r="DN125" s="889"/>
      <c r="DO125" s="889"/>
      <c r="DP125" s="889"/>
      <c r="DQ125" s="889" t="s">
        <v>126</v>
      </c>
      <c r="DR125" s="889"/>
      <c r="DS125" s="889"/>
      <c r="DT125" s="889"/>
      <c r="DU125" s="889"/>
      <c r="DV125" s="890" t="s">
        <v>126</v>
      </c>
      <c r="DW125" s="890"/>
      <c r="DX125" s="890"/>
      <c r="DY125" s="890"/>
      <c r="DZ125" s="891"/>
    </row>
    <row r="126" spans="1:130" s="245" customFormat="1" ht="26.25" customHeight="1" thickBot="1" x14ac:dyDescent="0.2">
      <c r="A126" s="864"/>
      <c r="B126" s="865"/>
      <c r="C126" s="868" t="s">
        <v>459</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470</v>
      </c>
      <c r="AB126" s="824"/>
      <c r="AC126" s="824"/>
      <c r="AD126" s="824"/>
      <c r="AE126" s="825"/>
      <c r="AF126" s="826" t="s">
        <v>470</v>
      </c>
      <c r="AG126" s="824"/>
      <c r="AH126" s="824"/>
      <c r="AI126" s="824"/>
      <c r="AJ126" s="825"/>
      <c r="AK126" s="826" t="s">
        <v>126</v>
      </c>
      <c r="AL126" s="824"/>
      <c r="AM126" s="824"/>
      <c r="AN126" s="824"/>
      <c r="AO126" s="825"/>
      <c r="AP126" s="871" t="s">
        <v>126</v>
      </c>
      <c r="AQ126" s="872"/>
      <c r="AR126" s="872"/>
      <c r="AS126" s="872"/>
      <c r="AT126" s="873"/>
      <c r="AU126" s="281"/>
      <c r="AV126" s="281"/>
      <c r="AW126" s="281"/>
      <c r="AX126" s="281"/>
      <c r="AY126" s="281"/>
      <c r="AZ126" s="281"/>
      <c r="BA126" s="281"/>
      <c r="BB126" s="281"/>
      <c r="BC126" s="281"/>
      <c r="BD126" s="281"/>
      <c r="BE126" s="281"/>
      <c r="BF126" s="281"/>
      <c r="BG126" s="281"/>
      <c r="BH126" s="281"/>
      <c r="BI126" s="281"/>
      <c r="BJ126" s="281"/>
      <c r="BK126" s="281"/>
      <c r="BL126" s="281"/>
      <c r="BM126" s="281"/>
      <c r="BN126" s="281"/>
      <c r="BO126" s="281"/>
      <c r="BP126" s="281"/>
      <c r="BQ126" s="281"/>
      <c r="BR126" s="281"/>
      <c r="BS126" s="281"/>
      <c r="BT126" s="281"/>
      <c r="BU126" s="281"/>
      <c r="BV126" s="281"/>
      <c r="BW126" s="281"/>
      <c r="BX126" s="281"/>
      <c r="BY126" s="281"/>
      <c r="BZ126" s="281"/>
      <c r="CA126" s="281"/>
      <c r="CB126" s="281"/>
      <c r="CC126" s="281"/>
      <c r="CD126" s="282"/>
      <c r="CE126" s="282"/>
      <c r="CF126" s="282"/>
      <c r="CG126" s="279"/>
      <c r="CH126" s="279"/>
      <c r="CI126" s="279"/>
      <c r="CJ126" s="280"/>
      <c r="CK126" s="901"/>
      <c r="CL126" s="902"/>
      <c r="CM126" s="902"/>
      <c r="CN126" s="902"/>
      <c r="CO126" s="903"/>
      <c r="CP126" s="859" t="s">
        <v>476</v>
      </c>
      <c r="CQ126" s="794"/>
      <c r="CR126" s="794"/>
      <c r="CS126" s="794"/>
      <c r="CT126" s="794"/>
      <c r="CU126" s="794"/>
      <c r="CV126" s="794"/>
      <c r="CW126" s="794"/>
      <c r="CX126" s="794"/>
      <c r="CY126" s="794"/>
      <c r="CZ126" s="794"/>
      <c r="DA126" s="794"/>
      <c r="DB126" s="794"/>
      <c r="DC126" s="794"/>
      <c r="DD126" s="794"/>
      <c r="DE126" s="794"/>
      <c r="DF126" s="795"/>
      <c r="DG126" s="860" t="s">
        <v>126</v>
      </c>
      <c r="DH126" s="861"/>
      <c r="DI126" s="861"/>
      <c r="DJ126" s="861"/>
      <c r="DK126" s="861"/>
      <c r="DL126" s="861" t="s">
        <v>126</v>
      </c>
      <c r="DM126" s="861"/>
      <c r="DN126" s="861"/>
      <c r="DO126" s="861"/>
      <c r="DP126" s="861"/>
      <c r="DQ126" s="861" t="s">
        <v>470</v>
      </c>
      <c r="DR126" s="861"/>
      <c r="DS126" s="861"/>
      <c r="DT126" s="861"/>
      <c r="DU126" s="861"/>
      <c r="DV126" s="838" t="s">
        <v>471</v>
      </c>
      <c r="DW126" s="838"/>
      <c r="DX126" s="838"/>
      <c r="DY126" s="838"/>
      <c r="DZ126" s="839"/>
    </row>
    <row r="127" spans="1:130" s="245" customFormat="1" ht="26.25" customHeight="1" x14ac:dyDescent="0.15">
      <c r="A127" s="866"/>
      <c r="B127" s="867"/>
      <c r="C127" s="885" t="s">
        <v>477</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v>8929</v>
      </c>
      <c r="AB127" s="824"/>
      <c r="AC127" s="824"/>
      <c r="AD127" s="824"/>
      <c r="AE127" s="825"/>
      <c r="AF127" s="826">
        <v>8826</v>
      </c>
      <c r="AG127" s="824"/>
      <c r="AH127" s="824"/>
      <c r="AI127" s="824"/>
      <c r="AJ127" s="825"/>
      <c r="AK127" s="826">
        <v>8750</v>
      </c>
      <c r="AL127" s="824"/>
      <c r="AM127" s="824"/>
      <c r="AN127" s="824"/>
      <c r="AO127" s="825"/>
      <c r="AP127" s="871">
        <v>0.1</v>
      </c>
      <c r="AQ127" s="872"/>
      <c r="AR127" s="872"/>
      <c r="AS127" s="872"/>
      <c r="AT127" s="873"/>
      <c r="AU127" s="281"/>
      <c r="AV127" s="281"/>
      <c r="AW127" s="281"/>
      <c r="AX127" s="888" t="s">
        <v>478</v>
      </c>
      <c r="AY127" s="856"/>
      <c r="AZ127" s="856"/>
      <c r="BA127" s="856"/>
      <c r="BB127" s="856"/>
      <c r="BC127" s="856"/>
      <c r="BD127" s="856"/>
      <c r="BE127" s="857"/>
      <c r="BF127" s="855" t="s">
        <v>479</v>
      </c>
      <c r="BG127" s="856"/>
      <c r="BH127" s="856"/>
      <c r="BI127" s="856"/>
      <c r="BJ127" s="856"/>
      <c r="BK127" s="856"/>
      <c r="BL127" s="857"/>
      <c r="BM127" s="855" t="s">
        <v>480</v>
      </c>
      <c r="BN127" s="856"/>
      <c r="BO127" s="856"/>
      <c r="BP127" s="856"/>
      <c r="BQ127" s="856"/>
      <c r="BR127" s="856"/>
      <c r="BS127" s="857"/>
      <c r="BT127" s="855" t="s">
        <v>481</v>
      </c>
      <c r="BU127" s="856"/>
      <c r="BV127" s="856"/>
      <c r="BW127" s="856"/>
      <c r="BX127" s="856"/>
      <c r="BY127" s="856"/>
      <c r="BZ127" s="858"/>
      <c r="CA127" s="281"/>
      <c r="CB127" s="281"/>
      <c r="CC127" s="281"/>
      <c r="CD127" s="282"/>
      <c r="CE127" s="282"/>
      <c r="CF127" s="282"/>
      <c r="CG127" s="279"/>
      <c r="CH127" s="279"/>
      <c r="CI127" s="279"/>
      <c r="CJ127" s="280"/>
      <c r="CK127" s="901"/>
      <c r="CL127" s="902"/>
      <c r="CM127" s="902"/>
      <c r="CN127" s="902"/>
      <c r="CO127" s="903"/>
      <c r="CP127" s="859" t="s">
        <v>482</v>
      </c>
      <c r="CQ127" s="794"/>
      <c r="CR127" s="794"/>
      <c r="CS127" s="794"/>
      <c r="CT127" s="794"/>
      <c r="CU127" s="794"/>
      <c r="CV127" s="794"/>
      <c r="CW127" s="794"/>
      <c r="CX127" s="794"/>
      <c r="CY127" s="794"/>
      <c r="CZ127" s="794"/>
      <c r="DA127" s="794"/>
      <c r="DB127" s="794"/>
      <c r="DC127" s="794"/>
      <c r="DD127" s="794"/>
      <c r="DE127" s="794"/>
      <c r="DF127" s="795"/>
      <c r="DG127" s="860" t="s">
        <v>470</v>
      </c>
      <c r="DH127" s="861"/>
      <c r="DI127" s="861"/>
      <c r="DJ127" s="861"/>
      <c r="DK127" s="861"/>
      <c r="DL127" s="861" t="s">
        <v>471</v>
      </c>
      <c r="DM127" s="861"/>
      <c r="DN127" s="861"/>
      <c r="DO127" s="861"/>
      <c r="DP127" s="861"/>
      <c r="DQ127" s="861" t="s">
        <v>126</v>
      </c>
      <c r="DR127" s="861"/>
      <c r="DS127" s="861"/>
      <c r="DT127" s="861"/>
      <c r="DU127" s="861"/>
      <c r="DV127" s="838" t="s">
        <v>126</v>
      </c>
      <c r="DW127" s="838"/>
      <c r="DX127" s="838"/>
      <c r="DY127" s="838"/>
      <c r="DZ127" s="839"/>
    </row>
    <row r="128" spans="1:130" s="245" customFormat="1" ht="26.25" customHeight="1" thickBot="1" x14ac:dyDescent="0.2">
      <c r="A128" s="840" t="s">
        <v>483</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484</v>
      </c>
      <c r="X128" s="842"/>
      <c r="Y128" s="842"/>
      <c r="Z128" s="843"/>
      <c r="AA128" s="844">
        <v>29641</v>
      </c>
      <c r="AB128" s="845"/>
      <c r="AC128" s="845"/>
      <c r="AD128" s="845"/>
      <c r="AE128" s="846"/>
      <c r="AF128" s="847">
        <v>28170</v>
      </c>
      <c r="AG128" s="845"/>
      <c r="AH128" s="845"/>
      <c r="AI128" s="845"/>
      <c r="AJ128" s="846"/>
      <c r="AK128" s="847">
        <v>26253</v>
      </c>
      <c r="AL128" s="845"/>
      <c r="AM128" s="845"/>
      <c r="AN128" s="845"/>
      <c r="AO128" s="846"/>
      <c r="AP128" s="848"/>
      <c r="AQ128" s="849"/>
      <c r="AR128" s="849"/>
      <c r="AS128" s="849"/>
      <c r="AT128" s="850"/>
      <c r="AU128" s="281"/>
      <c r="AV128" s="281"/>
      <c r="AW128" s="281"/>
      <c r="AX128" s="851" t="s">
        <v>485</v>
      </c>
      <c r="AY128" s="852"/>
      <c r="AZ128" s="852"/>
      <c r="BA128" s="852"/>
      <c r="BB128" s="852"/>
      <c r="BC128" s="852"/>
      <c r="BD128" s="852"/>
      <c r="BE128" s="853"/>
      <c r="BF128" s="830" t="s">
        <v>126</v>
      </c>
      <c r="BG128" s="831"/>
      <c r="BH128" s="831"/>
      <c r="BI128" s="831"/>
      <c r="BJ128" s="831"/>
      <c r="BK128" s="831"/>
      <c r="BL128" s="854"/>
      <c r="BM128" s="830">
        <v>13.82</v>
      </c>
      <c r="BN128" s="831"/>
      <c r="BO128" s="831"/>
      <c r="BP128" s="831"/>
      <c r="BQ128" s="831"/>
      <c r="BR128" s="831"/>
      <c r="BS128" s="854"/>
      <c r="BT128" s="830">
        <v>20</v>
      </c>
      <c r="BU128" s="831"/>
      <c r="BV128" s="831"/>
      <c r="BW128" s="831"/>
      <c r="BX128" s="831"/>
      <c r="BY128" s="831"/>
      <c r="BZ128" s="832"/>
      <c r="CA128" s="282"/>
      <c r="CB128" s="282"/>
      <c r="CC128" s="282"/>
      <c r="CD128" s="282"/>
      <c r="CE128" s="282"/>
      <c r="CF128" s="282"/>
      <c r="CG128" s="279"/>
      <c r="CH128" s="279"/>
      <c r="CI128" s="279"/>
      <c r="CJ128" s="280"/>
      <c r="CK128" s="904"/>
      <c r="CL128" s="905"/>
      <c r="CM128" s="905"/>
      <c r="CN128" s="905"/>
      <c r="CO128" s="906"/>
      <c r="CP128" s="833" t="s">
        <v>486</v>
      </c>
      <c r="CQ128" s="772"/>
      <c r="CR128" s="772"/>
      <c r="CS128" s="772"/>
      <c r="CT128" s="772"/>
      <c r="CU128" s="772"/>
      <c r="CV128" s="772"/>
      <c r="CW128" s="772"/>
      <c r="CX128" s="772"/>
      <c r="CY128" s="772"/>
      <c r="CZ128" s="772"/>
      <c r="DA128" s="772"/>
      <c r="DB128" s="772"/>
      <c r="DC128" s="772"/>
      <c r="DD128" s="772"/>
      <c r="DE128" s="772"/>
      <c r="DF128" s="773"/>
      <c r="DG128" s="834" t="s">
        <v>126</v>
      </c>
      <c r="DH128" s="835"/>
      <c r="DI128" s="835"/>
      <c r="DJ128" s="835"/>
      <c r="DK128" s="835"/>
      <c r="DL128" s="835" t="s">
        <v>126</v>
      </c>
      <c r="DM128" s="835"/>
      <c r="DN128" s="835"/>
      <c r="DO128" s="835"/>
      <c r="DP128" s="835"/>
      <c r="DQ128" s="835" t="s">
        <v>126</v>
      </c>
      <c r="DR128" s="835"/>
      <c r="DS128" s="835"/>
      <c r="DT128" s="835"/>
      <c r="DU128" s="835"/>
      <c r="DV128" s="836" t="s">
        <v>126</v>
      </c>
      <c r="DW128" s="836"/>
      <c r="DX128" s="836"/>
      <c r="DY128" s="836"/>
      <c r="DZ128" s="837"/>
    </row>
    <row r="129" spans="1:131" s="245" customFormat="1" ht="26.25" customHeight="1" x14ac:dyDescent="0.15">
      <c r="A129" s="818" t="s">
        <v>105</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487</v>
      </c>
      <c r="X129" s="821"/>
      <c r="Y129" s="821"/>
      <c r="Z129" s="822"/>
      <c r="AA129" s="823">
        <v>7700906</v>
      </c>
      <c r="AB129" s="824"/>
      <c r="AC129" s="824"/>
      <c r="AD129" s="824"/>
      <c r="AE129" s="825"/>
      <c r="AF129" s="826">
        <v>7651467</v>
      </c>
      <c r="AG129" s="824"/>
      <c r="AH129" s="824"/>
      <c r="AI129" s="824"/>
      <c r="AJ129" s="825"/>
      <c r="AK129" s="826">
        <v>7744379</v>
      </c>
      <c r="AL129" s="824"/>
      <c r="AM129" s="824"/>
      <c r="AN129" s="824"/>
      <c r="AO129" s="825"/>
      <c r="AP129" s="827"/>
      <c r="AQ129" s="828"/>
      <c r="AR129" s="828"/>
      <c r="AS129" s="828"/>
      <c r="AT129" s="829"/>
      <c r="AU129" s="283"/>
      <c r="AV129" s="283"/>
      <c r="AW129" s="283"/>
      <c r="AX129" s="793" t="s">
        <v>488</v>
      </c>
      <c r="AY129" s="794"/>
      <c r="AZ129" s="794"/>
      <c r="BA129" s="794"/>
      <c r="BB129" s="794"/>
      <c r="BC129" s="794"/>
      <c r="BD129" s="794"/>
      <c r="BE129" s="795"/>
      <c r="BF129" s="813" t="s">
        <v>470</v>
      </c>
      <c r="BG129" s="814"/>
      <c r="BH129" s="814"/>
      <c r="BI129" s="814"/>
      <c r="BJ129" s="814"/>
      <c r="BK129" s="814"/>
      <c r="BL129" s="815"/>
      <c r="BM129" s="813">
        <v>18.82</v>
      </c>
      <c r="BN129" s="814"/>
      <c r="BO129" s="814"/>
      <c r="BP129" s="814"/>
      <c r="BQ129" s="814"/>
      <c r="BR129" s="814"/>
      <c r="BS129" s="815"/>
      <c r="BT129" s="813">
        <v>30</v>
      </c>
      <c r="BU129" s="816"/>
      <c r="BV129" s="816"/>
      <c r="BW129" s="816"/>
      <c r="BX129" s="816"/>
      <c r="BY129" s="816"/>
      <c r="BZ129" s="817"/>
      <c r="CA129" s="284"/>
      <c r="CB129" s="284"/>
      <c r="CC129" s="284"/>
      <c r="CD129" s="284"/>
      <c r="CE129" s="284"/>
      <c r="CF129" s="284"/>
      <c r="CG129" s="284"/>
      <c r="CH129" s="284"/>
      <c r="CI129" s="284"/>
      <c r="CJ129" s="284"/>
      <c r="CK129" s="284"/>
      <c r="CL129" s="284"/>
      <c r="CM129" s="284"/>
      <c r="CN129" s="284"/>
      <c r="CO129" s="284"/>
      <c r="CP129" s="284"/>
      <c r="CQ129" s="284"/>
      <c r="CR129" s="284"/>
      <c r="CS129" s="284"/>
      <c r="CT129" s="284"/>
      <c r="CU129" s="284"/>
      <c r="CV129" s="284"/>
      <c r="CW129" s="284"/>
      <c r="CX129" s="284"/>
      <c r="CY129" s="284"/>
      <c r="CZ129" s="284"/>
      <c r="DA129" s="284"/>
      <c r="DB129" s="284"/>
      <c r="DC129" s="284"/>
      <c r="DD129" s="284"/>
      <c r="DE129" s="284"/>
      <c r="DF129" s="284"/>
      <c r="DG129" s="284"/>
      <c r="DH129" s="284"/>
      <c r="DI129" s="284"/>
      <c r="DJ129" s="284"/>
      <c r="DK129" s="284"/>
      <c r="DL129" s="284"/>
      <c r="DM129" s="284"/>
      <c r="DN129" s="284"/>
      <c r="DO129" s="284"/>
      <c r="DP129" s="252"/>
      <c r="DQ129" s="252"/>
      <c r="DR129" s="252"/>
      <c r="DS129" s="252"/>
      <c r="DT129" s="252"/>
      <c r="DU129" s="252"/>
      <c r="DV129" s="252"/>
      <c r="DW129" s="252"/>
      <c r="DX129" s="252"/>
      <c r="DY129" s="252"/>
      <c r="DZ129" s="256"/>
    </row>
    <row r="130" spans="1:131" s="245" customFormat="1" ht="26.25" customHeight="1" x14ac:dyDescent="0.15">
      <c r="A130" s="818" t="s">
        <v>489</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490</v>
      </c>
      <c r="X130" s="821"/>
      <c r="Y130" s="821"/>
      <c r="Z130" s="822"/>
      <c r="AA130" s="823">
        <v>1224427</v>
      </c>
      <c r="AB130" s="824"/>
      <c r="AC130" s="824"/>
      <c r="AD130" s="824"/>
      <c r="AE130" s="825"/>
      <c r="AF130" s="826">
        <v>1211685</v>
      </c>
      <c r="AG130" s="824"/>
      <c r="AH130" s="824"/>
      <c r="AI130" s="824"/>
      <c r="AJ130" s="825"/>
      <c r="AK130" s="826">
        <v>1220551</v>
      </c>
      <c r="AL130" s="824"/>
      <c r="AM130" s="824"/>
      <c r="AN130" s="824"/>
      <c r="AO130" s="825"/>
      <c r="AP130" s="827"/>
      <c r="AQ130" s="828"/>
      <c r="AR130" s="828"/>
      <c r="AS130" s="828"/>
      <c r="AT130" s="829"/>
      <c r="AU130" s="283"/>
      <c r="AV130" s="283"/>
      <c r="AW130" s="283"/>
      <c r="AX130" s="793" t="s">
        <v>491</v>
      </c>
      <c r="AY130" s="794"/>
      <c r="AZ130" s="794"/>
      <c r="BA130" s="794"/>
      <c r="BB130" s="794"/>
      <c r="BC130" s="794"/>
      <c r="BD130" s="794"/>
      <c r="BE130" s="795"/>
      <c r="BF130" s="796">
        <v>7.6</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4"/>
      <c r="CB130" s="284"/>
      <c r="CC130" s="284"/>
      <c r="CD130" s="284"/>
      <c r="CE130" s="284"/>
      <c r="CF130" s="284"/>
      <c r="CG130" s="284"/>
      <c r="CH130" s="284"/>
      <c r="CI130" s="284"/>
      <c r="CJ130" s="284"/>
      <c r="CK130" s="284"/>
      <c r="CL130" s="284"/>
      <c r="CM130" s="284"/>
      <c r="CN130" s="284"/>
      <c r="CO130" s="284"/>
      <c r="CP130" s="284"/>
      <c r="CQ130" s="284"/>
      <c r="CR130" s="284"/>
      <c r="CS130" s="284"/>
      <c r="CT130" s="284"/>
      <c r="CU130" s="284"/>
      <c r="CV130" s="284"/>
      <c r="CW130" s="284"/>
      <c r="CX130" s="284"/>
      <c r="CY130" s="284"/>
      <c r="CZ130" s="284"/>
      <c r="DA130" s="284"/>
      <c r="DB130" s="284"/>
      <c r="DC130" s="284"/>
      <c r="DD130" s="284"/>
      <c r="DE130" s="284"/>
      <c r="DF130" s="284"/>
      <c r="DG130" s="284"/>
      <c r="DH130" s="284"/>
      <c r="DI130" s="284"/>
      <c r="DJ130" s="284"/>
      <c r="DK130" s="284"/>
      <c r="DL130" s="284"/>
      <c r="DM130" s="284"/>
      <c r="DN130" s="284"/>
      <c r="DO130" s="284"/>
      <c r="DP130" s="252"/>
      <c r="DQ130" s="252"/>
      <c r="DR130" s="252"/>
      <c r="DS130" s="252"/>
      <c r="DT130" s="252"/>
      <c r="DU130" s="252"/>
      <c r="DV130" s="252"/>
      <c r="DW130" s="252"/>
      <c r="DX130" s="252"/>
      <c r="DY130" s="252"/>
      <c r="DZ130" s="256"/>
    </row>
    <row r="131" spans="1:131" s="245"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492</v>
      </c>
      <c r="X131" s="804"/>
      <c r="Y131" s="804"/>
      <c r="Z131" s="805"/>
      <c r="AA131" s="806">
        <v>6476479</v>
      </c>
      <c r="AB131" s="807"/>
      <c r="AC131" s="807"/>
      <c r="AD131" s="807"/>
      <c r="AE131" s="808"/>
      <c r="AF131" s="809">
        <v>6439782</v>
      </c>
      <c r="AG131" s="807"/>
      <c r="AH131" s="807"/>
      <c r="AI131" s="807"/>
      <c r="AJ131" s="808"/>
      <c r="AK131" s="809">
        <v>6523828</v>
      </c>
      <c r="AL131" s="807"/>
      <c r="AM131" s="807"/>
      <c r="AN131" s="807"/>
      <c r="AO131" s="808"/>
      <c r="AP131" s="810"/>
      <c r="AQ131" s="811"/>
      <c r="AR131" s="811"/>
      <c r="AS131" s="811"/>
      <c r="AT131" s="812"/>
      <c r="AU131" s="283"/>
      <c r="AV131" s="283"/>
      <c r="AW131" s="283"/>
      <c r="AX131" s="771" t="s">
        <v>493</v>
      </c>
      <c r="AY131" s="772"/>
      <c r="AZ131" s="772"/>
      <c r="BA131" s="772"/>
      <c r="BB131" s="772"/>
      <c r="BC131" s="772"/>
      <c r="BD131" s="772"/>
      <c r="BE131" s="773"/>
      <c r="BF131" s="774">
        <v>7.9</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4"/>
      <c r="CB131" s="284"/>
      <c r="CC131" s="284"/>
      <c r="CD131" s="284"/>
      <c r="CE131" s="284"/>
      <c r="CF131" s="284"/>
      <c r="CG131" s="284"/>
      <c r="CH131" s="284"/>
      <c r="CI131" s="284"/>
      <c r="CJ131" s="284"/>
      <c r="CK131" s="284"/>
      <c r="CL131" s="284"/>
      <c r="CM131" s="284"/>
      <c r="CN131" s="284"/>
      <c r="CO131" s="284"/>
      <c r="CP131" s="284"/>
      <c r="CQ131" s="284"/>
      <c r="CR131" s="284"/>
      <c r="CS131" s="284"/>
      <c r="CT131" s="284"/>
      <c r="CU131" s="284"/>
      <c r="CV131" s="284"/>
      <c r="CW131" s="284"/>
      <c r="CX131" s="284"/>
      <c r="CY131" s="284"/>
      <c r="CZ131" s="284"/>
      <c r="DA131" s="284"/>
      <c r="DB131" s="284"/>
      <c r="DC131" s="284"/>
      <c r="DD131" s="284"/>
      <c r="DE131" s="284"/>
      <c r="DF131" s="284"/>
      <c r="DG131" s="284"/>
      <c r="DH131" s="284"/>
      <c r="DI131" s="284"/>
      <c r="DJ131" s="284"/>
      <c r="DK131" s="284"/>
      <c r="DL131" s="284"/>
      <c r="DM131" s="284"/>
      <c r="DN131" s="284"/>
      <c r="DO131" s="284"/>
      <c r="DP131" s="252"/>
      <c r="DQ131" s="252"/>
      <c r="DR131" s="252"/>
      <c r="DS131" s="252"/>
      <c r="DT131" s="252"/>
      <c r="DU131" s="252"/>
      <c r="DV131" s="252"/>
      <c r="DW131" s="252"/>
      <c r="DX131" s="252"/>
      <c r="DY131" s="252"/>
      <c r="DZ131" s="256"/>
    </row>
    <row r="132" spans="1:131" s="245" customFormat="1" ht="26.25" customHeight="1" x14ac:dyDescent="0.15">
      <c r="A132" s="780" t="s">
        <v>494</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495</v>
      </c>
      <c r="W132" s="784"/>
      <c r="X132" s="784"/>
      <c r="Y132" s="784"/>
      <c r="Z132" s="785"/>
      <c r="AA132" s="786">
        <v>8.4959589930000003</v>
      </c>
      <c r="AB132" s="787"/>
      <c r="AC132" s="787"/>
      <c r="AD132" s="787"/>
      <c r="AE132" s="788"/>
      <c r="AF132" s="789">
        <v>7.9081403689999998</v>
      </c>
      <c r="AG132" s="787"/>
      <c r="AH132" s="787"/>
      <c r="AI132" s="787"/>
      <c r="AJ132" s="788"/>
      <c r="AK132" s="789">
        <v>6.4039088709999996</v>
      </c>
      <c r="AL132" s="787"/>
      <c r="AM132" s="787"/>
      <c r="AN132" s="787"/>
      <c r="AO132" s="788"/>
      <c r="AP132" s="790"/>
      <c r="AQ132" s="791"/>
      <c r="AR132" s="791"/>
      <c r="AS132" s="791"/>
      <c r="AT132" s="792"/>
      <c r="AU132" s="285"/>
      <c r="AV132" s="286"/>
      <c r="AW132" s="286"/>
      <c r="AX132" s="252"/>
      <c r="AY132" s="252"/>
      <c r="AZ132" s="252"/>
      <c r="BA132" s="252"/>
      <c r="BB132" s="252"/>
      <c r="BC132" s="252"/>
      <c r="BD132" s="252"/>
      <c r="BE132" s="252"/>
      <c r="BF132" s="252"/>
      <c r="BG132" s="252"/>
      <c r="BH132" s="252"/>
      <c r="BI132" s="252"/>
      <c r="BJ132" s="252"/>
      <c r="BK132" s="252"/>
      <c r="BL132" s="252"/>
      <c r="BM132" s="252"/>
      <c r="BN132" s="252"/>
      <c r="BO132" s="252"/>
      <c r="BP132" s="252"/>
      <c r="BQ132" s="252"/>
      <c r="BR132" s="252"/>
      <c r="BS132" s="253"/>
      <c r="BT132" s="252"/>
      <c r="BU132" s="252"/>
      <c r="BV132" s="252"/>
      <c r="BW132" s="252"/>
      <c r="BX132" s="252"/>
      <c r="BY132" s="252"/>
      <c r="BZ132" s="252"/>
      <c r="CA132" s="284"/>
      <c r="CB132" s="284"/>
      <c r="CC132" s="284"/>
      <c r="CD132" s="284"/>
      <c r="CE132" s="284"/>
      <c r="CF132" s="284"/>
      <c r="CG132" s="284"/>
      <c r="CH132" s="284"/>
      <c r="CI132" s="284"/>
      <c r="CJ132" s="284"/>
      <c r="CK132" s="284"/>
      <c r="CL132" s="284"/>
      <c r="CM132" s="284"/>
      <c r="CN132" s="284"/>
      <c r="CO132" s="284"/>
      <c r="CP132" s="284"/>
      <c r="CQ132" s="284"/>
      <c r="CR132" s="284"/>
      <c r="CS132" s="284"/>
      <c r="CT132" s="284"/>
      <c r="CU132" s="284"/>
      <c r="CV132" s="284"/>
      <c r="CW132" s="284"/>
      <c r="CX132" s="284"/>
      <c r="CY132" s="284"/>
      <c r="CZ132" s="284"/>
      <c r="DA132" s="284"/>
      <c r="DB132" s="284"/>
      <c r="DC132" s="284"/>
      <c r="DD132" s="284"/>
      <c r="DE132" s="284"/>
      <c r="DF132" s="284"/>
      <c r="DG132" s="284"/>
      <c r="DH132" s="284"/>
      <c r="DI132" s="284"/>
      <c r="DJ132" s="284"/>
      <c r="DK132" s="284"/>
      <c r="DL132" s="284"/>
      <c r="DM132" s="284"/>
      <c r="DN132" s="284"/>
      <c r="DO132" s="284"/>
      <c r="DP132" s="256"/>
      <c r="DQ132" s="256"/>
      <c r="DR132" s="256"/>
      <c r="DS132" s="256"/>
      <c r="DT132" s="256"/>
      <c r="DU132" s="256"/>
      <c r="DV132" s="256"/>
      <c r="DW132" s="256"/>
      <c r="DX132" s="256"/>
      <c r="DY132" s="256"/>
      <c r="DZ132" s="256"/>
    </row>
    <row r="133" spans="1:131" s="245"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496</v>
      </c>
      <c r="W133" s="763"/>
      <c r="X133" s="763"/>
      <c r="Y133" s="763"/>
      <c r="Z133" s="764"/>
      <c r="AA133" s="765">
        <v>9.3000000000000007</v>
      </c>
      <c r="AB133" s="766"/>
      <c r="AC133" s="766"/>
      <c r="AD133" s="766"/>
      <c r="AE133" s="767"/>
      <c r="AF133" s="765">
        <v>8.6</v>
      </c>
      <c r="AG133" s="766"/>
      <c r="AH133" s="766"/>
      <c r="AI133" s="766"/>
      <c r="AJ133" s="767"/>
      <c r="AK133" s="765">
        <v>7.6</v>
      </c>
      <c r="AL133" s="766"/>
      <c r="AM133" s="766"/>
      <c r="AN133" s="766"/>
      <c r="AO133" s="767"/>
      <c r="AP133" s="768"/>
      <c r="AQ133" s="769"/>
      <c r="AR133" s="769"/>
      <c r="AS133" s="769"/>
      <c r="AT133" s="770"/>
      <c r="AU133" s="286"/>
      <c r="AV133" s="286"/>
      <c r="AW133" s="286"/>
      <c r="AX133" s="286"/>
      <c r="AY133" s="286"/>
      <c r="AZ133" s="286"/>
      <c r="BA133" s="286"/>
      <c r="BB133" s="286"/>
      <c r="BC133" s="286"/>
      <c r="BD133" s="286"/>
      <c r="BE133" s="286"/>
      <c r="BF133" s="286"/>
      <c r="BG133" s="286"/>
      <c r="BH133" s="286"/>
      <c r="BI133" s="286"/>
      <c r="BJ133" s="286"/>
      <c r="BK133" s="286"/>
      <c r="BL133" s="286"/>
      <c r="BM133" s="286"/>
      <c r="BN133" s="284"/>
      <c r="BO133" s="284"/>
      <c r="BP133" s="284"/>
      <c r="BQ133" s="284"/>
      <c r="BR133" s="284"/>
      <c r="BS133" s="284"/>
      <c r="BT133" s="284"/>
      <c r="BU133" s="284"/>
      <c r="BV133" s="284"/>
      <c r="BW133" s="284"/>
      <c r="BX133" s="284"/>
      <c r="BY133" s="284"/>
      <c r="BZ133" s="284"/>
      <c r="CA133" s="284"/>
      <c r="CB133" s="284"/>
      <c r="CC133" s="284"/>
      <c r="CD133" s="284"/>
      <c r="CE133" s="284"/>
      <c r="CF133" s="284"/>
      <c r="CG133" s="284"/>
      <c r="CH133" s="284"/>
      <c r="CI133" s="284"/>
      <c r="CJ133" s="284"/>
      <c r="CK133" s="284"/>
      <c r="CL133" s="284"/>
      <c r="CM133" s="284"/>
      <c r="CN133" s="284"/>
      <c r="CO133" s="284"/>
      <c r="CP133" s="284"/>
      <c r="CQ133" s="284"/>
      <c r="CR133" s="284"/>
      <c r="CS133" s="284"/>
      <c r="CT133" s="284"/>
      <c r="CU133" s="284"/>
      <c r="CV133" s="284"/>
      <c r="CW133" s="284"/>
      <c r="CX133" s="284"/>
      <c r="CY133" s="284"/>
      <c r="CZ133" s="284"/>
      <c r="DA133" s="284"/>
      <c r="DB133" s="284"/>
      <c r="DC133" s="284"/>
      <c r="DD133" s="284"/>
      <c r="DE133" s="284"/>
      <c r="DF133" s="284"/>
      <c r="DG133" s="284"/>
      <c r="DH133" s="284"/>
      <c r="DI133" s="284"/>
      <c r="DJ133" s="284"/>
      <c r="DK133" s="284"/>
      <c r="DL133" s="284"/>
      <c r="DM133" s="284"/>
      <c r="DN133" s="284"/>
      <c r="DO133" s="284"/>
      <c r="DP133" s="256"/>
      <c r="DQ133" s="256"/>
      <c r="DR133" s="256"/>
      <c r="DS133" s="256"/>
      <c r="DT133" s="256"/>
      <c r="DU133" s="256"/>
      <c r="DV133" s="256"/>
      <c r="DW133" s="256"/>
      <c r="DX133" s="256"/>
      <c r="DY133" s="256"/>
      <c r="DZ133" s="256"/>
    </row>
    <row r="134" spans="1:131" s="246" customFormat="1" ht="11.25" customHeight="1" x14ac:dyDescent="0.15">
      <c r="A134" s="287"/>
      <c r="B134" s="287"/>
      <c r="C134" s="287"/>
      <c r="D134" s="287"/>
      <c r="E134" s="287"/>
      <c r="F134" s="287"/>
      <c r="G134" s="287"/>
      <c r="H134" s="287"/>
      <c r="I134" s="287"/>
      <c r="J134" s="287"/>
      <c r="K134" s="287"/>
      <c r="L134" s="287"/>
      <c r="M134" s="287"/>
      <c r="N134" s="287"/>
      <c r="O134" s="287"/>
      <c r="P134" s="287"/>
      <c r="Q134" s="287"/>
      <c r="R134" s="287"/>
      <c r="S134" s="287"/>
      <c r="T134" s="287"/>
      <c r="U134" s="287"/>
      <c r="V134" s="287"/>
      <c r="W134" s="287"/>
      <c r="X134" s="287"/>
      <c r="Y134" s="287"/>
      <c r="Z134" s="287"/>
      <c r="AA134" s="287"/>
      <c r="AB134" s="287"/>
      <c r="AC134" s="287"/>
      <c r="AD134" s="287"/>
      <c r="AE134" s="287"/>
      <c r="AF134" s="287"/>
      <c r="AG134" s="287"/>
      <c r="AH134" s="287"/>
      <c r="AI134" s="287"/>
      <c r="AJ134" s="287"/>
      <c r="AK134" s="287"/>
      <c r="AL134" s="287"/>
      <c r="AM134" s="287"/>
      <c r="AN134" s="287"/>
      <c r="AO134" s="287"/>
      <c r="AP134" s="287"/>
      <c r="AQ134" s="287"/>
      <c r="AR134" s="287"/>
      <c r="AS134" s="287"/>
      <c r="AT134" s="287"/>
      <c r="AU134" s="286"/>
      <c r="AV134" s="286"/>
      <c r="AW134" s="286"/>
      <c r="AX134" s="286"/>
      <c r="AY134" s="286"/>
      <c r="AZ134" s="286"/>
      <c r="BA134" s="286"/>
      <c r="BB134" s="286"/>
      <c r="BC134" s="286"/>
      <c r="BD134" s="286"/>
      <c r="BE134" s="286"/>
      <c r="BF134" s="286"/>
      <c r="BG134" s="286"/>
      <c r="BH134" s="286"/>
      <c r="BI134" s="286"/>
      <c r="BJ134" s="286"/>
      <c r="BK134" s="286"/>
      <c r="BL134" s="286"/>
      <c r="BM134" s="286"/>
      <c r="BN134" s="284"/>
      <c r="BO134" s="284"/>
      <c r="BP134" s="284"/>
      <c r="BQ134" s="284"/>
      <c r="BR134" s="284"/>
      <c r="BS134" s="284"/>
      <c r="BT134" s="284"/>
      <c r="BU134" s="284"/>
      <c r="BV134" s="284"/>
      <c r="BW134" s="284"/>
      <c r="BX134" s="284"/>
      <c r="BY134" s="284"/>
      <c r="BZ134" s="284"/>
      <c r="CA134" s="284"/>
      <c r="CB134" s="284"/>
      <c r="CC134" s="284"/>
      <c r="CD134" s="284"/>
      <c r="CE134" s="284"/>
      <c r="CF134" s="284"/>
      <c r="CG134" s="284"/>
      <c r="CH134" s="284"/>
      <c r="CI134" s="284"/>
      <c r="CJ134" s="284"/>
      <c r="CK134" s="284"/>
      <c r="CL134" s="284"/>
      <c r="CM134" s="284"/>
      <c r="CN134" s="284"/>
      <c r="CO134" s="284"/>
      <c r="CP134" s="284"/>
      <c r="CQ134" s="284"/>
      <c r="CR134" s="284"/>
      <c r="CS134" s="284"/>
      <c r="CT134" s="284"/>
      <c r="CU134" s="284"/>
      <c r="CV134" s="284"/>
      <c r="CW134" s="284"/>
      <c r="CX134" s="284"/>
      <c r="CY134" s="284"/>
      <c r="CZ134" s="284"/>
      <c r="DA134" s="284"/>
      <c r="DB134" s="284"/>
      <c r="DC134" s="284"/>
      <c r="DD134" s="284"/>
      <c r="DE134" s="284"/>
      <c r="DF134" s="284"/>
      <c r="DG134" s="284"/>
      <c r="DH134" s="284"/>
      <c r="DI134" s="284"/>
      <c r="DJ134" s="284"/>
      <c r="DK134" s="284"/>
      <c r="DL134" s="284"/>
      <c r="DM134" s="284"/>
      <c r="DN134" s="284"/>
      <c r="DO134" s="284"/>
      <c r="DP134" s="256"/>
      <c r="DQ134" s="256"/>
      <c r="DR134" s="256"/>
      <c r="DS134" s="256"/>
      <c r="DT134" s="256"/>
      <c r="DU134" s="256"/>
      <c r="DV134" s="256"/>
      <c r="DW134" s="256"/>
      <c r="DX134" s="256"/>
      <c r="DY134" s="256"/>
      <c r="DZ134" s="256"/>
      <c r="EA134" s="245"/>
    </row>
    <row r="135" spans="1:131" ht="14.25" hidden="1" x14ac:dyDescent="0.15">
      <c r="AU135" s="287"/>
      <c r="AV135" s="287"/>
      <c r="AW135" s="287"/>
      <c r="AX135" s="287"/>
      <c r="AY135" s="287"/>
      <c r="AZ135" s="287"/>
      <c r="BA135" s="287"/>
      <c r="BB135" s="287"/>
      <c r="BC135" s="287"/>
      <c r="BD135" s="287"/>
      <c r="BE135" s="287"/>
      <c r="BF135" s="287"/>
      <c r="BG135" s="287"/>
      <c r="BH135" s="287"/>
      <c r="BI135" s="287"/>
      <c r="BJ135" s="287"/>
      <c r="BK135" s="287"/>
      <c r="BL135" s="287"/>
      <c r="BM135" s="287"/>
      <c r="BN135" s="287"/>
      <c r="BO135" s="287"/>
      <c r="BP135" s="287"/>
      <c r="BQ135" s="287"/>
      <c r="BR135" s="287"/>
      <c r="BS135" s="287"/>
      <c r="BT135" s="287"/>
      <c r="BU135" s="287"/>
      <c r="BV135" s="287"/>
      <c r="BW135" s="287"/>
      <c r="BX135" s="287"/>
      <c r="BY135" s="287"/>
      <c r="BZ135" s="287"/>
      <c r="CA135" s="287"/>
      <c r="CB135" s="287"/>
      <c r="CC135" s="287"/>
      <c r="CD135" s="287"/>
      <c r="CE135" s="287"/>
      <c r="CF135" s="287"/>
      <c r="CG135" s="287"/>
      <c r="CH135" s="287"/>
      <c r="CI135" s="287"/>
      <c r="CJ135" s="287"/>
      <c r="CK135" s="287"/>
      <c r="CL135" s="287"/>
      <c r="CM135" s="287"/>
      <c r="CN135" s="287"/>
      <c r="CO135" s="287"/>
      <c r="CP135" s="287"/>
      <c r="CQ135" s="287"/>
      <c r="CR135" s="287"/>
      <c r="CS135" s="287"/>
      <c r="CT135" s="287"/>
      <c r="CU135" s="287"/>
      <c r="CV135" s="287"/>
      <c r="CW135" s="287"/>
      <c r="CX135" s="287"/>
      <c r="CY135" s="287"/>
      <c r="CZ135" s="287"/>
      <c r="DA135" s="287"/>
      <c r="DB135" s="287"/>
      <c r="DC135" s="287"/>
      <c r="DD135" s="287"/>
      <c r="DE135" s="287"/>
      <c r="DF135" s="287"/>
      <c r="DG135" s="287"/>
      <c r="DH135" s="287"/>
      <c r="DI135" s="287"/>
      <c r="DJ135" s="287"/>
      <c r="DK135" s="287"/>
      <c r="DL135" s="287"/>
      <c r="DM135" s="287"/>
      <c r="DN135" s="287"/>
      <c r="DO135" s="287"/>
      <c r="DP135" s="287"/>
      <c r="DQ135" s="287"/>
      <c r="DR135" s="287"/>
      <c r="DS135" s="287"/>
      <c r="DT135" s="287"/>
      <c r="DU135" s="287"/>
      <c r="DV135" s="287"/>
      <c r="DW135" s="287"/>
      <c r="DX135" s="287"/>
      <c r="DY135" s="287"/>
      <c r="DZ135" s="287"/>
    </row>
    <row r="136" spans="1:131" hidden="1" x14ac:dyDescent="0.15"/>
  </sheetData>
  <sheetProtection algorithmName="SHA-512" hashValue="a1ZzZwln+Iv/10qLr4JbgIFPCQ08/IS0iq84uTdzCNcFpROWb4pX2J7wHr5xnEGE5vWpjBkmIsrp6i5vlVS9xw==" saltValue="ja+IbdiInh2F7+fYNpsGl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0" customWidth="1"/>
    <col min="121" max="121" width="0" style="289" hidden="1" customWidth="1"/>
    <col min="122" max="16384" width="9" style="289" hidden="1"/>
  </cols>
  <sheetData>
    <row r="1" spans="1:120"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9"/>
    </row>
    <row r="17" spans="119:120" x14ac:dyDescent="0.15">
      <c r="DP17" s="289"/>
    </row>
    <row r="18" spans="119:120" x14ac:dyDescent="0.15"/>
    <row r="19" spans="119:120" x14ac:dyDescent="0.15"/>
    <row r="20" spans="119:120" x14ac:dyDescent="0.15">
      <c r="DO20" s="289"/>
      <c r="DP20" s="289"/>
    </row>
    <row r="21" spans="119:120" x14ac:dyDescent="0.15">
      <c r="DP21" s="289"/>
    </row>
    <row r="22" spans="119:120" x14ac:dyDescent="0.15"/>
    <row r="23" spans="119:120" x14ac:dyDescent="0.15">
      <c r="DO23" s="289"/>
      <c r="DP23" s="289"/>
    </row>
    <row r="24" spans="119:120" x14ac:dyDescent="0.15">
      <c r="DP24" s="289"/>
    </row>
    <row r="25" spans="119:120" x14ac:dyDescent="0.15">
      <c r="DP25" s="289"/>
    </row>
    <row r="26" spans="119:120" x14ac:dyDescent="0.15">
      <c r="DO26" s="289"/>
      <c r="DP26" s="289"/>
    </row>
    <row r="27" spans="119:120" x14ac:dyDescent="0.15"/>
    <row r="28" spans="119:120" x14ac:dyDescent="0.15">
      <c r="DO28" s="289"/>
      <c r="DP28" s="289"/>
    </row>
    <row r="29" spans="119:120" x14ac:dyDescent="0.15">
      <c r="DP29" s="289"/>
    </row>
    <row r="30" spans="119:120" x14ac:dyDescent="0.15"/>
    <row r="31" spans="119:120" x14ac:dyDescent="0.15">
      <c r="DO31" s="289"/>
      <c r="DP31" s="289"/>
    </row>
    <row r="32" spans="119:120" x14ac:dyDescent="0.15"/>
    <row r="33" spans="98:120" x14ac:dyDescent="0.15">
      <c r="DO33" s="289"/>
      <c r="DP33" s="289"/>
    </row>
    <row r="34" spans="98:120" x14ac:dyDescent="0.15">
      <c r="DM34" s="289"/>
    </row>
    <row r="35" spans="98:120" x14ac:dyDescent="0.15">
      <c r="CT35" s="289"/>
      <c r="CU35" s="289"/>
      <c r="CV35" s="289"/>
      <c r="CY35" s="289"/>
      <c r="CZ35" s="289"/>
      <c r="DA35" s="289"/>
      <c r="DD35" s="289"/>
      <c r="DE35" s="289"/>
      <c r="DF35" s="289"/>
      <c r="DI35" s="289"/>
      <c r="DJ35" s="289"/>
      <c r="DK35" s="289"/>
      <c r="DM35" s="289"/>
      <c r="DN35" s="289"/>
      <c r="DO35" s="289"/>
      <c r="DP35" s="289"/>
    </row>
    <row r="36" spans="98:120" x14ac:dyDescent="0.15"/>
    <row r="37" spans="98:120" x14ac:dyDescent="0.15">
      <c r="CW37" s="289"/>
      <c r="DB37" s="289"/>
      <c r="DG37" s="289"/>
      <c r="DL37" s="289"/>
      <c r="DP37" s="289"/>
    </row>
    <row r="38" spans="98:120" x14ac:dyDescent="0.15">
      <c r="CT38" s="289"/>
      <c r="CU38" s="289"/>
      <c r="CV38" s="289"/>
      <c r="CW38" s="289"/>
      <c r="CY38" s="289"/>
      <c r="CZ38" s="289"/>
      <c r="DA38" s="289"/>
      <c r="DB38" s="289"/>
      <c r="DD38" s="289"/>
      <c r="DE38" s="289"/>
      <c r="DF38" s="289"/>
      <c r="DG38" s="289"/>
      <c r="DI38" s="289"/>
      <c r="DJ38" s="289"/>
      <c r="DK38" s="289"/>
      <c r="DL38" s="289"/>
      <c r="DN38" s="289"/>
      <c r="DO38" s="289"/>
      <c r="DP38" s="28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9"/>
      <c r="DO49" s="289"/>
      <c r="DP49" s="28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9"/>
      <c r="CS63" s="289"/>
      <c r="CX63" s="289"/>
      <c r="DC63" s="289"/>
      <c r="DH63" s="289"/>
    </row>
    <row r="64" spans="22:120" x14ac:dyDescent="0.15">
      <c r="V64" s="289"/>
    </row>
    <row r="65" spans="15:120" x14ac:dyDescent="0.15">
      <c r="X65" s="289"/>
      <c r="Z65" s="289"/>
      <c r="AA65" s="289"/>
      <c r="AB65" s="289"/>
      <c r="AC65" s="289"/>
      <c r="AD65" s="289"/>
      <c r="AE65" s="289"/>
      <c r="AF65" s="289"/>
      <c r="AG65" s="289"/>
      <c r="AH65" s="289"/>
      <c r="AI65" s="289"/>
      <c r="AJ65" s="289"/>
      <c r="AK65" s="289"/>
      <c r="AL65" s="289"/>
      <c r="AM65" s="289"/>
      <c r="AN65" s="289"/>
      <c r="AO65" s="289"/>
      <c r="AP65" s="289"/>
      <c r="AQ65" s="289"/>
      <c r="AR65" s="289"/>
      <c r="AS65" s="289"/>
      <c r="AT65" s="289"/>
      <c r="AU65" s="289"/>
      <c r="AV65" s="289"/>
      <c r="AW65" s="289"/>
      <c r="AX65" s="289"/>
      <c r="AY65" s="289"/>
      <c r="AZ65" s="289"/>
      <c r="BA65" s="289"/>
      <c r="BB65" s="289"/>
      <c r="BC65" s="289"/>
      <c r="BD65" s="289"/>
      <c r="BE65" s="289"/>
      <c r="BF65" s="289"/>
      <c r="BG65" s="289"/>
      <c r="BH65" s="289"/>
      <c r="BI65" s="289"/>
      <c r="BJ65" s="289"/>
      <c r="BK65" s="289"/>
      <c r="BL65" s="289"/>
      <c r="BM65" s="289"/>
      <c r="BN65" s="289"/>
      <c r="BO65" s="289"/>
      <c r="BP65" s="289"/>
      <c r="BQ65" s="289"/>
      <c r="BR65" s="289"/>
      <c r="BS65" s="289"/>
      <c r="BT65" s="289"/>
      <c r="BU65" s="289"/>
      <c r="BV65" s="289"/>
      <c r="BW65" s="289"/>
      <c r="BX65" s="289"/>
      <c r="BY65" s="289"/>
      <c r="BZ65" s="289"/>
      <c r="CA65" s="289"/>
      <c r="CB65" s="289"/>
      <c r="CC65" s="289"/>
      <c r="CD65" s="289"/>
      <c r="CE65" s="289"/>
      <c r="CF65" s="289"/>
      <c r="CG65" s="289"/>
      <c r="CH65" s="289"/>
      <c r="CI65" s="289"/>
      <c r="CJ65" s="289"/>
      <c r="CK65" s="289"/>
      <c r="CL65" s="289"/>
      <c r="CM65" s="289"/>
      <c r="CN65" s="289"/>
      <c r="CO65" s="289"/>
      <c r="CP65" s="289"/>
      <c r="CQ65" s="289"/>
      <c r="CR65" s="289"/>
      <c r="CU65" s="289"/>
      <c r="CZ65" s="289"/>
      <c r="DE65" s="289"/>
      <c r="DJ65" s="289"/>
    </row>
    <row r="66" spans="15:120" x14ac:dyDescent="0.15">
      <c r="Q66" s="289"/>
      <c r="S66" s="289"/>
      <c r="U66" s="289"/>
      <c r="DM66" s="289"/>
    </row>
    <row r="67" spans="15:120" x14ac:dyDescent="0.15">
      <c r="O67" s="289"/>
      <c r="P67" s="289"/>
      <c r="R67" s="289"/>
      <c r="T67" s="289"/>
      <c r="Y67" s="289"/>
      <c r="CT67" s="289"/>
      <c r="CV67" s="289"/>
      <c r="CW67" s="289"/>
      <c r="CY67" s="289"/>
      <c r="DA67" s="289"/>
      <c r="DB67" s="289"/>
      <c r="DD67" s="289"/>
      <c r="DF67" s="289"/>
      <c r="DG67" s="289"/>
      <c r="DI67" s="289"/>
      <c r="DK67" s="289"/>
      <c r="DL67" s="289"/>
      <c r="DN67" s="289"/>
      <c r="DO67" s="289"/>
      <c r="DP67" s="289"/>
    </row>
    <row r="68" spans="15:120" x14ac:dyDescent="0.15"/>
    <row r="69" spans="15:120" x14ac:dyDescent="0.15"/>
    <row r="70" spans="15:120" x14ac:dyDescent="0.15"/>
    <row r="71" spans="15:120" x14ac:dyDescent="0.15"/>
    <row r="72" spans="15:120" x14ac:dyDescent="0.15">
      <c r="DP72" s="289"/>
    </row>
    <row r="73" spans="15:120" x14ac:dyDescent="0.15">
      <c r="DP73" s="28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9"/>
      <c r="CX96" s="289"/>
      <c r="DC96" s="289"/>
      <c r="DH96" s="289"/>
    </row>
    <row r="97" spans="24:120" x14ac:dyDescent="0.15">
      <c r="CS97" s="289"/>
      <c r="CX97" s="289"/>
      <c r="DC97" s="289"/>
      <c r="DH97" s="289"/>
      <c r="DP97" s="290" t="s">
        <v>497</v>
      </c>
    </row>
    <row r="98" spans="24:120" hidden="1" x14ac:dyDescent="0.15">
      <c r="CS98" s="289"/>
      <c r="CX98" s="289"/>
      <c r="DC98" s="289"/>
      <c r="DH98" s="289"/>
    </row>
    <row r="99" spans="24:120" hidden="1" x14ac:dyDescent="0.15">
      <c r="CS99" s="289"/>
      <c r="CX99" s="289"/>
      <c r="DC99" s="289"/>
      <c r="DH99" s="289"/>
    </row>
    <row r="101" spans="24:120" ht="12" hidden="1" customHeight="1" x14ac:dyDescent="0.15">
      <c r="X101" s="289"/>
      <c r="Y101" s="289"/>
      <c r="Z101" s="289"/>
      <c r="AA101" s="289"/>
      <c r="AB101" s="289"/>
      <c r="AC101" s="289"/>
      <c r="AD101" s="289"/>
      <c r="AE101" s="289"/>
      <c r="AF101" s="289"/>
      <c r="AG101" s="289"/>
      <c r="AH101" s="289"/>
      <c r="AI101" s="289"/>
      <c r="AJ101" s="289"/>
      <c r="AK101" s="289"/>
      <c r="AL101" s="289"/>
      <c r="AM101" s="289"/>
      <c r="AN101" s="289"/>
      <c r="AO101" s="289"/>
      <c r="AP101" s="289"/>
      <c r="AQ101" s="289"/>
      <c r="AR101" s="289"/>
      <c r="AS101" s="289"/>
      <c r="AT101" s="289"/>
      <c r="AU101" s="289"/>
      <c r="AV101" s="289"/>
      <c r="AW101" s="289"/>
      <c r="AX101" s="289"/>
      <c r="AY101" s="289"/>
      <c r="AZ101" s="289"/>
      <c r="BA101" s="289"/>
      <c r="BB101" s="289"/>
      <c r="BC101" s="289"/>
      <c r="BD101" s="289"/>
      <c r="BE101" s="289"/>
      <c r="BF101" s="289"/>
      <c r="BG101" s="289"/>
      <c r="BH101" s="289"/>
      <c r="BI101" s="289"/>
      <c r="BJ101" s="289"/>
      <c r="BK101" s="289"/>
      <c r="BL101" s="289"/>
      <c r="BM101" s="289"/>
      <c r="BN101" s="289"/>
      <c r="BO101" s="289"/>
      <c r="BP101" s="289"/>
      <c r="BQ101" s="289"/>
      <c r="BR101" s="289"/>
      <c r="BS101" s="289"/>
      <c r="BT101" s="289"/>
      <c r="BU101" s="289"/>
      <c r="BV101" s="289"/>
      <c r="BW101" s="289"/>
      <c r="BX101" s="289"/>
      <c r="BY101" s="289"/>
      <c r="BZ101" s="289"/>
      <c r="CA101" s="289"/>
      <c r="CB101" s="289"/>
      <c r="CC101" s="289"/>
      <c r="CD101" s="289"/>
      <c r="CE101" s="289"/>
      <c r="CF101" s="289"/>
      <c r="CG101" s="289"/>
      <c r="CH101" s="289"/>
      <c r="CI101" s="289"/>
      <c r="CJ101" s="289"/>
      <c r="CK101" s="289"/>
      <c r="CL101" s="289"/>
      <c r="CM101" s="289"/>
      <c r="CN101" s="289"/>
      <c r="CO101" s="289"/>
      <c r="CP101" s="289"/>
      <c r="CQ101" s="289"/>
      <c r="CR101" s="289"/>
      <c r="CU101" s="289"/>
      <c r="CZ101" s="289"/>
      <c r="DE101" s="289"/>
      <c r="DJ101" s="289"/>
    </row>
    <row r="102" spans="24:120" ht="1.5" hidden="1" customHeight="1" x14ac:dyDescent="0.15">
      <c r="CU102" s="289"/>
      <c r="CZ102" s="289"/>
      <c r="DE102" s="289"/>
      <c r="DJ102" s="289"/>
      <c r="DM102" s="289"/>
    </row>
    <row r="103" spans="24:120" hidden="1" x14ac:dyDescent="0.15">
      <c r="CT103" s="289"/>
      <c r="CV103" s="289"/>
      <c r="CW103" s="289"/>
      <c r="CY103" s="289"/>
      <c r="DA103" s="289"/>
      <c r="DB103" s="289"/>
      <c r="DD103" s="289"/>
      <c r="DF103" s="289"/>
      <c r="DG103" s="289"/>
      <c r="DI103" s="289"/>
      <c r="DK103" s="289"/>
      <c r="DL103" s="289"/>
      <c r="DM103" s="289"/>
      <c r="DN103" s="289"/>
      <c r="DO103" s="289"/>
      <c r="DP103" s="289"/>
    </row>
    <row r="104" spans="24:120" hidden="1" x14ac:dyDescent="0.15">
      <c r="CV104" s="289"/>
      <c r="CW104" s="289"/>
      <c r="DA104" s="289"/>
      <c r="DB104" s="289"/>
      <c r="DF104" s="289"/>
      <c r="DG104" s="289"/>
      <c r="DK104" s="289"/>
      <c r="DL104" s="289"/>
      <c r="DN104" s="289"/>
      <c r="DO104" s="289"/>
      <c r="DP104" s="289"/>
    </row>
    <row r="105" spans="24:120" ht="12.75" hidden="1" customHeight="1" x14ac:dyDescent="0.15"/>
  </sheetData>
  <sheetProtection algorithmName="SHA-512" hashValue="dQN8U9oDczCfR4GmqbvbEL+vOq0UIzBCdWx2gvTzhRn37lLWDpvB2kI2niPmOkP1Djm+OX6R+8A1/FwradzLQw==" saltValue="8Mt61ulNFzKmKdH0B6aps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90" customWidth="1"/>
    <col min="117" max="16384" width="9" style="289" hidden="1"/>
  </cols>
  <sheetData>
    <row r="1" spans="2:116"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row>
    <row r="2" spans="2:116" x14ac:dyDescent="0.15"/>
    <row r="3" spans="2:116" x14ac:dyDescent="0.15"/>
    <row r="4" spans="2:116" x14ac:dyDescent="0.15">
      <c r="R4" s="289"/>
      <c r="S4" s="289"/>
      <c r="T4" s="289"/>
      <c r="U4" s="289"/>
      <c r="V4" s="289"/>
      <c r="W4" s="289"/>
      <c r="X4" s="289"/>
      <c r="Y4" s="289"/>
      <c r="Z4" s="289"/>
      <c r="AA4" s="289"/>
      <c r="AB4" s="289"/>
      <c r="AC4" s="289"/>
      <c r="AD4" s="289"/>
      <c r="AE4" s="289"/>
      <c r="AF4" s="289"/>
      <c r="AG4" s="289"/>
      <c r="AH4" s="289"/>
      <c r="AI4" s="289"/>
      <c r="AJ4" s="289"/>
      <c r="AK4" s="289"/>
      <c r="AL4" s="289"/>
      <c r="AM4" s="289"/>
      <c r="AN4" s="289"/>
      <c r="AO4" s="289"/>
      <c r="AP4" s="289"/>
      <c r="AQ4" s="289"/>
      <c r="AR4" s="289"/>
      <c r="AS4" s="289"/>
      <c r="AT4" s="289"/>
      <c r="AU4" s="289"/>
      <c r="AV4" s="289"/>
      <c r="AW4" s="289"/>
      <c r="AX4" s="289"/>
      <c r="AY4" s="289"/>
      <c r="AZ4" s="289"/>
      <c r="BA4" s="289"/>
      <c r="BB4" s="289"/>
      <c r="BC4" s="289"/>
      <c r="BD4" s="289"/>
      <c r="BE4" s="289"/>
      <c r="BF4" s="289"/>
      <c r="BG4" s="289"/>
      <c r="BH4" s="289"/>
      <c r="BI4" s="289"/>
      <c r="BJ4" s="289"/>
      <c r="BK4" s="289"/>
      <c r="BL4" s="289"/>
      <c r="BM4" s="289"/>
      <c r="BN4" s="289"/>
      <c r="BO4" s="289"/>
      <c r="BP4" s="289"/>
      <c r="BQ4" s="289"/>
      <c r="BR4" s="289"/>
      <c r="BS4" s="289"/>
      <c r="BT4" s="289"/>
      <c r="BU4" s="289"/>
      <c r="BV4" s="289"/>
      <c r="BW4" s="289"/>
      <c r="BX4" s="289"/>
      <c r="BY4" s="289"/>
      <c r="BZ4" s="289"/>
      <c r="CA4" s="289"/>
      <c r="CB4" s="289"/>
      <c r="CC4" s="289"/>
      <c r="CD4" s="289"/>
      <c r="CE4" s="289"/>
      <c r="CF4" s="289"/>
      <c r="CG4" s="289"/>
      <c r="CH4" s="289"/>
      <c r="CI4" s="289"/>
      <c r="CJ4" s="289"/>
      <c r="CK4" s="289"/>
      <c r="CL4" s="289"/>
      <c r="CM4" s="289"/>
      <c r="CN4" s="289"/>
      <c r="CO4" s="289"/>
      <c r="CP4" s="289"/>
      <c r="CQ4" s="289"/>
      <c r="CR4" s="289"/>
      <c r="CS4" s="289"/>
      <c r="CT4" s="289"/>
      <c r="CU4" s="289"/>
      <c r="CV4" s="289"/>
      <c r="CW4" s="289"/>
      <c r="CX4" s="289"/>
      <c r="CY4" s="289"/>
      <c r="CZ4" s="289"/>
      <c r="DA4" s="289"/>
      <c r="DB4" s="289"/>
      <c r="DC4" s="289"/>
      <c r="DD4" s="289"/>
      <c r="DE4" s="289"/>
      <c r="DF4" s="289"/>
      <c r="DG4" s="289"/>
      <c r="DH4" s="289"/>
      <c r="DI4" s="289"/>
      <c r="DJ4" s="289"/>
      <c r="DK4" s="289"/>
      <c r="DL4" s="289"/>
    </row>
    <row r="5" spans="2:116" x14ac:dyDescent="0.15">
      <c r="R5" s="289"/>
      <c r="S5" s="289"/>
      <c r="T5" s="289"/>
      <c r="U5" s="289"/>
      <c r="V5" s="289"/>
      <c r="W5" s="289"/>
      <c r="X5" s="289"/>
      <c r="Y5" s="289"/>
      <c r="Z5" s="289"/>
      <c r="AA5" s="289"/>
      <c r="AB5" s="289"/>
      <c r="AC5" s="289"/>
      <c r="AD5" s="289"/>
      <c r="AE5" s="289"/>
      <c r="AF5" s="289"/>
      <c r="AG5" s="289"/>
      <c r="AH5" s="289"/>
      <c r="AI5" s="289"/>
      <c r="AJ5" s="289"/>
      <c r="AK5" s="289"/>
      <c r="AL5" s="289"/>
      <c r="AM5" s="289"/>
      <c r="AN5" s="289"/>
      <c r="AO5" s="289"/>
      <c r="AP5" s="289"/>
      <c r="AQ5" s="289"/>
      <c r="AR5" s="289"/>
      <c r="AS5" s="289"/>
      <c r="AT5" s="289"/>
      <c r="AU5" s="289"/>
      <c r="AV5" s="289"/>
      <c r="AW5" s="289"/>
      <c r="AX5" s="289"/>
      <c r="AY5" s="289"/>
      <c r="AZ5" s="289"/>
      <c r="BA5" s="289"/>
      <c r="BB5" s="289"/>
      <c r="BC5" s="289"/>
      <c r="BD5" s="289"/>
      <c r="BE5" s="289"/>
      <c r="BF5" s="289"/>
      <c r="BG5" s="289"/>
      <c r="BH5" s="289"/>
      <c r="BI5" s="289"/>
      <c r="BJ5" s="289"/>
      <c r="BK5" s="289"/>
      <c r="BL5" s="289"/>
      <c r="BM5" s="289"/>
      <c r="BN5" s="289"/>
      <c r="BO5" s="289"/>
      <c r="BP5" s="289"/>
      <c r="BQ5" s="289"/>
      <c r="BR5" s="289"/>
      <c r="BS5" s="289"/>
      <c r="BT5" s="289"/>
      <c r="BU5" s="289"/>
      <c r="BV5" s="289"/>
      <c r="BW5" s="289"/>
      <c r="BX5" s="289"/>
      <c r="BY5" s="289"/>
      <c r="BZ5" s="289"/>
      <c r="CA5" s="289"/>
      <c r="CB5" s="289"/>
      <c r="CC5" s="289"/>
      <c r="CD5" s="289"/>
      <c r="CE5" s="289"/>
      <c r="CF5" s="289"/>
      <c r="CG5" s="289"/>
      <c r="CH5" s="289"/>
      <c r="CI5" s="289"/>
      <c r="CJ5" s="289"/>
      <c r="CK5" s="289"/>
      <c r="CL5" s="289"/>
      <c r="CM5" s="289"/>
      <c r="CN5" s="289"/>
      <c r="CO5" s="289"/>
      <c r="CP5" s="289"/>
      <c r="CQ5" s="289"/>
      <c r="CR5" s="289"/>
      <c r="CS5" s="289"/>
      <c r="CT5" s="289"/>
      <c r="CU5" s="289"/>
      <c r="CV5" s="289"/>
      <c r="CW5" s="289"/>
      <c r="CX5" s="289"/>
      <c r="CY5" s="289"/>
      <c r="CZ5" s="289"/>
      <c r="DA5" s="289"/>
      <c r="DB5" s="289"/>
      <c r="DC5" s="289"/>
      <c r="DD5" s="289"/>
      <c r="DE5" s="289"/>
      <c r="DF5" s="289"/>
      <c r="DG5" s="289"/>
      <c r="DH5" s="289"/>
      <c r="DI5" s="289"/>
      <c r="DJ5" s="289"/>
      <c r="DK5" s="289"/>
      <c r="DL5" s="28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89"/>
      <c r="AN18" s="289"/>
      <c r="AO18" s="289"/>
      <c r="AP18" s="289"/>
      <c r="AQ18" s="289"/>
      <c r="AR18" s="289"/>
      <c r="AS18" s="289"/>
      <c r="AT18" s="289"/>
      <c r="AU18" s="289"/>
      <c r="AV18" s="289"/>
      <c r="AW18" s="289"/>
      <c r="AX18" s="289"/>
      <c r="AY18" s="289"/>
      <c r="AZ18" s="289"/>
      <c r="BA18" s="289"/>
      <c r="BB18" s="289"/>
      <c r="BC18" s="289"/>
      <c r="BD18" s="289"/>
      <c r="BE18" s="289"/>
      <c r="BF18" s="289"/>
      <c r="BG18" s="289"/>
      <c r="BH18" s="289"/>
      <c r="BI18" s="289"/>
      <c r="BJ18" s="289"/>
      <c r="BK18" s="289"/>
      <c r="BL18" s="289"/>
      <c r="BM18" s="289"/>
      <c r="BN18" s="289"/>
      <c r="BO18" s="289"/>
      <c r="BP18" s="289"/>
      <c r="BQ18" s="289"/>
      <c r="BR18" s="289"/>
      <c r="BS18" s="289"/>
      <c r="BT18" s="289"/>
      <c r="BU18" s="289"/>
      <c r="BV18" s="289"/>
      <c r="BW18" s="289"/>
      <c r="BX18" s="289"/>
      <c r="BY18" s="289"/>
      <c r="BZ18" s="289"/>
      <c r="CA18" s="289"/>
      <c r="CB18" s="289"/>
      <c r="CC18" s="289"/>
      <c r="CD18" s="289"/>
      <c r="CE18" s="289"/>
      <c r="CF18" s="289"/>
      <c r="CG18" s="289"/>
      <c r="CH18" s="289"/>
      <c r="CI18" s="289"/>
      <c r="CJ18" s="289"/>
      <c r="CK18" s="289"/>
      <c r="CL18" s="289"/>
      <c r="CM18" s="289"/>
      <c r="CN18" s="289"/>
      <c r="CO18" s="289"/>
      <c r="CP18" s="289"/>
      <c r="CQ18" s="289"/>
      <c r="CR18" s="289"/>
      <c r="CS18" s="289"/>
      <c r="CT18" s="289"/>
      <c r="CU18" s="289"/>
      <c r="CV18" s="289"/>
      <c r="CW18" s="289"/>
      <c r="CX18" s="289"/>
      <c r="CY18" s="289"/>
      <c r="CZ18" s="289"/>
      <c r="DA18" s="289"/>
      <c r="DB18" s="289"/>
      <c r="DC18" s="289"/>
      <c r="DD18" s="289"/>
      <c r="DE18" s="289"/>
      <c r="DF18" s="289"/>
      <c r="DG18" s="289"/>
      <c r="DH18" s="289"/>
      <c r="DI18" s="289"/>
      <c r="DJ18" s="289"/>
      <c r="DK18" s="289"/>
      <c r="DL18" s="289"/>
    </row>
    <row r="19" spans="9:116" x14ac:dyDescent="0.15"/>
    <row r="20" spans="9:116" x14ac:dyDescent="0.15"/>
    <row r="21" spans="9:116" x14ac:dyDescent="0.15">
      <c r="DL21" s="289"/>
    </row>
    <row r="22" spans="9:116" x14ac:dyDescent="0.15">
      <c r="DI22" s="289"/>
      <c r="DJ22" s="289"/>
      <c r="DK22" s="289"/>
      <c r="DL22" s="289"/>
    </row>
    <row r="23" spans="9:116" x14ac:dyDescent="0.15">
      <c r="CY23" s="289"/>
      <c r="CZ23" s="289"/>
      <c r="DA23" s="289"/>
      <c r="DB23" s="289"/>
      <c r="DC23" s="289"/>
      <c r="DD23" s="289"/>
      <c r="DE23" s="289"/>
      <c r="DF23" s="289"/>
      <c r="DG23" s="289"/>
      <c r="DH23" s="289"/>
      <c r="DI23" s="289"/>
      <c r="DJ23" s="289"/>
      <c r="DK23" s="289"/>
      <c r="DL23" s="28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9"/>
      <c r="DA35" s="289"/>
      <c r="DB35" s="289"/>
      <c r="DC35" s="289"/>
      <c r="DD35" s="289"/>
      <c r="DE35" s="289"/>
      <c r="DF35" s="289"/>
      <c r="DG35" s="289"/>
      <c r="DH35" s="289"/>
      <c r="DI35" s="289"/>
      <c r="DJ35" s="289"/>
      <c r="DK35" s="289"/>
      <c r="DL35" s="289"/>
    </row>
    <row r="36" spans="15:116" x14ac:dyDescent="0.15"/>
    <row r="37" spans="15:116" x14ac:dyDescent="0.15">
      <c r="DL37" s="289"/>
    </row>
    <row r="38" spans="15:116" x14ac:dyDescent="0.15">
      <c r="DI38" s="289"/>
      <c r="DJ38" s="289"/>
      <c r="DK38" s="289"/>
      <c r="DL38" s="289"/>
    </row>
    <row r="39" spans="15:116" x14ac:dyDescent="0.15"/>
    <row r="40" spans="15:116" x14ac:dyDescent="0.15"/>
    <row r="41" spans="15:116" x14ac:dyDescent="0.15"/>
    <row r="42" spans="15:116" x14ac:dyDescent="0.15"/>
    <row r="43" spans="15:116" x14ac:dyDescent="0.15">
      <c r="O43" s="289"/>
      <c r="P43" s="289"/>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89"/>
      <c r="BR43" s="289"/>
      <c r="BS43" s="289"/>
      <c r="BT43" s="289"/>
      <c r="BU43" s="289"/>
      <c r="BV43" s="289"/>
      <c r="BW43" s="289"/>
      <c r="BX43" s="289"/>
      <c r="BY43" s="289"/>
      <c r="BZ43" s="289"/>
      <c r="CA43" s="289"/>
      <c r="CB43" s="289"/>
      <c r="CC43" s="289"/>
      <c r="CD43" s="289"/>
      <c r="CE43" s="289"/>
      <c r="CF43" s="289"/>
      <c r="CG43" s="289"/>
      <c r="CH43" s="289"/>
      <c r="CI43" s="289"/>
      <c r="CJ43" s="289"/>
      <c r="CK43" s="289"/>
      <c r="CL43" s="289"/>
      <c r="CM43" s="289"/>
      <c r="CN43" s="289"/>
      <c r="CO43" s="289"/>
      <c r="CP43" s="289"/>
      <c r="CQ43" s="289"/>
      <c r="CR43" s="289"/>
      <c r="CS43" s="289"/>
      <c r="CT43" s="289"/>
      <c r="CU43" s="289"/>
      <c r="CV43" s="289"/>
      <c r="CW43" s="289"/>
      <c r="CX43" s="289"/>
      <c r="CY43" s="289"/>
      <c r="CZ43" s="289"/>
      <c r="DA43" s="289"/>
      <c r="DB43" s="289"/>
      <c r="DC43" s="289"/>
      <c r="DD43" s="289"/>
      <c r="DE43" s="289"/>
      <c r="DF43" s="289"/>
      <c r="DG43" s="289"/>
      <c r="DH43" s="289"/>
      <c r="DI43" s="289"/>
      <c r="DJ43" s="289"/>
      <c r="DK43" s="289"/>
      <c r="DL43" s="289"/>
    </row>
    <row r="44" spans="15:116" x14ac:dyDescent="0.15">
      <c r="DL44" s="289"/>
    </row>
    <row r="45" spans="15:116" x14ac:dyDescent="0.15"/>
    <row r="46" spans="15:116" x14ac:dyDescent="0.15">
      <c r="DA46" s="289"/>
      <c r="DB46" s="289"/>
      <c r="DC46" s="289"/>
      <c r="DD46" s="289"/>
      <c r="DE46" s="289"/>
      <c r="DF46" s="289"/>
      <c r="DG46" s="289"/>
      <c r="DH46" s="289"/>
      <c r="DI46" s="289"/>
      <c r="DJ46" s="289"/>
      <c r="DK46" s="289"/>
      <c r="DL46" s="289"/>
    </row>
    <row r="47" spans="15:116" x14ac:dyDescent="0.15"/>
    <row r="48" spans="15:116" x14ac:dyDescent="0.15"/>
    <row r="49" spans="104:116" x14ac:dyDescent="0.15"/>
    <row r="50" spans="104:116" x14ac:dyDescent="0.15">
      <c r="CZ50" s="289"/>
      <c r="DA50" s="289"/>
      <c r="DB50" s="289"/>
      <c r="DC50" s="289"/>
      <c r="DD50" s="289"/>
      <c r="DE50" s="289"/>
      <c r="DF50" s="289"/>
      <c r="DG50" s="289"/>
      <c r="DH50" s="289"/>
      <c r="DI50" s="289"/>
      <c r="DJ50" s="289"/>
      <c r="DK50" s="289"/>
      <c r="DL50" s="289"/>
    </row>
    <row r="51" spans="104:116" x14ac:dyDescent="0.15"/>
    <row r="52" spans="104:116" x14ac:dyDescent="0.15"/>
    <row r="53" spans="104:116" x14ac:dyDescent="0.15">
      <c r="DL53" s="28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9"/>
      <c r="DD67" s="289"/>
      <c r="DE67" s="289"/>
      <c r="DF67" s="289"/>
      <c r="DG67" s="289"/>
      <c r="DH67" s="289"/>
      <c r="DI67" s="289"/>
      <c r="DJ67" s="289"/>
      <c r="DK67" s="289"/>
      <c r="DL67" s="28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jtDgtC+6LHF9WzC8RjxK0QlLxeYOWm0kcN67BjyyDBFH74jdNnYP8Fns1yzMPp8x26mBWcl1VDufjAAMSl6Evw==" saltValue="/GCGX435xujBmnemsmFvn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1" customWidth="1"/>
    <col min="37" max="44" width="17" style="291" customWidth="1"/>
    <col min="45" max="45" width="6.125" style="298" customWidth="1"/>
    <col min="46" max="46" width="3" style="296" customWidth="1"/>
    <col min="47" max="47" width="19.125" style="291" hidden="1" customWidth="1"/>
    <col min="48" max="52" width="12.625" style="291" hidden="1" customWidth="1"/>
    <col min="53" max="16384" width="8.625" style="291" hidden="1"/>
  </cols>
  <sheetData>
    <row r="1" spans="1:46" x14ac:dyDescent="0.15">
      <c r="AS1" s="292"/>
      <c r="AT1" s="292"/>
    </row>
    <row r="2" spans="1:46" x14ac:dyDescent="0.15">
      <c r="AS2" s="292"/>
      <c r="AT2" s="292"/>
    </row>
    <row r="3" spans="1:46" x14ac:dyDescent="0.15">
      <c r="AS3" s="292"/>
      <c r="AT3" s="292"/>
    </row>
    <row r="4" spans="1:46" x14ac:dyDescent="0.15">
      <c r="AS4" s="292"/>
      <c r="AT4" s="292"/>
    </row>
    <row r="5" spans="1:46" ht="17.25" x14ac:dyDescent="0.15">
      <c r="A5" s="293" t="s">
        <v>498</v>
      </c>
      <c r="B5" s="294"/>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4"/>
      <c r="AK5" s="294"/>
      <c r="AL5" s="294"/>
      <c r="AM5" s="294"/>
      <c r="AN5" s="294"/>
      <c r="AO5" s="294"/>
      <c r="AP5" s="294"/>
      <c r="AQ5" s="294"/>
      <c r="AR5" s="294"/>
      <c r="AS5" s="295"/>
    </row>
    <row r="6" spans="1:46" x14ac:dyDescent="0.15">
      <c r="A6" s="296"/>
      <c r="B6" s="292"/>
      <c r="C6" s="292"/>
      <c r="D6" s="292"/>
      <c r="E6" s="292"/>
      <c r="F6" s="292"/>
      <c r="G6" s="292"/>
      <c r="H6" s="292"/>
      <c r="I6" s="292"/>
      <c r="J6" s="292"/>
      <c r="K6" s="292"/>
      <c r="L6" s="292"/>
      <c r="M6" s="292"/>
      <c r="N6" s="292"/>
      <c r="O6" s="292"/>
      <c r="P6" s="292"/>
      <c r="Q6" s="292"/>
      <c r="R6" s="292"/>
      <c r="S6" s="292"/>
      <c r="T6" s="292"/>
      <c r="U6" s="292"/>
      <c r="V6" s="292"/>
      <c r="W6" s="292"/>
      <c r="X6" s="292"/>
      <c r="Y6" s="292"/>
      <c r="Z6" s="292"/>
      <c r="AA6" s="292"/>
      <c r="AB6" s="292"/>
      <c r="AC6" s="292"/>
      <c r="AD6" s="292"/>
      <c r="AE6" s="292"/>
      <c r="AF6" s="292"/>
      <c r="AG6" s="292"/>
      <c r="AH6" s="292"/>
      <c r="AI6" s="292"/>
      <c r="AJ6" s="292"/>
      <c r="AK6" s="297" t="s">
        <v>499</v>
      </c>
      <c r="AL6" s="297"/>
      <c r="AM6" s="297"/>
      <c r="AN6" s="297"/>
      <c r="AO6" s="292"/>
      <c r="AP6" s="292"/>
      <c r="AQ6" s="292"/>
      <c r="AR6" s="292"/>
    </row>
    <row r="7" spans="1:46" x14ac:dyDescent="0.15">
      <c r="A7" s="296"/>
      <c r="B7" s="292"/>
      <c r="C7" s="292"/>
      <c r="D7" s="292"/>
      <c r="E7" s="292"/>
      <c r="F7" s="292"/>
      <c r="G7" s="292"/>
      <c r="H7" s="292"/>
      <c r="I7" s="292"/>
      <c r="J7" s="292"/>
      <c r="K7" s="292"/>
      <c r="L7" s="292"/>
      <c r="M7" s="292"/>
      <c r="N7" s="292"/>
      <c r="O7" s="292"/>
      <c r="P7" s="292"/>
      <c r="Q7" s="292"/>
      <c r="R7" s="292"/>
      <c r="S7" s="292"/>
      <c r="T7" s="292"/>
      <c r="U7" s="292"/>
      <c r="V7" s="292"/>
      <c r="W7" s="292"/>
      <c r="X7" s="292"/>
      <c r="Y7" s="292"/>
      <c r="Z7" s="292"/>
      <c r="AA7" s="292"/>
      <c r="AB7" s="292"/>
      <c r="AC7" s="292"/>
      <c r="AD7" s="292"/>
      <c r="AE7" s="292"/>
      <c r="AF7" s="292"/>
      <c r="AG7" s="292"/>
      <c r="AH7" s="292"/>
      <c r="AI7" s="292"/>
      <c r="AJ7" s="292"/>
      <c r="AK7" s="299"/>
      <c r="AL7" s="300"/>
      <c r="AM7" s="300"/>
      <c r="AN7" s="301"/>
      <c r="AO7" s="1178" t="s">
        <v>500</v>
      </c>
      <c r="AP7" s="302"/>
      <c r="AQ7" s="303" t="s">
        <v>501</v>
      </c>
      <c r="AR7" s="304"/>
    </row>
    <row r="8" spans="1:46" x14ac:dyDescent="0.15">
      <c r="A8" s="296"/>
      <c r="B8" s="292"/>
      <c r="C8" s="292"/>
      <c r="D8" s="292"/>
      <c r="E8" s="292"/>
      <c r="F8" s="292"/>
      <c r="G8" s="292"/>
      <c r="H8" s="292"/>
      <c r="I8" s="292"/>
      <c r="J8" s="292"/>
      <c r="K8" s="292"/>
      <c r="L8" s="292"/>
      <c r="M8" s="292"/>
      <c r="N8" s="292"/>
      <c r="O8" s="292"/>
      <c r="P8" s="292"/>
      <c r="Q8" s="292"/>
      <c r="R8" s="292"/>
      <c r="S8" s="292"/>
      <c r="T8" s="292"/>
      <c r="U8" s="292"/>
      <c r="V8" s="292"/>
      <c r="W8" s="292"/>
      <c r="X8" s="292"/>
      <c r="Y8" s="292"/>
      <c r="Z8" s="292"/>
      <c r="AA8" s="292"/>
      <c r="AB8" s="292"/>
      <c r="AC8" s="292"/>
      <c r="AD8" s="292"/>
      <c r="AE8" s="292"/>
      <c r="AF8" s="292"/>
      <c r="AG8" s="292"/>
      <c r="AH8" s="292"/>
      <c r="AI8" s="292"/>
      <c r="AJ8" s="292"/>
      <c r="AK8" s="305"/>
      <c r="AL8" s="306"/>
      <c r="AM8" s="306"/>
      <c r="AN8" s="307"/>
      <c r="AO8" s="1179"/>
      <c r="AP8" s="308" t="s">
        <v>502</v>
      </c>
      <c r="AQ8" s="309" t="s">
        <v>503</v>
      </c>
      <c r="AR8" s="310" t="s">
        <v>504</v>
      </c>
    </row>
    <row r="9" spans="1:46" x14ac:dyDescent="0.15">
      <c r="A9" s="296"/>
      <c r="B9" s="292"/>
      <c r="C9" s="292"/>
      <c r="D9" s="292"/>
      <c r="E9" s="292"/>
      <c r="F9" s="292"/>
      <c r="G9" s="292"/>
      <c r="H9" s="292"/>
      <c r="I9" s="292"/>
      <c r="J9" s="292"/>
      <c r="K9" s="292"/>
      <c r="L9" s="292"/>
      <c r="M9" s="292"/>
      <c r="N9" s="292"/>
      <c r="O9" s="292"/>
      <c r="P9" s="292"/>
      <c r="Q9" s="292"/>
      <c r="R9" s="292"/>
      <c r="S9" s="292"/>
      <c r="T9" s="292"/>
      <c r="U9" s="292"/>
      <c r="V9" s="292"/>
      <c r="W9" s="292"/>
      <c r="X9" s="292"/>
      <c r="Y9" s="292"/>
      <c r="Z9" s="292"/>
      <c r="AA9" s="292"/>
      <c r="AB9" s="292"/>
      <c r="AC9" s="292"/>
      <c r="AD9" s="292"/>
      <c r="AE9" s="292"/>
      <c r="AF9" s="292"/>
      <c r="AG9" s="292"/>
      <c r="AH9" s="292"/>
      <c r="AI9" s="292"/>
      <c r="AJ9" s="292"/>
      <c r="AK9" s="1192" t="s">
        <v>505</v>
      </c>
      <c r="AL9" s="1193"/>
      <c r="AM9" s="1193"/>
      <c r="AN9" s="1194"/>
      <c r="AO9" s="311">
        <v>1417538</v>
      </c>
      <c r="AP9" s="311">
        <v>42589</v>
      </c>
      <c r="AQ9" s="312">
        <v>70630</v>
      </c>
      <c r="AR9" s="313">
        <v>-39.700000000000003</v>
      </c>
    </row>
    <row r="10" spans="1:46" x14ac:dyDescent="0.15">
      <c r="A10" s="296"/>
      <c r="B10" s="292"/>
      <c r="C10" s="292"/>
      <c r="D10" s="292"/>
      <c r="E10" s="292"/>
      <c r="F10" s="292"/>
      <c r="G10" s="292"/>
      <c r="H10" s="292"/>
      <c r="I10" s="292"/>
      <c r="J10" s="292"/>
      <c r="K10" s="292"/>
      <c r="L10" s="292"/>
      <c r="M10" s="292"/>
      <c r="N10" s="292"/>
      <c r="O10" s="292"/>
      <c r="P10" s="292"/>
      <c r="Q10" s="292"/>
      <c r="R10" s="292"/>
      <c r="S10" s="292"/>
      <c r="T10" s="292"/>
      <c r="U10" s="292"/>
      <c r="V10" s="292"/>
      <c r="W10" s="292"/>
      <c r="X10" s="292"/>
      <c r="Y10" s="292"/>
      <c r="Z10" s="292"/>
      <c r="AA10" s="292"/>
      <c r="AB10" s="292"/>
      <c r="AC10" s="292"/>
      <c r="AD10" s="292"/>
      <c r="AE10" s="292"/>
      <c r="AF10" s="292"/>
      <c r="AG10" s="292"/>
      <c r="AH10" s="292"/>
      <c r="AI10" s="292"/>
      <c r="AJ10" s="292"/>
      <c r="AK10" s="1192" t="s">
        <v>506</v>
      </c>
      <c r="AL10" s="1193"/>
      <c r="AM10" s="1193"/>
      <c r="AN10" s="1194"/>
      <c r="AO10" s="314">
        <v>225566</v>
      </c>
      <c r="AP10" s="314">
        <v>6777</v>
      </c>
      <c r="AQ10" s="315">
        <v>8333</v>
      </c>
      <c r="AR10" s="316">
        <v>-18.7</v>
      </c>
    </row>
    <row r="11" spans="1:46" ht="13.5" customHeight="1" x14ac:dyDescent="0.15">
      <c r="A11" s="296"/>
      <c r="B11" s="292"/>
      <c r="C11" s="292"/>
      <c r="D11" s="292"/>
      <c r="E11" s="292"/>
      <c r="F11" s="292"/>
      <c r="G11" s="292"/>
      <c r="H11" s="292"/>
      <c r="I11" s="292"/>
      <c r="J11" s="292"/>
      <c r="K11" s="292"/>
      <c r="L11" s="292"/>
      <c r="M11" s="292"/>
      <c r="N11" s="292"/>
      <c r="O11" s="292"/>
      <c r="P11" s="292"/>
      <c r="Q11" s="292"/>
      <c r="R11" s="292"/>
      <c r="S11" s="292"/>
      <c r="T11" s="292"/>
      <c r="U11" s="292"/>
      <c r="V11" s="292"/>
      <c r="W11" s="292"/>
      <c r="X11" s="292"/>
      <c r="Y11" s="292"/>
      <c r="Z11" s="292"/>
      <c r="AA11" s="292"/>
      <c r="AB11" s="292"/>
      <c r="AC11" s="292"/>
      <c r="AD11" s="292"/>
      <c r="AE11" s="292"/>
      <c r="AF11" s="292"/>
      <c r="AG11" s="292"/>
      <c r="AH11" s="292"/>
      <c r="AI11" s="292"/>
      <c r="AJ11" s="292"/>
      <c r="AK11" s="1192" t="s">
        <v>507</v>
      </c>
      <c r="AL11" s="1193"/>
      <c r="AM11" s="1193"/>
      <c r="AN11" s="1194"/>
      <c r="AO11" s="314">
        <v>297802</v>
      </c>
      <c r="AP11" s="314">
        <v>8947</v>
      </c>
      <c r="AQ11" s="315">
        <v>8447</v>
      </c>
      <c r="AR11" s="316">
        <v>5.9</v>
      </c>
    </row>
    <row r="12" spans="1:46" ht="13.5" customHeight="1" x14ac:dyDescent="0.15">
      <c r="A12" s="296"/>
      <c r="B12" s="292"/>
      <c r="C12" s="292"/>
      <c r="D12" s="292"/>
      <c r="E12" s="292"/>
      <c r="F12" s="292"/>
      <c r="G12" s="292"/>
      <c r="H12" s="292"/>
      <c r="I12" s="292"/>
      <c r="J12" s="292"/>
      <c r="K12" s="292"/>
      <c r="L12" s="292"/>
      <c r="M12" s="292"/>
      <c r="N12" s="292"/>
      <c r="O12" s="292"/>
      <c r="P12" s="292"/>
      <c r="Q12" s="292"/>
      <c r="R12" s="292"/>
      <c r="S12" s="292"/>
      <c r="T12" s="292"/>
      <c r="U12" s="292"/>
      <c r="V12" s="292"/>
      <c r="W12" s="292"/>
      <c r="X12" s="292"/>
      <c r="Y12" s="292"/>
      <c r="Z12" s="292"/>
      <c r="AA12" s="292"/>
      <c r="AB12" s="292"/>
      <c r="AC12" s="292"/>
      <c r="AD12" s="292"/>
      <c r="AE12" s="292"/>
      <c r="AF12" s="292"/>
      <c r="AG12" s="292"/>
      <c r="AH12" s="292"/>
      <c r="AI12" s="292"/>
      <c r="AJ12" s="292"/>
      <c r="AK12" s="1192" t="s">
        <v>508</v>
      </c>
      <c r="AL12" s="1193"/>
      <c r="AM12" s="1193"/>
      <c r="AN12" s="1194"/>
      <c r="AO12" s="314" t="s">
        <v>509</v>
      </c>
      <c r="AP12" s="314" t="s">
        <v>509</v>
      </c>
      <c r="AQ12" s="315">
        <v>1002</v>
      </c>
      <c r="AR12" s="316" t="s">
        <v>509</v>
      </c>
    </row>
    <row r="13" spans="1:46" ht="13.5" customHeight="1" x14ac:dyDescent="0.15">
      <c r="A13" s="296"/>
      <c r="B13" s="292"/>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1192" t="s">
        <v>510</v>
      </c>
      <c r="AL13" s="1193"/>
      <c r="AM13" s="1193"/>
      <c r="AN13" s="1194"/>
      <c r="AO13" s="314" t="s">
        <v>509</v>
      </c>
      <c r="AP13" s="314" t="s">
        <v>509</v>
      </c>
      <c r="AQ13" s="315">
        <v>12</v>
      </c>
      <c r="AR13" s="316" t="s">
        <v>509</v>
      </c>
    </row>
    <row r="14" spans="1:46" ht="13.5" customHeight="1" x14ac:dyDescent="0.15">
      <c r="A14" s="296"/>
      <c r="B14" s="292"/>
      <c r="C14" s="292"/>
      <c r="D14" s="292"/>
      <c r="E14" s="292"/>
      <c r="F14" s="292"/>
      <c r="G14" s="292"/>
      <c r="H14" s="292"/>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2"/>
      <c r="AF14" s="292"/>
      <c r="AG14" s="292"/>
      <c r="AH14" s="292"/>
      <c r="AI14" s="292"/>
      <c r="AJ14" s="292"/>
      <c r="AK14" s="1192" t="s">
        <v>511</v>
      </c>
      <c r="AL14" s="1193"/>
      <c r="AM14" s="1193"/>
      <c r="AN14" s="1194"/>
      <c r="AO14" s="314">
        <v>97157</v>
      </c>
      <c r="AP14" s="314">
        <v>2919</v>
      </c>
      <c r="AQ14" s="315">
        <v>2952</v>
      </c>
      <c r="AR14" s="316">
        <v>-1.1000000000000001</v>
      </c>
    </row>
    <row r="15" spans="1:46" ht="13.5" customHeight="1" x14ac:dyDescent="0.15">
      <c r="A15" s="296"/>
      <c r="B15" s="292"/>
      <c r="C15" s="292"/>
      <c r="D15" s="292"/>
      <c r="E15" s="292"/>
      <c r="F15" s="292"/>
      <c r="G15" s="292"/>
      <c r="H15" s="292"/>
      <c r="I15" s="292"/>
      <c r="J15" s="292"/>
      <c r="K15" s="292"/>
      <c r="L15" s="292"/>
      <c r="M15" s="292"/>
      <c r="N15" s="292"/>
      <c r="O15" s="292"/>
      <c r="P15" s="292"/>
      <c r="Q15" s="292"/>
      <c r="R15" s="292"/>
      <c r="S15" s="292"/>
      <c r="T15" s="292"/>
      <c r="U15" s="292"/>
      <c r="V15" s="292"/>
      <c r="W15" s="292"/>
      <c r="X15" s="292"/>
      <c r="Y15" s="292"/>
      <c r="Z15" s="292"/>
      <c r="AA15" s="292"/>
      <c r="AB15" s="292"/>
      <c r="AC15" s="292"/>
      <c r="AD15" s="292"/>
      <c r="AE15" s="292"/>
      <c r="AF15" s="292"/>
      <c r="AG15" s="292"/>
      <c r="AH15" s="292"/>
      <c r="AI15" s="292"/>
      <c r="AJ15" s="292"/>
      <c r="AK15" s="1192" t="s">
        <v>512</v>
      </c>
      <c r="AL15" s="1193"/>
      <c r="AM15" s="1193"/>
      <c r="AN15" s="1194"/>
      <c r="AO15" s="314">
        <v>19371</v>
      </c>
      <c r="AP15" s="314">
        <v>582</v>
      </c>
      <c r="AQ15" s="315">
        <v>1842</v>
      </c>
      <c r="AR15" s="316">
        <v>-68.400000000000006</v>
      </c>
    </row>
    <row r="16" spans="1:46" x14ac:dyDescent="0.15">
      <c r="A16" s="296"/>
      <c r="B16" s="292"/>
      <c r="C16" s="292"/>
      <c r="D16" s="292"/>
      <c r="E16" s="292"/>
      <c r="F16" s="292"/>
      <c r="G16" s="292"/>
      <c r="H16" s="292"/>
      <c r="I16" s="292"/>
      <c r="J16" s="292"/>
      <c r="K16" s="292"/>
      <c r="L16" s="292"/>
      <c r="M16" s="292"/>
      <c r="N16" s="292"/>
      <c r="O16" s="292"/>
      <c r="P16" s="292"/>
      <c r="Q16" s="292"/>
      <c r="R16" s="292"/>
      <c r="S16" s="292"/>
      <c r="T16" s="292"/>
      <c r="U16" s="292"/>
      <c r="V16" s="292"/>
      <c r="W16" s="292"/>
      <c r="X16" s="292"/>
      <c r="Y16" s="292"/>
      <c r="Z16" s="292"/>
      <c r="AA16" s="292"/>
      <c r="AB16" s="292"/>
      <c r="AC16" s="292"/>
      <c r="AD16" s="292"/>
      <c r="AE16" s="292"/>
      <c r="AF16" s="292"/>
      <c r="AG16" s="292"/>
      <c r="AH16" s="292"/>
      <c r="AI16" s="292"/>
      <c r="AJ16" s="292"/>
      <c r="AK16" s="1195" t="s">
        <v>513</v>
      </c>
      <c r="AL16" s="1196"/>
      <c r="AM16" s="1196"/>
      <c r="AN16" s="1197"/>
      <c r="AO16" s="314">
        <v>-168919</v>
      </c>
      <c r="AP16" s="314">
        <v>-5075</v>
      </c>
      <c r="AQ16" s="315">
        <v>-6186</v>
      </c>
      <c r="AR16" s="316">
        <v>-18</v>
      </c>
    </row>
    <row r="17" spans="1:46" x14ac:dyDescent="0.15">
      <c r="A17" s="296"/>
      <c r="B17" s="292"/>
      <c r="C17" s="292"/>
      <c r="D17" s="292"/>
      <c r="E17" s="292"/>
      <c r="F17" s="292"/>
      <c r="G17" s="292"/>
      <c r="H17" s="292"/>
      <c r="I17" s="292"/>
      <c r="J17" s="292"/>
      <c r="K17" s="292"/>
      <c r="L17" s="292"/>
      <c r="M17" s="292"/>
      <c r="N17" s="292"/>
      <c r="O17" s="292"/>
      <c r="P17" s="292"/>
      <c r="Q17" s="292"/>
      <c r="R17" s="292"/>
      <c r="S17" s="292"/>
      <c r="T17" s="292"/>
      <c r="U17" s="292"/>
      <c r="V17" s="292"/>
      <c r="W17" s="292"/>
      <c r="X17" s="292"/>
      <c r="Y17" s="292"/>
      <c r="Z17" s="292"/>
      <c r="AA17" s="292"/>
      <c r="AB17" s="292"/>
      <c r="AC17" s="292"/>
      <c r="AD17" s="292"/>
      <c r="AE17" s="292"/>
      <c r="AF17" s="292"/>
      <c r="AG17" s="292"/>
      <c r="AH17" s="292"/>
      <c r="AI17" s="292"/>
      <c r="AJ17" s="292"/>
      <c r="AK17" s="1195" t="s">
        <v>184</v>
      </c>
      <c r="AL17" s="1196"/>
      <c r="AM17" s="1196"/>
      <c r="AN17" s="1197"/>
      <c r="AO17" s="314">
        <v>1888515</v>
      </c>
      <c r="AP17" s="314">
        <v>56739</v>
      </c>
      <c r="AQ17" s="315">
        <v>87031</v>
      </c>
      <c r="AR17" s="316">
        <v>-34.799999999999997</v>
      </c>
    </row>
    <row r="18" spans="1:46" x14ac:dyDescent="0.15">
      <c r="A18" s="296"/>
      <c r="B18" s="292"/>
      <c r="C18" s="292"/>
      <c r="D18" s="292"/>
      <c r="E18" s="292"/>
      <c r="F18" s="292"/>
      <c r="G18" s="292"/>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317"/>
      <c r="AR18" s="317"/>
    </row>
    <row r="19" spans="1:46" x14ac:dyDescent="0.15">
      <c r="A19" s="296"/>
      <c r="B19" s="292"/>
      <c r="C19" s="292"/>
      <c r="D19" s="292"/>
      <c r="E19" s="292"/>
      <c r="F19" s="292"/>
      <c r="G19" s="292"/>
      <c r="H19" s="292"/>
      <c r="I19" s="292"/>
      <c r="J19" s="292"/>
      <c r="K19" s="292"/>
      <c r="L19" s="292"/>
      <c r="M19" s="292"/>
      <c r="N19" s="292"/>
      <c r="O19" s="292"/>
      <c r="P19" s="292"/>
      <c r="Q19" s="292"/>
      <c r="R19" s="292"/>
      <c r="S19" s="292"/>
      <c r="T19" s="292"/>
      <c r="U19" s="292"/>
      <c r="V19" s="292"/>
      <c r="W19" s="292"/>
      <c r="X19" s="292"/>
      <c r="Y19" s="292"/>
      <c r="Z19" s="292"/>
      <c r="AA19" s="292"/>
      <c r="AB19" s="292"/>
      <c r="AC19" s="292"/>
      <c r="AD19" s="292"/>
      <c r="AE19" s="292"/>
      <c r="AF19" s="292"/>
      <c r="AG19" s="292"/>
      <c r="AH19" s="292"/>
      <c r="AI19" s="292"/>
      <c r="AJ19" s="292"/>
      <c r="AK19" s="292" t="s">
        <v>514</v>
      </c>
      <c r="AL19" s="292"/>
      <c r="AM19" s="292"/>
      <c r="AN19" s="292"/>
      <c r="AO19" s="292"/>
      <c r="AP19" s="292"/>
      <c r="AQ19" s="292"/>
      <c r="AR19" s="292"/>
    </row>
    <row r="20" spans="1:46" x14ac:dyDescent="0.15">
      <c r="A20" s="296"/>
      <c r="B20" s="292"/>
      <c r="C20" s="292"/>
      <c r="D20" s="292"/>
      <c r="E20" s="292"/>
      <c r="F20" s="292"/>
      <c r="G20" s="292"/>
      <c r="H20" s="292"/>
      <c r="I20" s="292"/>
      <c r="J20" s="292"/>
      <c r="K20" s="292"/>
      <c r="L20" s="292"/>
      <c r="M20" s="292"/>
      <c r="N20" s="292"/>
      <c r="O20" s="292"/>
      <c r="P20" s="292"/>
      <c r="Q20" s="292"/>
      <c r="R20" s="292"/>
      <c r="S20" s="292"/>
      <c r="T20" s="292"/>
      <c r="U20" s="292"/>
      <c r="V20" s="292"/>
      <c r="W20" s="292"/>
      <c r="X20" s="292"/>
      <c r="Y20" s="292"/>
      <c r="Z20" s="292"/>
      <c r="AA20" s="292"/>
      <c r="AB20" s="292"/>
      <c r="AC20" s="292"/>
      <c r="AD20" s="292"/>
      <c r="AE20" s="292"/>
      <c r="AF20" s="292"/>
      <c r="AG20" s="292"/>
      <c r="AH20" s="292"/>
      <c r="AI20" s="292"/>
      <c r="AJ20" s="292"/>
      <c r="AK20" s="318"/>
      <c r="AL20" s="319"/>
      <c r="AM20" s="319"/>
      <c r="AN20" s="320"/>
      <c r="AO20" s="321" t="s">
        <v>515</v>
      </c>
      <c r="AP20" s="322" t="s">
        <v>516</v>
      </c>
      <c r="AQ20" s="323" t="s">
        <v>517</v>
      </c>
      <c r="AR20" s="324"/>
    </row>
    <row r="21" spans="1:46" s="330" customFormat="1" x14ac:dyDescent="0.15">
      <c r="A21" s="325"/>
      <c r="B21" s="297"/>
      <c r="C21" s="297"/>
      <c r="D21" s="297"/>
      <c r="E21" s="297"/>
      <c r="F21" s="297"/>
      <c r="G21" s="297"/>
      <c r="H21" s="297"/>
      <c r="I21" s="297"/>
      <c r="J21" s="297"/>
      <c r="K21" s="297"/>
      <c r="L21" s="297"/>
      <c r="M21" s="297"/>
      <c r="N21" s="297"/>
      <c r="O21" s="297"/>
      <c r="P21" s="297"/>
      <c r="Q21" s="297"/>
      <c r="R21" s="297"/>
      <c r="S21" s="297"/>
      <c r="T21" s="297"/>
      <c r="U21" s="297"/>
      <c r="V21" s="297"/>
      <c r="W21" s="297"/>
      <c r="X21" s="297"/>
      <c r="Y21" s="297"/>
      <c r="Z21" s="297"/>
      <c r="AA21" s="297"/>
      <c r="AB21" s="297"/>
      <c r="AC21" s="297"/>
      <c r="AD21" s="297"/>
      <c r="AE21" s="297"/>
      <c r="AF21" s="297"/>
      <c r="AG21" s="297"/>
      <c r="AH21" s="297"/>
      <c r="AI21" s="297"/>
      <c r="AJ21" s="297"/>
      <c r="AK21" s="1189" t="s">
        <v>518</v>
      </c>
      <c r="AL21" s="1190"/>
      <c r="AM21" s="1190"/>
      <c r="AN21" s="1191"/>
      <c r="AO21" s="326">
        <v>5.29</v>
      </c>
      <c r="AP21" s="327">
        <v>8.3000000000000007</v>
      </c>
      <c r="AQ21" s="328">
        <v>-3.01</v>
      </c>
      <c r="AR21" s="297"/>
      <c r="AS21" s="329"/>
      <c r="AT21" s="325"/>
    </row>
    <row r="22" spans="1:46" s="330" customFormat="1" x14ac:dyDescent="0.15">
      <c r="A22" s="325"/>
      <c r="B22" s="297"/>
      <c r="C22" s="297"/>
      <c r="D22" s="297"/>
      <c r="E22" s="297"/>
      <c r="F22" s="297"/>
      <c r="G22" s="297"/>
      <c r="H22" s="297"/>
      <c r="I22" s="297"/>
      <c r="J22" s="297"/>
      <c r="K22" s="297"/>
      <c r="L22" s="297"/>
      <c r="M22" s="297"/>
      <c r="N22" s="297"/>
      <c r="O22" s="297"/>
      <c r="P22" s="297"/>
      <c r="Q22" s="297"/>
      <c r="R22" s="297"/>
      <c r="S22" s="297"/>
      <c r="T22" s="297"/>
      <c r="U22" s="297"/>
      <c r="V22" s="297"/>
      <c r="W22" s="297"/>
      <c r="X22" s="297"/>
      <c r="Y22" s="297"/>
      <c r="Z22" s="297"/>
      <c r="AA22" s="297"/>
      <c r="AB22" s="297"/>
      <c r="AC22" s="297"/>
      <c r="AD22" s="297"/>
      <c r="AE22" s="297"/>
      <c r="AF22" s="297"/>
      <c r="AG22" s="297"/>
      <c r="AH22" s="297"/>
      <c r="AI22" s="297"/>
      <c r="AJ22" s="297"/>
      <c r="AK22" s="1189" t="s">
        <v>519</v>
      </c>
      <c r="AL22" s="1190"/>
      <c r="AM22" s="1190"/>
      <c r="AN22" s="1191"/>
      <c r="AO22" s="331">
        <v>99</v>
      </c>
      <c r="AP22" s="332">
        <v>97.7</v>
      </c>
      <c r="AQ22" s="333">
        <v>1.3</v>
      </c>
      <c r="AR22" s="317"/>
      <c r="AS22" s="329"/>
      <c r="AT22" s="325"/>
    </row>
    <row r="23" spans="1:46" s="330" customFormat="1" x14ac:dyDescent="0.15">
      <c r="A23" s="325"/>
      <c r="B23" s="297"/>
      <c r="C23" s="297"/>
      <c r="D23" s="297"/>
      <c r="E23" s="297"/>
      <c r="F23" s="297"/>
      <c r="G23" s="297"/>
      <c r="H23" s="297"/>
      <c r="I23" s="297"/>
      <c r="J23" s="297"/>
      <c r="K23" s="297"/>
      <c r="L23" s="297"/>
      <c r="M23" s="297"/>
      <c r="N23" s="297"/>
      <c r="O23" s="297"/>
      <c r="P23" s="297"/>
      <c r="Q23" s="297"/>
      <c r="R23" s="297"/>
      <c r="S23" s="297"/>
      <c r="T23" s="297"/>
      <c r="U23" s="297"/>
      <c r="V23" s="297"/>
      <c r="W23" s="297"/>
      <c r="X23" s="297"/>
      <c r="Y23" s="297"/>
      <c r="Z23" s="297"/>
      <c r="AA23" s="297"/>
      <c r="AB23" s="297"/>
      <c r="AC23" s="297"/>
      <c r="AD23" s="297"/>
      <c r="AE23" s="297"/>
      <c r="AF23" s="297"/>
      <c r="AG23" s="297"/>
      <c r="AH23" s="297"/>
      <c r="AI23" s="297"/>
      <c r="AJ23" s="297"/>
      <c r="AK23" s="297"/>
      <c r="AL23" s="297"/>
      <c r="AM23" s="297"/>
      <c r="AN23" s="297"/>
      <c r="AO23" s="297"/>
      <c r="AP23" s="317"/>
      <c r="AQ23" s="317"/>
      <c r="AR23" s="317"/>
      <c r="AS23" s="329"/>
      <c r="AT23" s="325"/>
    </row>
    <row r="24" spans="1:46" s="330" customFormat="1" x14ac:dyDescent="0.15">
      <c r="A24" s="325"/>
      <c r="B24" s="297"/>
      <c r="C24" s="297"/>
      <c r="D24" s="297"/>
      <c r="E24" s="297"/>
      <c r="F24" s="297"/>
      <c r="G24" s="297"/>
      <c r="H24" s="297"/>
      <c r="I24" s="297"/>
      <c r="J24" s="297"/>
      <c r="K24" s="297"/>
      <c r="L24" s="297"/>
      <c r="M24" s="297"/>
      <c r="N24" s="297"/>
      <c r="O24" s="297"/>
      <c r="P24" s="297"/>
      <c r="Q24" s="297"/>
      <c r="R24" s="297"/>
      <c r="S24" s="297"/>
      <c r="T24" s="297"/>
      <c r="U24" s="297"/>
      <c r="V24" s="297"/>
      <c r="W24" s="297"/>
      <c r="X24" s="297"/>
      <c r="Y24" s="297"/>
      <c r="Z24" s="297"/>
      <c r="AA24" s="297"/>
      <c r="AB24" s="297"/>
      <c r="AC24" s="297"/>
      <c r="AD24" s="297"/>
      <c r="AE24" s="297"/>
      <c r="AF24" s="297"/>
      <c r="AG24" s="297"/>
      <c r="AH24" s="297"/>
      <c r="AI24" s="297"/>
      <c r="AJ24" s="297"/>
      <c r="AK24" s="297"/>
      <c r="AL24" s="297"/>
      <c r="AM24" s="297"/>
      <c r="AN24" s="297"/>
      <c r="AO24" s="297"/>
      <c r="AP24" s="317"/>
      <c r="AQ24" s="317"/>
      <c r="AR24" s="317"/>
      <c r="AS24" s="329"/>
      <c r="AT24" s="325"/>
    </row>
    <row r="25" spans="1:46" s="330" customFormat="1" x14ac:dyDescent="0.15">
      <c r="A25" s="334"/>
      <c r="B25" s="335"/>
      <c r="C25" s="335"/>
      <c r="D25" s="335"/>
      <c r="E25" s="335"/>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5"/>
      <c r="AM25" s="335"/>
      <c r="AN25" s="335"/>
      <c r="AO25" s="335"/>
      <c r="AP25" s="336"/>
      <c r="AQ25" s="336"/>
      <c r="AR25" s="336"/>
      <c r="AS25" s="337"/>
      <c r="AT25" s="325"/>
    </row>
    <row r="26" spans="1:46" s="330" customFormat="1" x14ac:dyDescent="0.15">
      <c r="A26" s="297" t="s">
        <v>520</v>
      </c>
      <c r="B26" s="297"/>
      <c r="C26" s="297"/>
      <c r="D26" s="297"/>
      <c r="E26" s="297"/>
      <c r="F26" s="297"/>
      <c r="G26" s="297"/>
      <c r="H26" s="297"/>
      <c r="I26" s="297"/>
      <c r="J26" s="297"/>
      <c r="K26" s="297"/>
      <c r="L26" s="297"/>
      <c r="M26" s="297"/>
      <c r="N26" s="297"/>
      <c r="O26" s="297"/>
      <c r="P26" s="297"/>
      <c r="Q26" s="297"/>
      <c r="R26" s="297"/>
      <c r="S26" s="297"/>
      <c r="T26" s="297"/>
      <c r="U26" s="297"/>
      <c r="V26" s="297"/>
      <c r="W26" s="297"/>
      <c r="X26" s="297"/>
      <c r="Y26" s="297"/>
      <c r="Z26" s="297"/>
      <c r="AA26" s="297"/>
      <c r="AB26" s="297"/>
      <c r="AC26" s="297"/>
      <c r="AD26" s="297"/>
      <c r="AE26" s="297"/>
      <c r="AF26" s="297"/>
      <c r="AG26" s="297"/>
      <c r="AH26" s="297"/>
      <c r="AI26" s="297"/>
      <c r="AJ26" s="297"/>
      <c r="AK26" s="297"/>
      <c r="AL26" s="297"/>
      <c r="AM26" s="297"/>
      <c r="AN26" s="297"/>
      <c r="AO26" s="297"/>
      <c r="AP26" s="317"/>
      <c r="AQ26" s="317"/>
      <c r="AR26" s="317"/>
      <c r="AS26" s="297"/>
      <c r="AT26" s="297"/>
    </row>
    <row r="27" spans="1:46" x14ac:dyDescent="0.15">
      <c r="A27" s="338"/>
      <c r="AO27" s="292"/>
      <c r="AP27" s="292"/>
      <c r="AQ27" s="292"/>
      <c r="AR27" s="292"/>
      <c r="AS27" s="292"/>
      <c r="AT27" s="292"/>
    </row>
    <row r="28" spans="1:46" ht="17.25" x14ac:dyDescent="0.15">
      <c r="A28" s="293" t="s">
        <v>521</v>
      </c>
      <c r="B28" s="294"/>
      <c r="C28" s="294"/>
      <c r="D28" s="294"/>
      <c r="E28" s="294"/>
      <c r="F28" s="294"/>
      <c r="G28" s="294"/>
      <c r="H28" s="294"/>
      <c r="I28" s="294"/>
      <c r="J28" s="294"/>
      <c r="K28" s="294"/>
      <c r="L28" s="294"/>
      <c r="M28" s="294"/>
      <c r="N28" s="294"/>
      <c r="O28" s="294"/>
      <c r="P28" s="294"/>
      <c r="Q28" s="294"/>
      <c r="R28" s="294"/>
      <c r="S28" s="294"/>
      <c r="T28" s="294"/>
      <c r="U28" s="294"/>
      <c r="V28" s="294"/>
      <c r="W28" s="294"/>
      <c r="X28" s="294"/>
      <c r="Y28" s="294"/>
      <c r="Z28" s="294"/>
      <c r="AA28" s="294"/>
      <c r="AB28" s="294"/>
      <c r="AC28" s="294"/>
      <c r="AD28" s="294"/>
      <c r="AE28" s="294"/>
      <c r="AF28" s="294"/>
      <c r="AG28" s="294"/>
      <c r="AH28" s="294"/>
      <c r="AI28" s="294"/>
      <c r="AJ28" s="294"/>
      <c r="AK28" s="294"/>
      <c r="AL28" s="294"/>
      <c r="AM28" s="294"/>
      <c r="AN28" s="294"/>
      <c r="AO28" s="294"/>
      <c r="AP28" s="294"/>
      <c r="AQ28" s="294"/>
      <c r="AR28" s="294"/>
      <c r="AS28" s="339"/>
    </row>
    <row r="29" spans="1:46" x14ac:dyDescent="0.15">
      <c r="A29" s="296"/>
      <c r="B29" s="292"/>
      <c r="C29" s="292"/>
      <c r="D29" s="292"/>
      <c r="E29" s="292"/>
      <c r="F29" s="292"/>
      <c r="G29" s="292"/>
      <c r="H29" s="292"/>
      <c r="I29" s="292"/>
      <c r="J29" s="292"/>
      <c r="K29" s="292"/>
      <c r="L29" s="292"/>
      <c r="M29" s="292"/>
      <c r="N29" s="292"/>
      <c r="O29" s="292"/>
      <c r="P29" s="292"/>
      <c r="Q29" s="292"/>
      <c r="R29" s="292"/>
      <c r="S29" s="292"/>
      <c r="T29" s="292"/>
      <c r="U29" s="292"/>
      <c r="V29" s="292"/>
      <c r="W29" s="292"/>
      <c r="X29" s="292"/>
      <c r="Y29" s="292"/>
      <c r="Z29" s="292"/>
      <c r="AA29" s="292"/>
      <c r="AB29" s="292"/>
      <c r="AC29" s="292"/>
      <c r="AD29" s="292"/>
      <c r="AE29" s="292"/>
      <c r="AF29" s="292"/>
      <c r="AG29" s="292"/>
      <c r="AH29" s="292"/>
      <c r="AI29" s="292"/>
      <c r="AJ29" s="292"/>
      <c r="AK29" s="297" t="s">
        <v>522</v>
      </c>
      <c r="AL29" s="297"/>
      <c r="AM29" s="297"/>
      <c r="AN29" s="297"/>
      <c r="AO29" s="292"/>
      <c r="AP29" s="292"/>
      <c r="AQ29" s="292"/>
      <c r="AR29" s="292"/>
      <c r="AS29" s="340"/>
    </row>
    <row r="30" spans="1:46" x14ac:dyDescent="0.15">
      <c r="A30" s="296"/>
      <c r="B30" s="292"/>
      <c r="C30" s="292"/>
      <c r="D30" s="292"/>
      <c r="E30" s="292"/>
      <c r="F30" s="292"/>
      <c r="G30" s="292"/>
      <c r="H30" s="292"/>
      <c r="I30" s="292"/>
      <c r="J30" s="292"/>
      <c r="K30" s="292"/>
      <c r="L30" s="292"/>
      <c r="M30" s="292"/>
      <c r="N30" s="292"/>
      <c r="O30" s="292"/>
      <c r="P30" s="292"/>
      <c r="Q30" s="292"/>
      <c r="R30" s="292"/>
      <c r="S30" s="292"/>
      <c r="T30" s="292"/>
      <c r="U30" s="292"/>
      <c r="V30" s="292"/>
      <c r="W30" s="292"/>
      <c r="X30" s="292"/>
      <c r="Y30" s="292"/>
      <c r="Z30" s="292"/>
      <c r="AA30" s="292"/>
      <c r="AB30" s="292"/>
      <c r="AC30" s="292"/>
      <c r="AD30" s="292"/>
      <c r="AE30" s="292"/>
      <c r="AF30" s="292"/>
      <c r="AG30" s="292"/>
      <c r="AH30" s="292"/>
      <c r="AI30" s="292"/>
      <c r="AJ30" s="292"/>
      <c r="AK30" s="299"/>
      <c r="AL30" s="300"/>
      <c r="AM30" s="300"/>
      <c r="AN30" s="301"/>
      <c r="AO30" s="1178" t="s">
        <v>500</v>
      </c>
      <c r="AP30" s="302"/>
      <c r="AQ30" s="303" t="s">
        <v>501</v>
      </c>
      <c r="AR30" s="304"/>
    </row>
    <row r="31" spans="1:46" x14ac:dyDescent="0.15">
      <c r="A31" s="296"/>
      <c r="B31" s="292"/>
      <c r="C31" s="292"/>
      <c r="D31" s="292"/>
      <c r="E31" s="292"/>
      <c r="F31" s="292"/>
      <c r="G31" s="292"/>
      <c r="H31" s="292"/>
      <c r="I31" s="292"/>
      <c r="J31" s="292"/>
      <c r="K31" s="292"/>
      <c r="L31" s="292"/>
      <c r="M31" s="292"/>
      <c r="N31" s="292"/>
      <c r="O31" s="292"/>
      <c r="P31" s="292"/>
      <c r="Q31" s="292"/>
      <c r="R31" s="292"/>
      <c r="S31" s="292"/>
      <c r="T31" s="292"/>
      <c r="U31" s="292"/>
      <c r="V31" s="292"/>
      <c r="W31" s="292"/>
      <c r="X31" s="292"/>
      <c r="Y31" s="292"/>
      <c r="Z31" s="292"/>
      <c r="AA31" s="292"/>
      <c r="AB31" s="292"/>
      <c r="AC31" s="292"/>
      <c r="AD31" s="292"/>
      <c r="AE31" s="292"/>
      <c r="AF31" s="292"/>
      <c r="AG31" s="292"/>
      <c r="AH31" s="292"/>
      <c r="AI31" s="292"/>
      <c r="AJ31" s="292"/>
      <c r="AK31" s="305"/>
      <c r="AL31" s="306"/>
      <c r="AM31" s="306"/>
      <c r="AN31" s="307"/>
      <c r="AO31" s="1179"/>
      <c r="AP31" s="308" t="s">
        <v>502</v>
      </c>
      <c r="AQ31" s="309" t="s">
        <v>503</v>
      </c>
      <c r="AR31" s="310" t="s">
        <v>504</v>
      </c>
    </row>
    <row r="32" spans="1:46" ht="27" customHeight="1" x14ac:dyDescent="0.15">
      <c r="A32" s="296"/>
      <c r="B32" s="292"/>
      <c r="C32" s="292"/>
      <c r="D32" s="292"/>
      <c r="E32" s="292"/>
      <c r="F32" s="292"/>
      <c r="G32" s="292"/>
      <c r="H32" s="292"/>
      <c r="I32" s="292"/>
      <c r="J32" s="292"/>
      <c r="K32" s="292"/>
      <c r="L32" s="292"/>
      <c r="M32" s="292"/>
      <c r="N32" s="292"/>
      <c r="O32" s="292"/>
      <c r="P32" s="292"/>
      <c r="Q32" s="292"/>
      <c r="R32" s="292"/>
      <c r="S32" s="292"/>
      <c r="T32" s="292"/>
      <c r="U32" s="292"/>
      <c r="V32" s="292"/>
      <c r="W32" s="292"/>
      <c r="X32" s="292"/>
      <c r="Y32" s="292"/>
      <c r="Z32" s="292"/>
      <c r="AA32" s="292"/>
      <c r="AB32" s="292"/>
      <c r="AC32" s="292"/>
      <c r="AD32" s="292"/>
      <c r="AE32" s="292"/>
      <c r="AF32" s="292"/>
      <c r="AG32" s="292"/>
      <c r="AH32" s="292"/>
      <c r="AI32" s="292"/>
      <c r="AJ32" s="292"/>
      <c r="AK32" s="1180" t="s">
        <v>523</v>
      </c>
      <c r="AL32" s="1181"/>
      <c r="AM32" s="1181"/>
      <c r="AN32" s="1182"/>
      <c r="AO32" s="341">
        <v>975560</v>
      </c>
      <c r="AP32" s="341">
        <v>29310</v>
      </c>
      <c r="AQ32" s="342">
        <v>50496</v>
      </c>
      <c r="AR32" s="343">
        <v>-42</v>
      </c>
    </row>
    <row r="33" spans="1:46" ht="13.5" customHeight="1" x14ac:dyDescent="0.15">
      <c r="A33" s="296"/>
      <c r="B33" s="292"/>
      <c r="C33" s="292"/>
      <c r="D33" s="292"/>
      <c r="E33" s="292"/>
      <c r="F33" s="292"/>
      <c r="G33" s="292"/>
      <c r="H33" s="292"/>
      <c r="I33" s="292"/>
      <c r="J33" s="292"/>
      <c r="K33" s="292"/>
      <c r="L33" s="292"/>
      <c r="M33" s="292"/>
      <c r="N33" s="292"/>
      <c r="O33" s="292"/>
      <c r="P33" s="292"/>
      <c r="Q33" s="292"/>
      <c r="R33" s="292"/>
      <c r="S33" s="292"/>
      <c r="T33" s="292"/>
      <c r="U33" s="292"/>
      <c r="V33" s="292"/>
      <c r="W33" s="292"/>
      <c r="X33" s="292"/>
      <c r="Y33" s="292"/>
      <c r="Z33" s="292"/>
      <c r="AA33" s="292"/>
      <c r="AB33" s="292"/>
      <c r="AC33" s="292"/>
      <c r="AD33" s="292"/>
      <c r="AE33" s="292"/>
      <c r="AF33" s="292"/>
      <c r="AG33" s="292"/>
      <c r="AH33" s="292"/>
      <c r="AI33" s="292"/>
      <c r="AJ33" s="292"/>
      <c r="AK33" s="1180" t="s">
        <v>524</v>
      </c>
      <c r="AL33" s="1181"/>
      <c r="AM33" s="1181"/>
      <c r="AN33" s="1182"/>
      <c r="AO33" s="341" t="s">
        <v>509</v>
      </c>
      <c r="AP33" s="341" t="s">
        <v>509</v>
      </c>
      <c r="AQ33" s="342" t="s">
        <v>509</v>
      </c>
      <c r="AR33" s="343" t="s">
        <v>509</v>
      </c>
    </row>
    <row r="34" spans="1:46" ht="27" customHeight="1" x14ac:dyDescent="0.15">
      <c r="A34" s="296"/>
      <c r="B34" s="292"/>
      <c r="C34" s="292"/>
      <c r="D34" s="292"/>
      <c r="E34" s="292"/>
      <c r="F34" s="292"/>
      <c r="G34" s="292"/>
      <c r="H34" s="292"/>
      <c r="I34" s="292"/>
      <c r="J34" s="292"/>
      <c r="K34" s="292"/>
      <c r="L34" s="292"/>
      <c r="M34" s="292"/>
      <c r="N34" s="292"/>
      <c r="O34" s="292"/>
      <c r="P34" s="292"/>
      <c r="Q34" s="292"/>
      <c r="R34" s="292"/>
      <c r="S34" s="292"/>
      <c r="T34" s="292"/>
      <c r="U34" s="292"/>
      <c r="V34" s="292"/>
      <c r="W34" s="292"/>
      <c r="X34" s="292"/>
      <c r="Y34" s="292"/>
      <c r="Z34" s="292"/>
      <c r="AA34" s="292"/>
      <c r="AB34" s="292"/>
      <c r="AC34" s="292"/>
      <c r="AD34" s="292"/>
      <c r="AE34" s="292"/>
      <c r="AF34" s="292"/>
      <c r="AG34" s="292"/>
      <c r="AH34" s="292"/>
      <c r="AI34" s="292"/>
      <c r="AJ34" s="292"/>
      <c r="AK34" s="1180" t="s">
        <v>525</v>
      </c>
      <c r="AL34" s="1181"/>
      <c r="AM34" s="1181"/>
      <c r="AN34" s="1182"/>
      <c r="AO34" s="341" t="s">
        <v>509</v>
      </c>
      <c r="AP34" s="341" t="s">
        <v>509</v>
      </c>
      <c r="AQ34" s="342">
        <v>40</v>
      </c>
      <c r="AR34" s="343" t="s">
        <v>509</v>
      </c>
    </row>
    <row r="35" spans="1:46" ht="27" customHeight="1" x14ac:dyDescent="0.15">
      <c r="A35" s="296"/>
      <c r="B35" s="292"/>
      <c r="C35" s="292"/>
      <c r="D35" s="292"/>
      <c r="E35" s="292"/>
      <c r="F35" s="292"/>
      <c r="G35" s="292"/>
      <c r="H35" s="292"/>
      <c r="I35" s="292"/>
      <c r="J35" s="292"/>
      <c r="K35" s="292"/>
      <c r="L35" s="292"/>
      <c r="M35" s="292"/>
      <c r="N35" s="292"/>
      <c r="O35" s="292"/>
      <c r="P35" s="292"/>
      <c r="Q35" s="292"/>
      <c r="R35" s="292"/>
      <c r="S35" s="292"/>
      <c r="T35" s="292"/>
      <c r="U35" s="292"/>
      <c r="V35" s="292"/>
      <c r="W35" s="292"/>
      <c r="X35" s="292"/>
      <c r="Y35" s="292"/>
      <c r="Z35" s="292"/>
      <c r="AA35" s="292"/>
      <c r="AB35" s="292"/>
      <c r="AC35" s="292"/>
      <c r="AD35" s="292"/>
      <c r="AE35" s="292"/>
      <c r="AF35" s="292"/>
      <c r="AG35" s="292"/>
      <c r="AH35" s="292"/>
      <c r="AI35" s="292"/>
      <c r="AJ35" s="292"/>
      <c r="AK35" s="1180" t="s">
        <v>526</v>
      </c>
      <c r="AL35" s="1181"/>
      <c r="AM35" s="1181"/>
      <c r="AN35" s="1182"/>
      <c r="AO35" s="341">
        <v>607365</v>
      </c>
      <c r="AP35" s="341">
        <v>18248</v>
      </c>
      <c r="AQ35" s="342">
        <v>19688</v>
      </c>
      <c r="AR35" s="343">
        <v>-7.3</v>
      </c>
    </row>
    <row r="36" spans="1:46" ht="27" customHeight="1" x14ac:dyDescent="0.15">
      <c r="A36" s="296"/>
      <c r="B36" s="292"/>
      <c r="C36" s="292"/>
      <c r="D36" s="292"/>
      <c r="E36" s="292"/>
      <c r="F36" s="292"/>
      <c r="G36" s="292"/>
      <c r="H36" s="292"/>
      <c r="I36" s="292"/>
      <c r="J36" s="292"/>
      <c r="K36" s="292"/>
      <c r="L36" s="292"/>
      <c r="M36" s="292"/>
      <c r="N36" s="292"/>
      <c r="O36" s="292"/>
      <c r="P36" s="292"/>
      <c r="Q36" s="292"/>
      <c r="R36" s="292"/>
      <c r="S36" s="292"/>
      <c r="T36" s="292"/>
      <c r="U36" s="292"/>
      <c r="V36" s="292"/>
      <c r="W36" s="292"/>
      <c r="X36" s="292"/>
      <c r="Y36" s="292"/>
      <c r="Z36" s="292"/>
      <c r="AA36" s="292"/>
      <c r="AB36" s="292"/>
      <c r="AC36" s="292"/>
      <c r="AD36" s="292"/>
      <c r="AE36" s="292"/>
      <c r="AF36" s="292"/>
      <c r="AG36" s="292"/>
      <c r="AH36" s="292"/>
      <c r="AI36" s="292"/>
      <c r="AJ36" s="292"/>
      <c r="AK36" s="1180" t="s">
        <v>527</v>
      </c>
      <c r="AL36" s="1181"/>
      <c r="AM36" s="1181"/>
      <c r="AN36" s="1182"/>
      <c r="AO36" s="341">
        <v>72909</v>
      </c>
      <c r="AP36" s="341">
        <v>2191</v>
      </c>
      <c r="AQ36" s="342">
        <v>2838</v>
      </c>
      <c r="AR36" s="343">
        <v>-22.8</v>
      </c>
    </row>
    <row r="37" spans="1:46" ht="13.5" customHeight="1" x14ac:dyDescent="0.15">
      <c r="A37" s="296"/>
      <c r="B37" s="292"/>
      <c r="C37" s="292"/>
      <c r="D37" s="292"/>
      <c r="E37" s="292"/>
      <c r="F37" s="292"/>
      <c r="G37" s="292"/>
      <c r="H37" s="292"/>
      <c r="I37" s="292"/>
      <c r="J37" s="292"/>
      <c r="K37" s="292"/>
      <c r="L37" s="292"/>
      <c r="M37" s="292"/>
      <c r="N37" s="292"/>
      <c r="O37" s="292"/>
      <c r="P37" s="292"/>
      <c r="Q37" s="292"/>
      <c r="R37" s="292"/>
      <c r="S37" s="292"/>
      <c r="T37" s="292"/>
      <c r="U37" s="292"/>
      <c r="V37" s="292"/>
      <c r="W37" s="292"/>
      <c r="X37" s="292"/>
      <c r="Y37" s="292"/>
      <c r="Z37" s="292"/>
      <c r="AA37" s="292"/>
      <c r="AB37" s="292"/>
      <c r="AC37" s="292"/>
      <c r="AD37" s="292"/>
      <c r="AE37" s="292"/>
      <c r="AF37" s="292"/>
      <c r="AG37" s="292"/>
      <c r="AH37" s="292"/>
      <c r="AI37" s="292"/>
      <c r="AJ37" s="292"/>
      <c r="AK37" s="1180" t="s">
        <v>528</v>
      </c>
      <c r="AL37" s="1181"/>
      <c r="AM37" s="1181"/>
      <c r="AN37" s="1182"/>
      <c r="AO37" s="341">
        <v>8750</v>
      </c>
      <c r="AP37" s="341">
        <v>263</v>
      </c>
      <c r="AQ37" s="342">
        <v>486</v>
      </c>
      <c r="AR37" s="343">
        <v>-45.9</v>
      </c>
    </row>
    <row r="38" spans="1:46" ht="27" customHeight="1" x14ac:dyDescent="0.15">
      <c r="A38" s="296"/>
      <c r="B38" s="292"/>
      <c r="C38" s="292"/>
      <c r="D38" s="292"/>
      <c r="E38" s="292"/>
      <c r="F38" s="292"/>
      <c r="G38" s="292"/>
      <c r="H38" s="292"/>
      <c r="I38" s="292"/>
      <c r="J38" s="292"/>
      <c r="K38" s="292"/>
      <c r="L38" s="292"/>
      <c r="M38" s="292"/>
      <c r="N38" s="292"/>
      <c r="O38" s="292"/>
      <c r="P38" s="292"/>
      <c r="Q38" s="292"/>
      <c r="R38" s="292"/>
      <c r="S38" s="292"/>
      <c r="T38" s="292"/>
      <c r="U38" s="292"/>
      <c r="V38" s="292"/>
      <c r="W38" s="292"/>
      <c r="X38" s="292"/>
      <c r="Y38" s="292"/>
      <c r="Z38" s="292"/>
      <c r="AA38" s="292"/>
      <c r="AB38" s="292"/>
      <c r="AC38" s="292"/>
      <c r="AD38" s="292"/>
      <c r="AE38" s="292"/>
      <c r="AF38" s="292"/>
      <c r="AG38" s="292"/>
      <c r="AH38" s="292"/>
      <c r="AI38" s="292"/>
      <c r="AJ38" s="292"/>
      <c r="AK38" s="1183" t="s">
        <v>529</v>
      </c>
      <c r="AL38" s="1184"/>
      <c r="AM38" s="1184"/>
      <c r="AN38" s="1185"/>
      <c r="AO38" s="344" t="s">
        <v>509</v>
      </c>
      <c r="AP38" s="344" t="s">
        <v>509</v>
      </c>
      <c r="AQ38" s="345">
        <v>3</v>
      </c>
      <c r="AR38" s="333" t="s">
        <v>509</v>
      </c>
      <c r="AS38" s="340"/>
    </row>
    <row r="39" spans="1:46" x14ac:dyDescent="0.15">
      <c r="A39" s="296"/>
      <c r="B39" s="292"/>
      <c r="C39" s="292"/>
      <c r="D39" s="292"/>
      <c r="E39" s="292"/>
      <c r="F39" s="292"/>
      <c r="G39" s="292"/>
      <c r="H39" s="292"/>
      <c r="I39" s="292"/>
      <c r="J39" s="292"/>
      <c r="K39" s="292"/>
      <c r="L39" s="292"/>
      <c r="M39" s="292"/>
      <c r="N39" s="292"/>
      <c r="O39" s="292"/>
      <c r="P39" s="292"/>
      <c r="Q39" s="292"/>
      <c r="R39" s="292"/>
      <c r="S39" s="292"/>
      <c r="T39" s="292"/>
      <c r="U39" s="292"/>
      <c r="V39" s="292"/>
      <c r="W39" s="292"/>
      <c r="X39" s="292"/>
      <c r="Y39" s="292"/>
      <c r="Z39" s="292"/>
      <c r="AA39" s="292"/>
      <c r="AB39" s="292"/>
      <c r="AC39" s="292"/>
      <c r="AD39" s="292"/>
      <c r="AE39" s="292"/>
      <c r="AF39" s="292"/>
      <c r="AG39" s="292"/>
      <c r="AH39" s="292"/>
      <c r="AI39" s="292"/>
      <c r="AJ39" s="292"/>
      <c r="AK39" s="1183" t="s">
        <v>530</v>
      </c>
      <c r="AL39" s="1184"/>
      <c r="AM39" s="1184"/>
      <c r="AN39" s="1185"/>
      <c r="AO39" s="341">
        <v>-26253</v>
      </c>
      <c r="AP39" s="341">
        <v>-789</v>
      </c>
      <c r="AQ39" s="342">
        <v>-4320</v>
      </c>
      <c r="AR39" s="343">
        <v>-81.7</v>
      </c>
      <c r="AS39" s="340"/>
    </row>
    <row r="40" spans="1:46" ht="27" customHeight="1" x14ac:dyDescent="0.15">
      <c r="A40" s="296"/>
      <c r="B40" s="292"/>
      <c r="C40" s="292"/>
      <c r="D40" s="292"/>
      <c r="E40" s="292"/>
      <c r="F40" s="292"/>
      <c r="G40" s="292"/>
      <c r="H40" s="292"/>
      <c r="I40" s="292"/>
      <c r="J40" s="292"/>
      <c r="K40" s="292"/>
      <c r="L40" s="292"/>
      <c r="M40" s="292"/>
      <c r="N40" s="292"/>
      <c r="O40" s="292"/>
      <c r="P40" s="292"/>
      <c r="Q40" s="292"/>
      <c r="R40" s="292"/>
      <c r="S40" s="292"/>
      <c r="T40" s="292"/>
      <c r="U40" s="292"/>
      <c r="V40" s="292"/>
      <c r="W40" s="292"/>
      <c r="X40" s="292"/>
      <c r="Y40" s="292"/>
      <c r="Z40" s="292"/>
      <c r="AA40" s="292"/>
      <c r="AB40" s="292"/>
      <c r="AC40" s="292"/>
      <c r="AD40" s="292"/>
      <c r="AE40" s="292"/>
      <c r="AF40" s="292"/>
      <c r="AG40" s="292"/>
      <c r="AH40" s="292"/>
      <c r="AI40" s="292"/>
      <c r="AJ40" s="292"/>
      <c r="AK40" s="1180" t="s">
        <v>531</v>
      </c>
      <c r="AL40" s="1181"/>
      <c r="AM40" s="1181"/>
      <c r="AN40" s="1182"/>
      <c r="AO40" s="341">
        <v>-1220551</v>
      </c>
      <c r="AP40" s="341">
        <v>-36671</v>
      </c>
      <c r="AQ40" s="342">
        <v>-47973</v>
      </c>
      <c r="AR40" s="343">
        <v>-23.6</v>
      </c>
      <c r="AS40" s="340"/>
    </row>
    <row r="41" spans="1:46" x14ac:dyDescent="0.15">
      <c r="A41" s="296"/>
      <c r="B41" s="292"/>
      <c r="C41" s="292"/>
      <c r="D41" s="292"/>
      <c r="E41" s="292"/>
      <c r="F41" s="292"/>
      <c r="G41" s="292"/>
      <c r="H41" s="292"/>
      <c r="I41" s="292"/>
      <c r="J41" s="292"/>
      <c r="K41" s="292"/>
      <c r="L41" s="292"/>
      <c r="M41" s="292"/>
      <c r="N41" s="292"/>
      <c r="O41" s="292"/>
      <c r="P41" s="292"/>
      <c r="Q41" s="292"/>
      <c r="R41" s="292"/>
      <c r="S41" s="292"/>
      <c r="T41" s="292"/>
      <c r="U41" s="292"/>
      <c r="V41" s="292"/>
      <c r="W41" s="292"/>
      <c r="X41" s="292"/>
      <c r="Y41" s="292"/>
      <c r="Z41" s="292"/>
      <c r="AA41" s="292"/>
      <c r="AB41" s="292"/>
      <c r="AC41" s="292"/>
      <c r="AD41" s="292"/>
      <c r="AE41" s="292"/>
      <c r="AF41" s="292"/>
      <c r="AG41" s="292"/>
      <c r="AH41" s="292"/>
      <c r="AI41" s="292"/>
      <c r="AJ41" s="292"/>
      <c r="AK41" s="1186" t="s">
        <v>294</v>
      </c>
      <c r="AL41" s="1187"/>
      <c r="AM41" s="1187"/>
      <c r="AN41" s="1188"/>
      <c r="AO41" s="341">
        <v>417780</v>
      </c>
      <c r="AP41" s="341">
        <v>12552</v>
      </c>
      <c r="AQ41" s="342">
        <v>21258</v>
      </c>
      <c r="AR41" s="343">
        <v>-41</v>
      </c>
      <c r="AS41" s="340"/>
    </row>
    <row r="42" spans="1:46" x14ac:dyDescent="0.15">
      <c r="A42" s="296"/>
      <c r="B42" s="292"/>
      <c r="C42" s="292"/>
      <c r="D42" s="292"/>
      <c r="E42" s="292"/>
      <c r="F42" s="292"/>
      <c r="G42" s="292"/>
      <c r="H42" s="292"/>
      <c r="I42" s="292"/>
      <c r="J42" s="292"/>
      <c r="K42" s="292"/>
      <c r="L42" s="292"/>
      <c r="M42" s="292"/>
      <c r="N42" s="292"/>
      <c r="O42" s="292"/>
      <c r="P42" s="292"/>
      <c r="Q42" s="292"/>
      <c r="R42" s="292"/>
      <c r="S42" s="292"/>
      <c r="T42" s="292"/>
      <c r="U42" s="292"/>
      <c r="V42" s="292"/>
      <c r="W42" s="292"/>
      <c r="X42" s="292"/>
      <c r="Y42" s="292"/>
      <c r="Z42" s="292"/>
      <c r="AA42" s="292"/>
      <c r="AB42" s="292"/>
      <c r="AC42" s="292"/>
      <c r="AD42" s="292"/>
      <c r="AE42" s="292"/>
      <c r="AF42" s="292"/>
      <c r="AG42" s="292"/>
      <c r="AH42" s="292"/>
      <c r="AI42" s="292"/>
      <c r="AJ42" s="292"/>
      <c r="AK42" s="346" t="s">
        <v>532</v>
      </c>
      <c r="AL42" s="292"/>
      <c r="AM42" s="292"/>
      <c r="AN42" s="292"/>
      <c r="AO42" s="292"/>
      <c r="AP42" s="292"/>
      <c r="AQ42" s="317"/>
      <c r="AR42" s="317"/>
      <c r="AS42" s="340"/>
    </row>
    <row r="43" spans="1:46" x14ac:dyDescent="0.15">
      <c r="A43" s="296"/>
      <c r="B43" s="292"/>
      <c r="C43" s="292"/>
      <c r="D43" s="292"/>
      <c r="E43" s="292"/>
      <c r="F43" s="292"/>
      <c r="G43" s="292"/>
      <c r="H43" s="292"/>
      <c r="I43" s="292"/>
      <c r="J43" s="292"/>
      <c r="K43" s="292"/>
      <c r="L43" s="292"/>
      <c r="M43" s="292"/>
      <c r="N43" s="29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347"/>
      <c r="AQ43" s="317"/>
      <c r="AR43" s="292"/>
      <c r="AS43" s="340"/>
    </row>
    <row r="44" spans="1:46" x14ac:dyDescent="0.15">
      <c r="A44" s="296"/>
      <c r="B44" s="292"/>
      <c r="C44" s="292"/>
      <c r="D44" s="292"/>
      <c r="E44" s="292"/>
      <c r="F44" s="292"/>
      <c r="G44" s="292"/>
      <c r="H44" s="292"/>
      <c r="I44" s="292"/>
      <c r="J44" s="292"/>
      <c r="K44" s="292"/>
      <c r="L44" s="292"/>
      <c r="M44" s="292"/>
      <c r="N44" s="292"/>
      <c r="O44" s="292"/>
      <c r="P44" s="292"/>
      <c r="Q44" s="292"/>
      <c r="R44" s="292"/>
      <c r="S44" s="292"/>
      <c r="T44" s="292"/>
      <c r="U44" s="292"/>
      <c r="V44" s="292"/>
      <c r="W44" s="292"/>
      <c r="X44" s="292"/>
      <c r="Y44" s="292"/>
      <c r="Z44" s="292"/>
      <c r="AA44" s="292"/>
      <c r="AB44" s="292"/>
      <c r="AC44" s="292"/>
      <c r="AD44" s="292"/>
      <c r="AE44" s="292"/>
      <c r="AF44" s="292"/>
      <c r="AG44" s="292"/>
      <c r="AH44" s="292"/>
      <c r="AI44" s="292"/>
      <c r="AJ44" s="292"/>
      <c r="AK44" s="292"/>
      <c r="AL44" s="292"/>
      <c r="AM44" s="292"/>
      <c r="AN44" s="292"/>
      <c r="AO44" s="292"/>
      <c r="AP44" s="292"/>
      <c r="AQ44" s="317"/>
      <c r="AR44" s="292"/>
    </row>
    <row r="45" spans="1:46" x14ac:dyDescent="0.15">
      <c r="A45" s="294"/>
      <c r="B45" s="294"/>
      <c r="C45" s="294"/>
      <c r="D45" s="294"/>
      <c r="E45" s="294"/>
      <c r="F45" s="294"/>
      <c r="G45" s="294"/>
      <c r="H45" s="294"/>
      <c r="I45" s="294"/>
      <c r="J45" s="294"/>
      <c r="K45" s="294"/>
      <c r="L45" s="294"/>
      <c r="M45" s="294"/>
      <c r="N45" s="294"/>
      <c r="O45" s="294"/>
      <c r="P45" s="294"/>
      <c r="Q45" s="294"/>
      <c r="R45" s="294"/>
      <c r="S45" s="294"/>
      <c r="T45" s="294"/>
      <c r="U45" s="294"/>
      <c r="V45" s="294"/>
      <c r="W45" s="294"/>
      <c r="X45" s="294"/>
      <c r="Y45" s="294"/>
      <c r="Z45" s="294"/>
      <c r="AA45" s="294"/>
      <c r="AB45" s="294"/>
      <c r="AC45" s="294"/>
      <c r="AD45" s="294"/>
      <c r="AE45" s="294"/>
      <c r="AF45" s="294"/>
      <c r="AG45" s="294"/>
      <c r="AH45" s="294"/>
      <c r="AI45" s="294"/>
      <c r="AJ45" s="294"/>
      <c r="AK45" s="294"/>
      <c r="AL45" s="294"/>
      <c r="AM45" s="294"/>
      <c r="AN45" s="294"/>
      <c r="AO45" s="294"/>
      <c r="AP45" s="294"/>
      <c r="AQ45" s="348"/>
      <c r="AR45" s="294"/>
      <c r="AS45" s="294"/>
      <c r="AT45" s="292"/>
    </row>
    <row r="46" spans="1:46" x14ac:dyDescent="0.15">
      <c r="A46" s="349"/>
      <c r="B46" s="349"/>
      <c r="C46" s="349"/>
      <c r="D46" s="349"/>
      <c r="E46" s="349"/>
      <c r="F46" s="349"/>
      <c r="G46" s="349"/>
      <c r="H46" s="349"/>
      <c r="I46" s="349"/>
      <c r="J46" s="349"/>
      <c r="K46" s="349"/>
      <c r="L46" s="349"/>
      <c r="M46" s="349"/>
      <c r="N46" s="349"/>
      <c r="O46" s="349"/>
      <c r="P46" s="349"/>
      <c r="Q46" s="349"/>
      <c r="R46" s="349"/>
      <c r="S46" s="349"/>
      <c r="T46" s="349"/>
      <c r="U46" s="349"/>
      <c r="V46" s="349"/>
      <c r="W46" s="349"/>
      <c r="X46" s="349"/>
      <c r="Y46" s="349"/>
      <c r="Z46" s="349"/>
      <c r="AA46" s="349"/>
      <c r="AB46" s="349"/>
      <c r="AC46" s="349"/>
      <c r="AD46" s="349"/>
      <c r="AE46" s="349"/>
      <c r="AF46" s="349"/>
      <c r="AG46" s="349"/>
      <c r="AH46" s="349"/>
      <c r="AI46" s="349"/>
      <c r="AJ46" s="349"/>
      <c r="AK46" s="349"/>
      <c r="AL46" s="349"/>
      <c r="AM46" s="349"/>
      <c r="AN46" s="349"/>
      <c r="AO46" s="349"/>
      <c r="AP46" s="349"/>
      <c r="AQ46" s="349"/>
      <c r="AR46" s="349"/>
      <c r="AS46" s="349"/>
      <c r="AT46" s="292"/>
    </row>
    <row r="47" spans="1:46" ht="17.25" customHeight="1" x14ac:dyDescent="0.15">
      <c r="A47" s="350" t="s">
        <v>533</v>
      </c>
      <c r="B47" s="292"/>
      <c r="C47" s="292"/>
      <c r="D47" s="292"/>
      <c r="E47" s="292"/>
      <c r="F47" s="292"/>
      <c r="G47" s="292"/>
      <c r="H47" s="292"/>
      <c r="I47" s="292"/>
      <c r="J47" s="292"/>
      <c r="K47" s="292"/>
      <c r="L47" s="292"/>
      <c r="M47" s="292"/>
      <c r="N47" s="292"/>
      <c r="O47" s="292"/>
      <c r="P47" s="292"/>
      <c r="Q47" s="292"/>
      <c r="R47" s="292"/>
      <c r="S47" s="292"/>
      <c r="T47" s="292"/>
      <c r="U47" s="292"/>
      <c r="V47" s="292"/>
      <c r="W47" s="292"/>
      <c r="X47" s="292"/>
      <c r="Y47" s="292"/>
      <c r="Z47" s="292"/>
      <c r="AA47" s="292"/>
      <c r="AB47" s="292"/>
      <c r="AC47" s="292"/>
      <c r="AD47" s="292"/>
      <c r="AE47" s="292"/>
      <c r="AF47" s="292"/>
      <c r="AG47" s="292"/>
      <c r="AH47" s="292"/>
      <c r="AI47" s="292"/>
      <c r="AJ47" s="292"/>
      <c r="AK47" s="292"/>
      <c r="AL47" s="292"/>
      <c r="AM47" s="292"/>
      <c r="AN47" s="292"/>
      <c r="AO47" s="292"/>
      <c r="AP47" s="292"/>
      <c r="AQ47" s="292"/>
      <c r="AR47" s="292"/>
    </row>
    <row r="48" spans="1:46" x14ac:dyDescent="0.15">
      <c r="A48" s="296"/>
      <c r="B48" s="292"/>
      <c r="C48" s="292"/>
      <c r="D48" s="292"/>
      <c r="E48" s="292"/>
      <c r="F48" s="292"/>
      <c r="G48" s="292"/>
      <c r="H48" s="292"/>
      <c r="I48" s="292"/>
      <c r="J48" s="292"/>
      <c r="K48" s="292"/>
      <c r="L48" s="292"/>
      <c r="M48" s="292"/>
      <c r="N48" s="292"/>
      <c r="O48" s="292"/>
      <c r="P48" s="292"/>
      <c r="Q48" s="292"/>
      <c r="R48" s="292"/>
      <c r="S48" s="292"/>
      <c r="T48" s="292"/>
      <c r="U48" s="292"/>
      <c r="V48" s="292"/>
      <c r="W48" s="292"/>
      <c r="X48" s="292"/>
      <c r="Y48" s="292"/>
      <c r="Z48" s="292"/>
      <c r="AA48" s="292"/>
      <c r="AB48" s="292"/>
      <c r="AC48" s="292"/>
      <c r="AD48" s="292"/>
      <c r="AE48" s="292"/>
      <c r="AF48" s="292"/>
      <c r="AG48" s="292"/>
      <c r="AH48" s="292"/>
      <c r="AI48" s="292"/>
      <c r="AJ48" s="292"/>
      <c r="AK48" s="351" t="s">
        <v>534</v>
      </c>
      <c r="AL48" s="351"/>
      <c r="AM48" s="351"/>
      <c r="AN48" s="351"/>
      <c r="AO48" s="351"/>
      <c r="AP48" s="351"/>
      <c r="AQ48" s="352"/>
      <c r="AR48" s="351"/>
    </row>
    <row r="49" spans="1:44" ht="13.5" customHeight="1" x14ac:dyDescent="0.15">
      <c r="A49" s="296"/>
      <c r="B49" s="292"/>
      <c r="C49" s="292"/>
      <c r="D49" s="292"/>
      <c r="E49" s="292"/>
      <c r="F49" s="292"/>
      <c r="G49" s="292"/>
      <c r="H49" s="292"/>
      <c r="I49" s="292"/>
      <c r="J49" s="292"/>
      <c r="K49" s="292"/>
      <c r="L49" s="292"/>
      <c r="M49" s="292"/>
      <c r="N49" s="292"/>
      <c r="O49" s="292"/>
      <c r="P49" s="292"/>
      <c r="Q49" s="292"/>
      <c r="R49" s="292"/>
      <c r="S49" s="292"/>
      <c r="T49" s="292"/>
      <c r="U49" s="292"/>
      <c r="V49" s="292"/>
      <c r="W49" s="292"/>
      <c r="X49" s="292"/>
      <c r="Y49" s="292"/>
      <c r="Z49" s="292"/>
      <c r="AA49" s="292"/>
      <c r="AB49" s="292"/>
      <c r="AC49" s="292"/>
      <c r="AD49" s="292"/>
      <c r="AE49" s="292"/>
      <c r="AF49" s="292"/>
      <c r="AG49" s="292"/>
      <c r="AH49" s="292"/>
      <c r="AI49" s="292"/>
      <c r="AJ49" s="292"/>
      <c r="AK49" s="353"/>
      <c r="AL49" s="354"/>
      <c r="AM49" s="1173" t="s">
        <v>500</v>
      </c>
      <c r="AN49" s="1175" t="s">
        <v>535</v>
      </c>
      <c r="AO49" s="1176"/>
      <c r="AP49" s="1176"/>
      <c r="AQ49" s="1176"/>
      <c r="AR49" s="1177"/>
    </row>
    <row r="50" spans="1:44" x14ac:dyDescent="0.15">
      <c r="A50" s="296"/>
      <c r="B50" s="292"/>
      <c r="C50" s="292"/>
      <c r="D50" s="292"/>
      <c r="E50" s="292"/>
      <c r="F50" s="292"/>
      <c r="G50" s="292"/>
      <c r="H50" s="292"/>
      <c r="I50" s="292"/>
      <c r="J50" s="292"/>
      <c r="K50" s="292"/>
      <c r="L50" s="292"/>
      <c r="M50" s="292"/>
      <c r="N50" s="292"/>
      <c r="O50" s="292"/>
      <c r="P50" s="292"/>
      <c r="Q50" s="292"/>
      <c r="R50" s="292"/>
      <c r="S50" s="292"/>
      <c r="T50" s="292"/>
      <c r="U50" s="292"/>
      <c r="V50" s="292"/>
      <c r="W50" s="292"/>
      <c r="X50" s="292"/>
      <c r="Y50" s="292"/>
      <c r="Z50" s="292"/>
      <c r="AA50" s="292"/>
      <c r="AB50" s="292"/>
      <c r="AC50" s="292"/>
      <c r="AD50" s="292"/>
      <c r="AE50" s="292"/>
      <c r="AF50" s="292"/>
      <c r="AG50" s="292"/>
      <c r="AH50" s="292"/>
      <c r="AI50" s="292"/>
      <c r="AJ50" s="292"/>
      <c r="AK50" s="355"/>
      <c r="AL50" s="356"/>
      <c r="AM50" s="1174"/>
      <c r="AN50" s="357" t="s">
        <v>536</v>
      </c>
      <c r="AO50" s="358" t="s">
        <v>537</v>
      </c>
      <c r="AP50" s="359" t="s">
        <v>538</v>
      </c>
      <c r="AQ50" s="360" t="s">
        <v>539</v>
      </c>
      <c r="AR50" s="361" t="s">
        <v>540</v>
      </c>
    </row>
    <row r="51" spans="1:44" x14ac:dyDescent="0.15">
      <c r="A51" s="296"/>
      <c r="B51" s="292"/>
      <c r="C51" s="292"/>
      <c r="D51" s="292"/>
      <c r="E51" s="292"/>
      <c r="F51" s="292"/>
      <c r="G51" s="292"/>
      <c r="H51" s="292"/>
      <c r="I51" s="292"/>
      <c r="J51" s="292"/>
      <c r="K51" s="292"/>
      <c r="L51" s="292"/>
      <c r="M51" s="292"/>
      <c r="N51" s="292"/>
      <c r="O51" s="292"/>
      <c r="P51" s="292"/>
      <c r="Q51" s="292"/>
      <c r="R51" s="292"/>
      <c r="S51" s="292"/>
      <c r="T51" s="292"/>
      <c r="U51" s="292"/>
      <c r="V51" s="292"/>
      <c r="W51" s="292"/>
      <c r="X51" s="292"/>
      <c r="Y51" s="292"/>
      <c r="Z51" s="292"/>
      <c r="AA51" s="292"/>
      <c r="AB51" s="292"/>
      <c r="AC51" s="292"/>
      <c r="AD51" s="292"/>
      <c r="AE51" s="292"/>
      <c r="AF51" s="292"/>
      <c r="AG51" s="292"/>
      <c r="AH51" s="292"/>
      <c r="AI51" s="292"/>
      <c r="AJ51" s="292"/>
      <c r="AK51" s="353" t="s">
        <v>541</v>
      </c>
      <c r="AL51" s="354"/>
      <c r="AM51" s="362">
        <v>1812894</v>
      </c>
      <c r="AN51" s="363">
        <v>54134</v>
      </c>
      <c r="AO51" s="364">
        <v>-22.1</v>
      </c>
      <c r="AP51" s="365">
        <v>81768</v>
      </c>
      <c r="AQ51" s="366">
        <v>0.6</v>
      </c>
      <c r="AR51" s="367">
        <v>-22.7</v>
      </c>
    </row>
    <row r="52" spans="1:44" x14ac:dyDescent="0.15">
      <c r="A52" s="296"/>
      <c r="B52" s="292"/>
      <c r="C52" s="292"/>
      <c r="D52" s="292"/>
      <c r="E52" s="292"/>
      <c r="F52" s="292"/>
      <c r="G52" s="292"/>
      <c r="H52" s="292"/>
      <c r="I52" s="292"/>
      <c r="J52" s="292"/>
      <c r="K52" s="292"/>
      <c r="L52" s="292"/>
      <c r="M52" s="292"/>
      <c r="N52" s="292"/>
      <c r="O52" s="292"/>
      <c r="P52" s="292"/>
      <c r="Q52" s="292"/>
      <c r="R52" s="292"/>
      <c r="S52" s="292"/>
      <c r="T52" s="292"/>
      <c r="U52" s="292"/>
      <c r="V52" s="292"/>
      <c r="W52" s="292"/>
      <c r="X52" s="292"/>
      <c r="Y52" s="292"/>
      <c r="Z52" s="292"/>
      <c r="AA52" s="292"/>
      <c r="AB52" s="292"/>
      <c r="AC52" s="292"/>
      <c r="AD52" s="292"/>
      <c r="AE52" s="292"/>
      <c r="AF52" s="292"/>
      <c r="AG52" s="292"/>
      <c r="AH52" s="292"/>
      <c r="AI52" s="292"/>
      <c r="AJ52" s="292"/>
      <c r="AK52" s="368"/>
      <c r="AL52" s="369" t="s">
        <v>542</v>
      </c>
      <c r="AM52" s="370">
        <v>1171543</v>
      </c>
      <c r="AN52" s="371">
        <v>34983</v>
      </c>
      <c r="AO52" s="372">
        <v>-8.1999999999999993</v>
      </c>
      <c r="AP52" s="373">
        <v>37917</v>
      </c>
      <c r="AQ52" s="374">
        <v>-22.2</v>
      </c>
      <c r="AR52" s="375">
        <v>14</v>
      </c>
    </row>
    <row r="53" spans="1:44" x14ac:dyDescent="0.15">
      <c r="A53" s="296"/>
      <c r="B53" s="292"/>
      <c r="C53" s="292"/>
      <c r="D53" s="292"/>
      <c r="E53" s="292"/>
      <c r="F53" s="292"/>
      <c r="G53" s="292"/>
      <c r="H53" s="292"/>
      <c r="I53" s="292"/>
      <c r="J53" s="292"/>
      <c r="K53" s="292"/>
      <c r="L53" s="292"/>
      <c r="M53" s="292"/>
      <c r="N53" s="292"/>
      <c r="O53" s="292"/>
      <c r="P53" s="292"/>
      <c r="Q53" s="292"/>
      <c r="R53" s="292"/>
      <c r="S53" s="292"/>
      <c r="T53" s="292"/>
      <c r="U53" s="292"/>
      <c r="V53" s="292"/>
      <c r="W53" s="292"/>
      <c r="X53" s="292"/>
      <c r="Y53" s="292"/>
      <c r="Z53" s="292"/>
      <c r="AA53" s="292"/>
      <c r="AB53" s="292"/>
      <c r="AC53" s="292"/>
      <c r="AD53" s="292"/>
      <c r="AE53" s="292"/>
      <c r="AF53" s="292"/>
      <c r="AG53" s="292"/>
      <c r="AH53" s="292"/>
      <c r="AI53" s="292"/>
      <c r="AJ53" s="292"/>
      <c r="AK53" s="353" t="s">
        <v>543</v>
      </c>
      <c r="AL53" s="354"/>
      <c r="AM53" s="362">
        <v>1235948</v>
      </c>
      <c r="AN53" s="363">
        <v>36992</v>
      </c>
      <c r="AO53" s="364">
        <v>-31.7</v>
      </c>
      <c r="AP53" s="365">
        <v>65876</v>
      </c>
      <c r="AQ53" s="366">
        <v>-19.399999999999999</v>
      </c>
      <c r="AR53" s="367">
        <v>-12.3</v>
      </c>
    </row>
    <row r="54" spans="1:44" x14ac:dyDescent="0.15">
      <c r="A54" s="296"/>
      <c r="B54" s="292"/>
      <c r="C54" s="292"/>
      <c r="D54" s="292"/>
      <c r="E54" s="292"/>
      <c r="F54" s="292"/>
      <c r="G54" s="292"/>
      <c r="H54" s="292"/>
      <c r="I54" s="292"/>
      <c r="J54" s="292"/>
      <c r="K54" s="292"/>
      <c r="L54" s="292"/>
      <c r="M54" s="292"/>
      <c r="N54" s="292"/>
      <c r="O54" s="292"/>
      <c r="P54" s="292"/>
      <c r="Q54" s="292"/>
      <c r="R54" s="292"/>
      <c r="S54" s="292"/>
      <c r="T54" s="292"/>
      <c r="U54" s="292"/>
      <c r="V54" s="292"/>
      <c r="W54" s="292"/>
      <c r="X54" s="292"/>
      <c r="Y54" s="292"/>
      <c r="Z54" s="292"/>
      <c r="AA54" s="292"/>
      <c r="AB54" s="292"/>
      <c r="AC54" s="292"/>
      <c r="AD54" s="292"/>
      <c r="AE54" s="292"/>
      <c r="AF54" s="292"/>
      <c r="AG54" s="292"/>
      <c r="AH54" s="292"/>
      <c r="AI54" s="292"/>
      <c r="AJ54" s="292"/>
      <c r="AK54" s="368"/>
      <c r="AL54" s="369" t="s">
        <v>542</v>
      </c>
      <c r="AM54" s="370">
        <v>547453</v>
      </c>
      <c r="AN54" s="371">
        <v>16385</v>
      </c>
      <c r="AO54" s="372">
        <v>-53.2</v>
      </c>
      <c r="AP54" s="373">
        <v>36484</v>
      </c>
      <c r="AQ54" s="374">
        <v>-3.8</v>
      </c>
      <c r="AR54" s="375">
        <v>-49.4</v>
      </c>
    </row>
    <row r="55" spans="1:44" x14ac:dyDescent="0.15">
      <c r="A55" s="296"/>
      <c r="B55" s="292"/>
      <c r="C55" s="292"/>
      <c r="D55" s="292"/>
      <c r="E55" s="292"/>
      <c r="F55" s="292"/>
      <c r="G55" s="292"/>
      <c r="H55" s="292"/>
      <c r="I55" s="292"/>
      <c r="J55" s="292"/>
      <c r="K55" s="292"/>
      <c r="L55" s="292"/>
      <c r="M55" s="292"/>
      <c r="N55" s="292"/>
      <c r="O55" s="292"/>
      <c r="P55" s="292"/>
      <c r="Q55" s="292"/>
      <c r="R55" s="292"/>
      <c r="S55" s="292"/>
      <c r="T55" s="292"/>
      <c r="U55" s="292"/>
      <c r="V55" s="292"/>
      <c r="W55" s="292"/>
      <c r="X55" s="292"/>
      <c r="Y55" s="292"/>
      <c r="Z55" s="292"/>
      <c r="AA55" s="292"/>
      <c r="AB55" s="292"/>
      <c r="AC55" s="292"/>
      <c r="AD55" s="292"/>
      <c r="AE55" s="292"/>
      <c r="AF55" s="292"/>
      <c r="AG55" s="292"/>
      <c r="AH55" s="292"/>
      <c r="AI55" s="292"/>
      <c r="AJ55" s="292"/>
      <c r="AK55" s="353" t="s">
        <v>544</v>
      </c>
      <c r="AL55" s="354"/>
      <c r="AM55" s="362">
        <v>1167420</v>
      </c>
      <c r="AN55" s="363">
        <v>35019</v>
      </c>
      <c r="AO55" s="364">
        <v>-5.3</v>
      </c>
      <c r="AP55" s="365">
        <v>68468</v>
      </c>
      <c r="AQ55" s="366">
        <v>3.9</v>
      </c>
      <c r="AR55" s="367">
        <v>-9.1999999999999993</v>
      </c>
    </row>
    <row r="56" spans="1:44" x14ac:dyDescent="0.15">
      <c r="A56" s="296"/>
      <c r="B56" s="292"/>
      <c r="C56" s="292"/>
      <c r="D56" s="292"/>
      <c r="E56" s="292"/>
      <c r="F56" s="292"/>
      <c r="G56" s="292"/>
      <c r="H56" s="292"/>
      <c r="I56" s="292"/>
      <c r="J56" s="292"/>
      <c r="K56" s="292"/>
      <c r="L56" s="292"/>
      <c r="M56" s="292"/>
      <c r="N56" s="292"/>
      <c r="O56" s="292"/>
      <c r="P56" s="292"/>
      <c r="Q56" s="292"/>
      <c r="R56" s="292"/>
      <c r="S56" s="292"/>
      <c r="T56" s="292"/>
      <c r="U56" s="292"/>
      <c r="V56" s="292"/>
      <c r="W56" s="292"/>
      <c r="X56" s="292"/>
      <c r="Y56" s="292"/>
      <c r="Z56" s="292"/>
      <c r="AA56" s="292"/>
      <c r="AB56" s="292"/>
      <c r="AC56" s="292"/>
      <c r="AD56" s="292"/>
      <c r="AE56" s="292"/>
      <c r="AF56" s="292"/>
      <c r="AG56" s="292"/>
      <c r="AH56" s="292"/>
      <c r="AI56" s="292"/>
      <c r="AJ56" s="292"/>
      <c r="AK56" s="368"/>
      <c r="AL56" s="369" t="s">
        <v>542</v>
      </c>
      <c r="AM56" s="370">
        <v>548434</v>
      </c>
      <c r="AN56" s="371">
        <v>16451</v>
      </c>
      <c r="AO56" s="372">
        <v>0.4</v>
      </c>
      <c r="AP56" s="373">
        <v>34140</v>
      </c>
      <c r="AQ56" s="374">
        <v>-6.4</v>
      </c>
      <c r="AR56" s="375">
        <v>6.8</v>
      </c>
    </row>
    <row r="57" spans="1:44" x14ac:dyDescent="0.15">
      <c r="A57" s="296"/>
      <c r="B57" s="292"/>
      <c r="C57" s="292"/>
      <c r="D57" s="292"/>
      <c r="E57" s="292"/>
      <c r="F57" s="292"/>
      <c r="G57" s="292"/>
      <c r="H57" s="292"/>
      <c r="I57" s="292"/>
      <c r="J57" s="292"/>
      <c r="K57" s="292"/>
      <c r="L57" s="292"/>
      <c r="M57" s="292"/>
      <c r="N57" s="292"/>
      <c r="O57" s="292"/>
      <c r="P57" s="292"/>
      <c r="Q57" s="292"/>
      <c r="R57" s="292"/>
      <c r="S57" s="292"/>
      <c r="T57" s="292"/>
      <c r="U57" s="292"/>
      <c r="V57" s="292"/>
      <c r="W57" s="292"/>
      <c r="X57" s="292"/>
      <c r="Y57" s="292"/>
      <c r="Z57" s="292"/>
      <c r="AA57" s="292"/>
      <c r="AB57" s="292"/>
      <c r="AC57" s="292"/>
      <c r="AD57" s="292"/>
      <c r="AE57" s="292"/>
      <c r="AF57" s="292"/>
      <c r="AG57" s="292"/>
      <c r="AH57" s="292"/>
      <c r="AI57" s="292"/>
      <c r="AJ57" s="292"/>
      <c r="AK57" s="353" t="s">
        <v>545</v>
      </c>
      <c r="AL57" s="354"/>
      <c r="AM57" s="362">
        <v>847732</v>
      </c>
      <c r="AN57" s="363">
        <v>25469</v>
      </c>
      <c r="AO57" s="364">
        <v>-27.3</v>
      </c>
      <c r="AP57" s="365">
        <v>69729</v>
      </c>
      <c r="AQ57" s="366">
        <v>1.8</v>
      </c>
      <c r="AR57" s="367">
        <v>-29.1</v>
      </c>
    </row>
    <row r="58" spans="1:44" x14ac:dyDescent="0.15">
      <c r="A58" s="296"/>
      <c r="B58" s="292"/>
      <c r="C58" s="292"/>
      <c r="D58" s="292"/>
      <c r="E58" s="292"/>
      <c r="F58" s="292"/>
      <c r="G58" s="292"/>
      <c r="H58" s="292"/>
      <c r="I58" s="292"/>
      <c r="J58" s="292"/>
      <c r="K58" s="292"/>
      <c r="L58" s="292"/>
      <c r="M58" s="292"/>
      <c r="N58" s="292"/>
      <c r="O58" s="292"/>
      <c r="P58" s="292"/>
      <c r="Q58" s="292"/>
      <c r="R58" s="292"/>
      <c r="S58" s="292"/>
      <c r="T58" s="292"/>
      <c r="U58" s="292"/>
      <c r="V58" s="292"/>
      <c r="W58" s="292"/>
      <c r="X58" s="292"/>
      <c r="Y58" s="292"/>
      <c r="Z58" s="292"/>
      <c r="AA58" s="292"/>
      <c r="AB58" s="292"/>
      <c r="AC58" s="292"/>
      <c r="AD58" s="292"/>
      <c r="AE58" s="292"/>
      <c r="AF58" s="292"/>
      <c r="AG58" s="292"/>
      <c r="AH58" s="292"/>
      <c r="AI58" s="292"/>
      <c r="AJ58" s="292"/>
      <c r="AK58" s="368"/>
      <c r="AL58" s="369" t="s">
        <v>542</v>
      </c>
      <c r="AM58" s="370">
        <v>519520</v>
      </c>
      <c r="AN58" s="371">
        <v>15608</v>
      </c>
      <c r="AO58" s="372">
        <v>-5.0999999999999996</v>
      </c>
      <c r="AP58" s="373">
        <v>38908</v>
      </c>
      <c r="AQ58" s="374">
        <v>14</v>
      </c>
      <c r="AR58" s="375">
        <v>-19.100000000000001</v>
      </c>
    </row>
    <row r="59" spans="1:44" x14ac:dyDescent="0.15">
      <c r="A59" s="296"/>
      <c r="B59" s="292"/>
      <c r="C59" s="292"/>
      <c r="D59" s="292"/>
      <c r="E59" s="292"/>
      <c r="F59" s="292"/>
      <c r="G59" s="292"/>
      <c r="H59" s="292"/>
      <c r="I59" s="292"/>
      <c r="J59" s="292"/>
      <c r="K59" s="292"/>
      <c r="L59" s="292"/>
      <c r="M59" s="292"/>
      <c r="N59" s="292"/>
      <c r="O59" s="292"/>
      <c r="P59" s="292"/>
      <c r="Q59" s="292"/>
      <c r="R59" s="292"/>
      <c r="S59" s="292"/>
      <c r="T59" s="292"/>
      <c r="U59" s="292"/>
      <c r="V59" s="292"/>
      <c r="W59" s="292"/>
      <c r="X59" s="292"/>
      <c r="Y59" s="292"/>
      <c r="Z59" s="292"/>
      <c r="AA59" s="292"/>
      <c r="AB59" s="292"/>
      <c r="AC59" s="292"/>
      <c r="AD59" s="292"/>
      <c r="AE59" s="292"/>
      <c r="AF59" s="292"/>
      <c r="AG59" s="292"/>
      <c r="AH59" s="292"/>
      <c r="AI59" s="292"/>
      <c r="AJ59" s="292"/>
      <c r="AK59" s="353" t="s">
        <v>546</v>
      </c>
      <c r="AL59" s="354"/>
      <c r="AM59" s="362">
        <v>1412706</v>
      </c>
      <c r="AN59" s="363">
        <v>42444</v>
      </c>
      <c r="AO59" s="364">
        <v>66.599999999999994</v>
      </c>
      <c r="AP59" s="365">
        <v>74581</v>
      </c>
      <c r="AQ59" s="366">
        <v>7</v>
      </c>
      <c r="AR59" s="367">
        <v>59.6</v>
      </c>
    </row>
    <row r="60" spans="1:44" x14ac:dyDescent="0.15">
      <c r="A60" s="296"/>
      <c r="B60" s="292"/>
      <c r="C60" s="292"/>
      <c r="D60" s="292"/>
      <c r="E60" s="292"/>
      <c r="F60" s="292"/>
      <c r="G60" s="292"/>
      <c r="H60" s="292"/>
      <c r="I60" s="292"/>
      <c r="J60" s="292"/>
      <c r="K60" s="292"/>
      <c r="L60" s="292"/>
      <c r="M60" s="292"/>
      <c r="N60" s="292"/>
      <c r="O60" s="292"/>
      <c r="P60" s="292"/>
      <c r="Q60" s="292"/>
      <c r="R60" s="292"/>
      <c r="S60" s="292"/>
      <c r="T60" s="292"/>
      <c r="U60" s="292"/>
      <c r="V60" s="292"/>
      <c r="W60" s="292"/>
      <c r="X60" s="292"/>
      <c r="Y60" s="292"/>
      <c r="Z60" s="292"/>
      <c r="AA60" s="292"/>
      <c r="AB60" s="292"/>
      <c r="AC60" s="292"/>
      <c r="AD60" s="292"/>
      <c r="AE60" s="292"/>
      <c r="AF60" s="292"/>
      <c r="AG60" s="292"/>
      <c r="AH60" s="292"/>
      <c r="AI60" s="292"/>
      <c r="AJ60" s="292"/>
      <c r="AK60" s="368"/>
      <c r="AL60" s="369" t="s">
        <v>542</v>
      </c>
      <c r="AM60" s="370">
        <v>977066</v>
      </c>
      <c r="AN60" s="371">
        <v>29355</v>
      </c>
      <c r="AO60" s="372">
        <v>88.1</v>
      </c>
      <c r="AP60" s="373">
        <v>41563</v>
      </c>
      <c r="AQ60" s="374">
        <v>6.8</v>
      </c>
      <c r="AR60" s="375">
        <v>81.3</v>
      </c>
    </row>
    <row r="61" spans="1:44" x14ac:dyDescent="0.15">
      <c r="A61" s="296"/>
      <c r="B61" s="292"/>
      <c r="C61" s="292"/>
      <c r="D61" s="292"/>
      <c r="E61" s="292"/>
      <c r="F61" s="292"/>
      <c r="G61" s="292"/>
      <c r="H61" s="292"/>
      <c r="I61" s="292"/>
      <c r="J61" s="292"/>
      <c r="K61" s="292"/>
      <c r="L61" s="292"/>
      <c r="M61" s="292"/>
      <c r="N61" s="292"/>
      <c r="O61" s="292"/>
      <c r="P61" s="292"/>
      <c r="Q61" s="292"/>
      <c r="R61" s="292"/>
      <c r="S61" s="292"/>
      <c r="T61" s="292"/>
      <c r="U61" s="292"/>
      <c r="V61" s="292"/>
      <c r="W61" s="292"/>
      <c r="X61" s="292"/>
      <c r="Y61" s="292"/>
      <c r="Z61" s="292"/>
      <c r="AA61" s="292"/>
      <c r="AB61" s="292"/>
      <c r="AC61" s="292"/>
      <c r="AD61" s="292"/>
      <c r="AE61" s="292"/>
      <c r="AF61" s="292"/>
      <c r="AG61" s="292"/>
      <c r="AH61" s="292"/>
      <c r="AI61" s="292"/>
      <c r="AJ61" s="292"/>
      <c r="AK61" s="353" t="s">
        <v>547</v>
      </c>
      <c r="AL61" s="376"/>
      <c r="AM61" s="377">
        <v>1295340</v>
      </c>
      <c r="AN61" s="378">
        <v>38812</v>
      </c>
      <c r="AO61" s="379">
        <v>-4</v>
      </c>
      <c r="AP61" s="380">
        <v>72084</v>
      </c>
      <c r="AQ61" s="381">
        <v>-1.2</v>
      </c>
      <c r="AR61" s="367">
        <v>-2.8</v>
      </c>
    </row>
    <row r="62" spans="1:44" x14ac:dyDescent="0.15">
      <c r="A62" s="296"/>
      <c r="B62" s="292"/>
      <c r="C62" s="292"/>
      <c r="D62" s="292"/>
      <c r="E62" s="292"/>
      <c r="F62" s="292"/>
      <c r="G62" s="292"/>
      <c r="H62" s="292"/>
      <c r="I62" s="292"/>
      <c r="J62" s="292"/>
      <c r="K62" s="292"/>
      <c r="L62" s="292"/>
      <c r="M62" s="292"/>
      <c r="N62" s="292"/>
      <c r="O62" s="292"/>
      <c r="P62" s="292"/>
      <c r="Q62" s="292"/>
      <c r="R62" s="292"/>
      <c r="S62" s="292"/>
      <c r="T62" s="292"/>
      <c r="U62" s="292"/>
      <c r="V62" s="292"/>
      <c r="W62" s="292"/>
      <c r="X62" s="292"/>
      <c r="Y62" s="292"/>
      <c r="Z62" s="292"/>
      <c r="AA62" s="292"/>
      <c r="AB62" s="292"/>
      <c r="AC62" s="292"/>
      <c r="AD62" s="292"/>
      <c r="AE62" s="292"/>
      <c r="AF62" s="292"/>
      <c r="AG62" s="292"/>
      <c r="AH62" s="292"/>
      <c r="AI62" s="292"/>
      <c r="AJ62" s="292"/>
      <c r="AK62" s="368"/>
      <c r="AL62" s="369" t="s">
        <v>542</v>
      </c>
      <c r="AM62" s="370">
        <v>752803</v>
      </c>
      <c r="AN62" s="371">
        <v>22556</v>
      </c>
      <c r="AO62" s="372">
        <v>4.4000000000000004</v>
      </c>
      <c r="AP62" s="373">
        <v>37802</v>
      </c>
      <c r="AQ62" s="374">
        <v>-2.2999999999999998</v>
      </c>
      <c r="AR62" s="375">
        <v>6.7</v>
      </c>
    </row>
    <row r="63" spans="1:44" x14ac:dyDescent="0.15">
      <c r="A63" s="296"/>
      <c r="B63" s="292"/>
      <c r="C63" s="292"/>
      <c r="D63" s="292"/>
      <c r="E63" s="292"/>
      <c r="F63" s="292"/>
      <c r="G63" s="292"/>
      <c r="H63" s="292"/>
      <c r="I63" s="292"/>
      <c r="J63" s="292"/>
      <c r="K63" s="292"/>
      <c r="L63" s="292"/>
      <c r="M63" s="292"/>
      <c r="N63" s="292"/>
      <c r="O63" s="292"/>
      <c r="P63" s="292"/>
      <c r="Q63" s="292"/>
      <c r="R63" s="292"/>
      <c r="S63" s="292"/>
      <c r="T63" s="292"/>
      <c r="U63" s="292"/>
      <c r="V63" s="292"/>
      <c r="W63" s="292"/>
      <c r="X63" s="292"/>
      <c r="Y63" s="292"/>
      <c r="Z63" s="292"/>
      <c r="AA63" s="292"/>
      <c r="AB63" s="292"/>
      <c r="AC63" s="292"/>
      <c r="AD63" s="292"/>
      <c r="AE63" s="292"/>
      <c r="AF63" s="292"/>
      <c r="AG63" s="292"/>
      <c r="AH63" s="292"/>
      <c r="AI63" s="292"/>
      <c r="AJ63" s="292"/>
      <c r="AK63" s="292"/>
      <c r="AL63" s="292"/>
      <c r="AM63" s="292"/>
      <c r="AN63" s="292"/>
      <c r="AO63" s="292"/>
      <c r="AP63" s="292"/>
      <c r="AQ63" s="292"/>
      <c r="AR63" s="292"/>
    </row>
    <row r="64" spans="1:44" x14ac:dyDescent="0.15">
      <c r="A64" s="296"/>
      <c r="B64" s="292"/>
      <c r="C64" s="292"/>
      <c r="D64" s="292"/>
      <c r="E64" s="292"/>
      <c r="F64" s="292"/>
      <c r="G64" s="292"/>
      <c r="H64" s="292"/>
      <c r="I64" s="292"/>
      <c r="J64" s="292"/>
      <c r="K64" s="292"/>
      <c r="L64" s="292"/>
      <c r="M64" s="292"/>
      <c r="N64" s="292"/>
      <c r="O64" s="292"/>
      <c r="P64" s="292"/>
      <c r="Q64" s="292"/>
      <c r="R64" s="292"/>
      <c r="S64" s="292"/>
      <c r="T64" s="292"/>
      <c r="U64" s="292"/>
      <c r="V64" s="292"/>
      <c r="W64" s="292"/>
      <c r="X64" s="292"/>
      <c r="Y64" s="292"/>
      <c r="Z64" s="292"/>
      <c r="AA64" s="292"/>
      <c r="AB64" s="292"/>
      <c r="AC64" s="292"/>
      <c r="AD64" s="292"/>
      <c r="AE64" s="292"/>
      <c r="AF64" s="292"/>
      <c r="AG64" s="292"/>
      <c r="AH64" s="292"/>
      <c r="AI64" s="292"/>
      <c r="AJ64" s="292"/>
      <c r="AK64" s="292"/>
      <c r="AL64" s="292"/>
      <c r="AM64" s="292"/>
      <c r="AN64" s="292"/>
      <c r="AO64" s="292"/>
      <c r="AP64" s="292"/>
      <c r="AQ64" s="292"/>
      <c r="AR64" s="292"/>
    </row>
    <row r="65" spans="1:46" x14ac:dyDescent="0.15">
      <c r="A65" s="296"/>
      <c r="B65" s="292"/>
      <c r="C65" s="292"/>
      <c r="D65" s="292"/>
      <c r="E65" s="292"/>
      <c r="F65" s="292"/>
      <c r="G65" s="292"/>
      <c r="H65" s="292"/>
      <c r="I65" s="292"/>
      <c r="J65" s="292"/>
      <c r="K65" s="292"/>
      <c r="L65" s="292"/>
      <c r="M65" s="292"/>
      <c r="N65" s="292"/>
      <c r="O65" s="292"/>
      <c r="P65" s="292"/>
      <c r="Q65" s="292"/>
      <c r="R65" s="292"/>
      <c r="S65" s="292"/>
      <c r="T65" s="292"/>
      <c r="U65" s="292"/>
      <c r="V65" s="292"/>
      <c r="W65" s="292"/>
      <c r="X65" s="292"/>
      <c r="Y65" s="292"/>
      <c r="Z65" s="292"/>
      <c r="AA65" s="292"/>
      <c r="AB65" s="292"/>
      <c r="AC65" s="292"/>
      <c r="AD65" s="292"/>
      <c r="AE65" s="292"/>
      <c r="AF65" s="292"/>
      <c r="AG65" s="292"/>
      <c r="AH65" s="292"/>
      <c r="AI65" s="292"/>
      <c r="AJ65" s="292"/>
      <c r="AK65" s="292"/>
      <c r="AL65" s="292"/>
      <c r="AM65" s="292"/>
      <c r="AN65" s="292"/>
      <c r="AO65" s="292"/>
      <c r="AP65" s="292"/>
      <c r="AQ65" s="292"/>
      <c r="AR65" s="292"/>
    </row>
    <row r="66" spans="1:46" x14ac:dyDescent="0.15">
      <c r="A66" s="382"/>
      <c r="B66" s="349"/>
      <c r="C66" s="349"/>
      <c r="D66" s="349"/>
      <c r="E66" s="349"/>
      <c r="F66" s="349"/>
      <c r="G66" s="349"/>
      <c r="H66" s="349"/>
      <c r="I66" s="349"/>
      <c r="J66" s="349"/>
      <c r="K66" s="349"/>
      <c r="L66" s="349"/>
      <c r="M66" s="349"/>
      <c r="N66" s="349"/>
      <c r="O66" s="349"/>
      <c r="P66" s="349"/>
      <c r="Q66" s="349"/>
      <c r="R66" s="349"/>
      <c r="S66" s="349"/>
      <c r="T66" s="349"/>
      <c r="U66" s="349"/>
      <c r="V66" s="349"/>
      <c r="W66" s="349"/>
      <c r="X66" s="349"/>
      <c r="Y66" s="349"/>
      <c r="Z66" s="349"/>
      <c r="AA66" s="349"/>
      <c r="AB66" s="349"/>
      <c r="AC66" s="349"/>
      <c r="AD66" s="349"/>
      <c r="AE66" s="349"/>
      <c r="AF66" s="349"/>
      <c r="AG66" s="349"/>
      <c r="AH66" s="349"/>
      <c r="AI66" s="349"/>
      <c r="AJ66" s="349"/>
      <c r="AK66" s="349"/>
      <c r="AL66" s="349"/>
      <c r="AM66" s="349"/>
      <c r="AN66" s="349"/>
      <c r="AO66" s="349"/>
      <c r="AP66" s="349"/>
      <c r="AQ66" s="349"/>
      <c r="AR66" s="349"/>
      <c r="AS66" s="383"/>
    </row>
    <row r="67" spans="1:46" ht="13.5" hidden="1" customHeight="1" x14ac:dyDescent="0.15">
      <c r="AK67" s="292"/>
      <c r="AL67" s="292"/>
      <c r="AM67" s="292"/>
      <c r="AN67" s="292"/>
      <c r="AO67" s="292"/>
      <c r="AP67" s="292"/>
      <c r="AQ67" s="292"/>
      <c r="AR67" s="292"/>
      <c r="AS67" s="292"/>
      <c r="AT67" s="292"/>
    </row>
    <row r="68" spans="1:46" ht="13.5" hidden="1" customHeight="1" x14ac:dyDescent="0.15">
      <c r="AK68" s="292"/>
      <c r="AL68" s="292"/>
      <c r="AM68" s="292"/>
      <c r="AN68" s="292"/>
      <c r="AO68" s="292"/>
      <c r="AP68" s="292"/>
      <c r="AQ68" s="292"/>
      <c r="AR68" s="292"/>
    </row>
    <row r="69" spans="1:46" ht="13.5" hidden="1" customHeight="1" x14ac:dyDescent="0.15">
      <c r="AK69" s="292"/>
      <c r="AL69" s="292"/>
      <c r="AM69" s="292"/>
      <c r="AN69" s="292"/>
      <c r="AO69" s="292"/>
      <c r="AP69" s="292"/>
      <c r="AQ69" s="292"/>
      <c r="AR69" s="292"/>
    </row>
    <row r="70" spans="1:46" hidden="1" x14ac:dyDescent="0.15">
      <c r="AK70" s="292"/>
      <c r="AL70" s="292"/>
      <c r="AM70" s="292"/>
      <c r="AN70" s="292"/>
      <c r="AO70" s="292"/>
      <c r="AP70" s="292"/>
      <c r="AQ70" s="292"/>
      <c r="AR70" s="292"/>
    </row>
    <row r="71" spans="1:46" hidden="1" x14ac:dyDescent="0.15">
      <c r="AK71" s="292"/>
      <c r="AL71" s="292"/>
      <c r="AM71" s="292"/>
      <c r="AN71" s="292"/>
      <c r="AO71" s="292"/>
      <c r="AP71" s="292"/>
      <c r="AQ71" s="292"/>
      <c r="AR71" s="292"/>
    </row>
    <row r="72" spans="1:46" hidden="1" x14ac:dyDescent="0.15">
      <c r="AK72" s="292"/>
      <c r="AL72" s="292"/>
      <c r="AM72" s="292"/>
      <c r="AN72" s="292"/>
      <c r="AO72" s="292"/>
      <c r="AP72" s="292"/>
      <c r="AQ72" s="292"/>
      <c r="AR72" s="292"/>
    </row>
    <row r="73" spans="1:46" hidden="1" x14ac:dyDescent="0.15">
      <c r="AK73" s="292"/>
      <c r="AL73" s="292"/>
      <c r="AM73" s="292"/>
      <c r="AN73" s="292"/>
      <c r="AO73" s="292"/>
      <c r="AP73" s="292"/>
      <c r="AQ73" s="292"/>
      <c r="AR73" s="292"/>
    </row>
    <row r="74" spans="1:46" hidden="1" x14ac:dyDescent="0.15"/>
  </sheetData>
  <sheetProtection algorithmName="SHA-512" hashValue="uJw0dJKm2oOmbZxRehJG7k4m5qhJ+oFwDh9UkecaJqThGA2vdJX/ho++HB/pMVjnXs/IZTNXguiT6V4fN7RFLA==" saltValue="AyAxErLwQqFw3T84bFV/C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0" customWidth="1"/>
    <col min="126" max="16384" width="9" style="289" hidden="1"/>
  </cols>
  <sheetData>
    <row r="1" spans="2:125" ht="13.5" customHeight="1"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c r="DQ1" s="289"/>
      <c r="DR1" s="289"/>
      <c r="DS1" s="289"/>
      <c r="DT1" s="289"/>
      <c r="DU1" s="289"/>
    </row>
    <row r="2" spans="2:125" x14ac:dyDescent="0.15">
      <c r="B2" s="289"/>
      <c r="DG2" s="289"/>
    </row>
    <row r="3" spans="2:125" x14ac:dyDescent="0.15">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c r="CF3" s="289"/>
      <c r="CG3" s="289"/>
      <c r="CH3" s="289"/>
      <c r="CI3" s="289"/>
      <c r="CJ3" s="289"/>
      <c r="CK3" s="289"/>
      <c r="CL3" s="289"/>
      <c r="CM3" s="289"/>
      <c r="CN3" s="289"/>
      <c r="CO3" s="289"/>
      <c r="CP3" s="289"/>
      <c r="CQ3" s="289"/>
      <c r="CR3" s="289"/>
      <c r="CS3" s="289"/>
      <c r="CT3" s="289"/>
      <c r="CU3" s="289"/>
      <c r="CV3" s="289"/>
      <c r="CW3" s="289"/>
      <c r="CX3" s="289"/>
      <c r="CY3" s="289"/>
      <c r="CZ3" s="289"/>
      <c r="DA3" s="289"/>
      <c r="DB3" s="289"/>
      <c r="DC3" s="289"/>
      <c r="DD3" s="289"/>
      <c r="DE3" s="289"/>
      <c r="DF3" s="289"/>
      <c r="DH3" s="289"/>
      <c r="DI3" s="289"/>
      <c r="DJ3" s="289"/>
      <c r="DK3" s="289"/>
      <c r="DL3" s="289"/>
      <c r="DM3" s="289"/>
      <c r="DN3" s="289"/>
      <c r="DO3" s="289"/>
      <c r="DP3" s="289"/>
      <c r="DQ3" s="289"/>
      <c r="DR3" s="289"/>
      <c r="DS3" s="289"/>
      <c r="DT3" s="289"/>
      <c r="DU3" s="289"/>
    </row>
    <row r="4" spans="2:125" x14ac:dyDescent="0.15"/>
    <row r="5" spans="2:125" x14ac:dyDescent="0.15"/>
    <row r="6" spans="2:125" x14ac:dyDescent="0.15"/>
    <row r="7" spans="2:125" x14ac:dyDescent="0.15"/>
    <row r="8" spans="2:125" x14ac:dyDescent="0.15"/>
    <row r="9" spans="2:125" x14ac:dyDescent="0.15">
      <c r="DU9" s="28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9"/>
    </row>
    <row r="18" spans="125:125" x14ac:dyDescent="0.15"/>
    <row r="19" spans="125:125" x14ac:dyDescent="0.15"/>
    <row r="20" spans="125:125" x14ac:dyDescent="0.15">
      <c r="DU20" s="289"/>
    </row>
    <row r="21" spans="125:125" x14ac:dyDescent="0.15">
      <c r="DU21" s="28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9"/>
    </row>
    <row r="29" spans="125:125" x14ac:dyDescent="0.15"/>
    <row r="30" spans="125:125" x14ac:dyDescent="0.15"/>
    <row r="31" spans="125:125" x14ac:dyDescent="0.15"/>
    <row r="32" spans="125:125" x14ac:dyDescent="0.15"/>
    <row r="33" spans="2:125" x14ac:dyDescent="0.15">
      <c r="B33" s="289"/>
      <c r="G33" s="289"/>
      <c r="I33" s="289"/>
    </row>
    <row r="34" spans="2:125" x14ac:dyDescent="0.15">
      <c r="C34" s="289"/>
      <c r="P34" s="289"/>
      <c r="DE34" s="289"/>
      <c r="DH34" s="289"/>
    </row>
    <row r="35" spans="2:125" x14ac:dyDescent="0.15">
      <c r="D35" s="289"/>
      <c r="E35" s="289"/>
      <c r="DG35" s="289"/>
      <c r="DJ35" s="289"/>
      <c r="DP35" s="289"/>
      <c r="DQ35" s="289"/>
      <c r="DR35" s="289"/>
      <c r="DS35" s="289"/>
      <c r="DT35" s="289"/>
      <c r="DU35" s="289"/>
    </row>
    <row r="36" spans="2:125" x14ac:dyDescent="0.15">
      <c r="F36" s="289"/>
      <c r="H36" s="289"/>
      <c r="J36" s="289"/>
      <c r="K36" s="289"/>
      <c r="L36" s="289"/>
      <c r="M36" s="289"/>
      <c r="N36" s="289"/>
      <c r="O36" s="289"/>
      <c r="Q36" s="289"/>
      <c r="R36" s="289"/>
      <c r="S36" s="289"/>
      <c r="T36" s="289"/>
      <c r="U36" s="289"/>
      <c r="V36" s="289"/>
      <c r="W36" s="289"/>
      <c r="X36" s="289"/>
      <c r="Y36" s="289"/>
      <c r="Z36" s="289"/>
      <c r="AA36" s="289"/>
      <c r="AB36" s="289"/>
      <c r="AC36" s="289"/>
      <c r="AD36" s="289"/>
      <c r="AE36" s="289"/>
      <c r="AF36" s="289"/>
      <c r="AG36" s="289"/>
      <c r="AH36" s="289"/>
      <c r="AI36" s="289"/>
      <c r="AJ36" s="289"/>
      <c r="AK36" s="289"/>
      <c r="AL36" s="289"/>
      <c r="AM36" s="289"/>
      <c r="AN36" s="289"/>
      <c r="AO36" s="289"/>
      <c r="AP36" s="289"/>
      <c r="AQ36" s="289"/>
      <c r="AR36" s="289"/>
      <c r="AS36" s="289"/>
      <c r="AT36" s="289"/>
      <c r="AU36" s="289"/>
      <c r="AV36" s="289"/>
      <c r="AW36" s="289"/>
      <c r="AX36" s="289"/>
      <c r="AY36" s="289"/>
      <c r="AZ36" s="289"/>
      <c r="BA36" s="289"/>
      <c r="BB36" s="289"/>
      <c r="BC36" s="289"/>
      <c r="BD36" s="289"/>
      <c r="BE36" s="289"/>
      <c r="BF36" s="289"/>
      <c r="BG36" s="289"/>
      <c r="BH36" s="289"/>
      <c r="BI36" s="289"/>
      <c r="BJ36" s="289"/>
      <c r="BK36" s="289"/>
      <c r="BL36" s="289"/>
      <c r="BM36" s="289"/>
      <c r="BN36" s="289"/>
      <c r="BO36" s="289"/>
      <c r="BP36" s="289"/>
      <c r="BQ36" s="289"/>
      <c r="BR36" s="289"/>
      <c r="BS36" s="289"/>
      <c r="BT36" s="289"/>
      <c r="BU36" s="289"/>
      <c r="BV36" s="289"/>
      <c r="BW36" s="289"/>
      <c r="BX36" s="289"/>
      <c r="BY36" s="289"/>
      <c r="BZ36" s="289"/>
      <c r="CA36" s="289"/>
      <c r="CB36" s="289"/>
      <c r="CC36" s="289"/>
      <c r="CD36" s="289"/>
      <c r="CE36" s="289"/>
      <c r="CF36" s="289"/>
      <c r="CG36" s="289"/>
      <c r="CH36" s="289"/>
      <c r="CI36" s="289"/>
      <c r="CJ36" s="289"/>
      <c r="CK36" s="289"/>
      <c r="CL36" s="289"/>
      <c r="CM36" s="289"/>
      <c r="CN36" s="289"/>
      <c r="CO36" s="289"/>
      <c r="CP36" s="289"/>
      <c r="CQ36" s="289"/>
      <c r="CR36" s="289"/>
      <c r="CS36" s="289"/>
      <c r="CT36" s="289"/>
      <c r="CU36" s="289"/>
      <c r="CV36" s="289"/>
      <c r="CW36" s="289"/>
      <c r="CX36" s="289"/>
      <c r="CY36" s="289"/>
      <c r="CZ36" s="289"/>
      <c r="DA36" s="289"/>
      <c r="DB36" s="289"/>
      <c r="DC36" s="289"/>
      <c r="DD36" s="289"/>
      <c r="DF36" s="289"/>
      <c r="DI36" s="289"/>
      <c r="DK36" s="289"/>
      <c r="DL36" s="289"/>
      <c r="DM36" s="289"/>
      <c r="DN36" s="289"/>
      <c r="DO36" s="289"/>
      <c r="DP36" s="289"/>
      <c r="DQ36" s="289"/>
      <c r="DR36" s="289"/>
      <c r="DS36" s="289"/>
      <c r="DT36" s="289"/>
      <c r="DU36" s="289"/>
    </row>
    <row r="37" spans="2:125" x14ac:dyDescent="0.15">
      <c r="DU37" s="289"/>
    </row>
    <row r="38" spans="2:125" x14ac:dyDescent="0.15">
      <c r="DT38" s="289"/>
      <c r="DU38" s="289"/>
    </row>
    <row r="39" spans="2:125" x14ac:dyDescent="0.15"/>
    <row r="40" spans="2:125" x14ac:dyDescent="0.15">
      <c r="DH40" s="289"/>
    </row>
    <row r="41" spans="2:125" x14ac:dyDescent="0.15">
      <c r="DE41" s="289"/>
    </row>
    <row r="42" spans="2:125" x14ac:dyDescent="0.15">
      <c r="DG42" s="289"/>
      <c r="DJ42" s="289"/>
    </row>
    <row r="43" spans="2:125" x14ac:dyDescent="0.15">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89"/>
      <c r="BR43" s="289"/>
      <c r="BS43" s="289"/>
      <c r="BT43" s="289"/>
      <c r="BU43" s="289"/>
      <c r="BV43" s="289"/>
      <c r="BW43" s="289"/>
      <c r="BX43" s="289"/>
      <c r="BY43" s="289"/>
      <c r="BZ43" s="289"/>
      <c r="CA43" s="289"/>
      <c r="CB43" s="289"/>
      <c r="CC43" s="289"/>
      <c r="CD43" s="289"/>
      <c r="CE43" s="289"/>
      <c r="CF43" s="289"/>
      <c r="CG43" s="289"/>
      <c r="CH43" s="289"/>
      <c r="CI43" s="289"/>
      <c r="CJ43" s="289"/>
      <c r="CK43" s="289"/>
      <c r="CL43" s="289"/>
      <c r="CM43" s="289"/>
      <c r="CN43" s="289"/>
      <c r="CO43" s="289"/>
      <c r="CP43" s="289"/>
      <c r="CQ43" s="289"/>
      <c r="CR43" s="289"/>
      <c r="CS43" s="289"/>
      <c r="CT43" s="289"/>
      <c r="CU43" s="289"/>
      <c r="CV43" s="289"/>
      <c r="CW43" s="289"/>
      <c r="CX43" s="289"/>
      <c r="CY43" s="289"/>
      <c r="CZ43" s="289"/>
      <c r="DA43" s="289"/>
      <c r="DB43" s="289"/>
      <c r="DC43" s="289"/>
      <c r="DD43" s="289"/>
      <c r="DF43" s="289"/>
      <c r="DI43" s="289"/>
      <c r="DK43" s="289"/>
      <c r="DL43" s="289"/>
      <c r="DM43" s="289"/>
      <c r="DN43" s="289"/>
      <c r="DO43" s="289"/>
      <c r="DP43" s="289"/>
      <c r="DQ43" s="289"/>
      <c r="DR43" s="289"/>
      <c r="DS43" s="289"/>
      <c r="DT43" s="289"/>
      <c r="DU43" s="289"/>
    </row>
    <row r="44" spans="2:125" x14ac:dyDescent="0.15">
      <c r="DU44" s="289"/>
    </row>
    <row r="45" spans="2:125" x14ac:dyDescent="0.15"/>
    <row r="46" spans="2:125" x14ac:dyDescent="0.15"/>
    <row r="47" spans="2:125" x14ac:dyDescent="0.15"/>
    <row r="48" spans="2:125" x14ac:dyDescent="0.15">
      <c r="DT48" s="289"/>
      <c r="DU48" s="289"/>
    </row>
    <row r="49" spans="120:125" x14ac:dyDescent="0.15">
      <c r="DU49" s="289"/>
    </row>
    <row r="50" spans="120:125" x14ac:dyDescent="0.15">
      <c r="DU50" s="289"/>
    </row>
    <row r="51" spans="120:125" x14ac:dyDescent="0.15">
      <c r="DP51" s="289"/>
      <c r="DQ51" s="289"/>
      <c r="DR51" s="289"/>
      <c r="DS51" s="289"/>
      <c r="DT51" s="289"/>
      <c r="DU51" s="289"/>
    </row>
    <row r="52" spans="120:125" x14ac:dyDescent="0.15"/>
    <row r="53" spans="120:125" x14ac:dyDescent="0.15"/>
    <row r="54" spans="120:125" x14ac:dyDescent="0.15">
      <c r="DU54" s="289"/>
    </row>
    <row r="55" spans="120:125" x14ac:dyDescent="0.15"/>
    <row r="56" spans="120:125" x14ac:dyDescent="0.15"/>
    <row r="57" spans="120:125" x14ac:dyDescent="0.15"/>
    <row r="58" spans="120:125" x14ac:dyDescent="0.15">
      <c r="DU58" s="289"/>
    </row>
    <row r="59" spans="120:125" x14ac:dyDescent="0.15"/>
    <row r="60" spans="120:125" x14ac:dyDescent="0.15"/>
    <row r="61" spans="120:125" x14ac:dyDescent="0.15"/>
    <row r="62" spans="120:125" x14ac:dyDescent="0.15"/>
    <row r="63" spans="120:125" x14ac:dyDescent="0.15">
      <c r="DU63" s="289"/>
    </row>
    <row r="64" spans="120:125" x14ac:dyDescent="0.15">
      <c r="DT64" s="289"/>
      <c r="DU64" s="289"/>
    </row>
    <row r="65" spans="123:125" x14ac:dyDescent="0.15"/>
    <row r="66" spans="123:125" x14ac:dyDescent="0.15"/>
    <row r="67" spans="123:125" x14ac:dyDescent="0.15"/>
    <row r="68" spans="123:125" x14ac:dyDescent="0.15"/>
    <row r="69" spans="123:125" x14ac:dyDescent="0.15">
      <c r="DS69" s="289"/>
      <c r="DT69" s="289"/>
      <c r="DU69" s="28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9"/>
    </row>
    <row r="83" spans="116:125" x14ac:dyDescent="0.15">
      <c r="DM83" s="289"/>
      <c r="DN83" s="289"/>
      <c r="DO83" s="289"/>
      <c r="DP83" s="289"/>
      <c r="DQ83" s="289"/>
      <c r="DR83" s="289"/>
      <c r="DS83" s="289"/>
      <c r="DT83" s="289"/>
      <c r="DU83" s="289"/>
    </row>
    <row r="84" spans="116:125" x14ac:dyDescent="0.15"/>
    <row r="85" spans="116:125" x14ac:dyDescent="0.15"/>
    <row r="86" spans="116:125" x14ac:dyDescent="0.15"/>
    <row r="87" spans="116:125" x14ac:dyDescent="0.15"/>
    <row r="88" spans="116:125" x14ac:dyDescent="0.15">
      <c r="DU88" s="28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9"/>
      <c r="DT94" s="289"/>
      <c r="DU94" s="289"/>
    </row>
    <row r="95" spans="116:125" ht="13.5" customHeight="1" x14ac:dyDescent="0.15">
      <c r="DU95" s="28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9"/>
    </row>
    <row r="102" spans="124:125" ht="13.5" customHeight="1" x14ac:dyDescent="0.15"/>
    <row r="103" spans="124:125" ht="13.5" customHeight="1" x14ac:dyDescent="0.15"/>
    <row r="104" spans="124:125" ht="13.5" customHeight="1" x14ac:dyDescent="0.15">
      <c r="DT104" s="289"/>
      <c r="DU104" s="28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9" t="s">
        <v>549</v>
      </c>
    </row>
    <row r="120" spans="125:125" ht="13.5" hidden="1" customHeight="1" x14ac:dyDescent="0.15"/>
    <row r="121" spans="125:125" ht="13.5" hidden="1" customHeight="1" x14ac:dyDescent="0.15">
      <c r="DU121" s="289"/>
    </row>
  </sheetData>
  <sheetProtection algorithmName="SHA-512" hashValue="AumSmrLGWYs8t9xtKQdnBlnifaK6t9ZTLk7p9nslq7JKpNNk4ZG/W+4/aLxyXIjF6Vz5IIcum+Vz7ploRPCueA==" saltValue="3hCZWSWWD/ugJuzzokl+Y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0" customWidth="1"/>
    <col min="126" max="142" width="0" style="289" hidden="1" customWidth="1"/>
    <col min="143" max="16384" width="9" style="289" hidden="1"/>
  </cols>
  <sheetData>
    <row r="1" spans="1:125" ht="13.5" customHeight="1"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c r="DQ1" s="289"/>
      <c r="DR1" s="289"/>
      <c r="DS1" s="289"/>
      <c r="DT1" s="289"/>
      <c r="DU1" s="289"/>
    </row>
    <row r="2" spans="1:125" x14ac:dyDescent="0.15">
      <c r="B2" s="289"/>
      <c r="T2" s="289"/>
    </row>
    <row r="3" spans="1:125"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c r="CF3" s="289"/>
      <c r="CG3" s="289"/>
      <c r="CH3" s="289"/>
      <c r="CI3" s="289"/>
      <c r="CJ3" s="289"/>
      <c r="CK3" s="289"/>
      <c r="CL3" s="289"/>
      <c r="CM3" s="289"/>
      <c r="CN3" s="289"/>
      <c r="CO3" s="289"/>
      <c r="CP3" s="289"/>
      <c r="CQ3" s="289"/>
      <c r="CR3" s="289"/>
      <c r="CS3" s="289"/>
      <c r="CT3" s="289"/>
      <c r="CU3" s="289"/>
      <c r="CV3" s="289"/>
      <c r="CW3" s="289"/>
      <c r="CX3" s="289"/>
      <c r="CY3" s="289"/>
      <c r="CZ3" s="289"/>
      <c r="DA3" s="289"/>
      <c r="DB3" s="289"/>
      <c r="DC3" s="289"/>
      <c r="DD3" s="289"/>
      <c r="DE3" s="289"/>
      <c r="DF3" s="289"/>
      <c r="DG3" s="289"/>
      <c r="DH3" s="289"/>
      <c r="DI3" s="289"/>
      <c r="DJ3" s="289"/>
      <c r="DK3" s="289"/>
      <c r="DL3" s="289"/>
      <c r="DM3" s="289"/>
      <c r="DN3" s="289"/>
      <c r="DO3" s="289"/>
      <c r="DP3" s="289"/>
      <c r="DQ3" s="289"/>
      <c r="DR3" s="289"/>
      <c r="DS3" s="289"/>
      <c r="DT3" s="289"/>
      <c r="DU3" s="28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9"/>
      <c r="G33" s="289"/>
      <c r="I33" s="289"/>
    </row>
    <row r="34" spans="2:125" x14ac:dyDescent="0.15">
      <c r="C34" s="289"/>
      <c r="P34" s="289"/>
      <c r="R34" s="289"/>
      <c r="U34" s="289"/>
    </row>
    <row r="35" spans="2:125" x14ac:dyDescent="0.15">
      <c r="D35" s="289"/>
      <c r="E35" s="289"/>
      <c r="T35" s="289"/>
      <c r="W35" s="289"/>
      <c r="X35" s="289"/>
      <c r="Y35" s="289"/>
      <c r="Z35" s="289"/>
      <c r="AA35" s="289"/>
      <c r="AB35" s="289"/>
      <c r="AC35" s="289"/>
      <c r="AD35" s="289"/>
      <c r="AE35" s="289"/>
      <c r="AF35" s="289"/>
      <c r="AG35" s="289"/>
      <c r="AH35" s="289"/>
      <c r="AI35" s="289"/>
      <c r="AJ35" s="289"/>
      <c r="AK35" s="289"/>
      <c r="AL35" s="289"/>
      <c r="AM35" s="289"/>
      <c r="AN35" s="289"/>
      <c r="AO35" s="289"/>
      <c r="AP35" s="289"/>
      <c r="AQ35" s="289"/>
      <c r="AR35" s="289"/>
      <c r="AS35" s="289"/>
      <c r="AT35" s="289"/>
      <c r="AU35" s="289"/>
      <c r="AV35" s="289"/>
      <c r="AW35" s="289"/>
      <c r="AX35" s="289"/>
      <c r="AY35" s="289"/>
      <c r="AZ35" s="289"/>
      <c r="BA35" s="289"/>
      <c r="BB35" s="289"/>
      <c r="BC35" s="289"/>
      <c r="BD35" s="289"/>
      <c r="BE35" s="289"/>
      <c r="BF35" s="289"/>
      <c r="BG35" s="289"/>
      <c r="BH35" s="289"/>
      <c r="BI35" s="289"/>
      <c r="BJ35" s="289"/>
      <c r="BK35" s="289"/>
      <c r="BL35" s="289"/>
      <c r="BM35" s="289"/>
      <c r="BN35" s="289"/>
      <c r="BO35" s="289"/>
      <c r="BP35" s="289"/>
      <c r="BQ35" s="289"/>
      <c r="BR35" s="289"/>
      <c r="BS35" s="289"/>
      <c r="BT35" s="289"/>
      <c r="BU35" s="289"/>
      <c r="BV35" s="289"/>
      <c r="BW35" s="289"/>
      <c r="BX35" s="289"/>
      <c r="BY35" s="289"/>
      <c r="BZ35" s="289"/>
      <c r="CA35" s="289"/>
      <c r="CB35" s="289"/>
      <c r="CC35" s="289"/>
      <c r="CD35" s="289"/>
      <c r="CE35" s="289"/>
      <c r="CF35" s="289"/>
      <c r="CG35" s="289"/>
      <c r="CH35" s="289"/>
      <c r="CI35" s="289"/>
      <c r="CJ35" s="289"/>
      <c r="CK35" s="289"/>
      <c r="CL35" s="289"/>
      <c r="CM35" s="289"/>
      <c r="CN35" s="289"/>
      <c r="CO35" s="289"/>
      <c r="CP35" s="289"/>
      <c r="CQ35" s="289"/>
      <c r="CR35" s="289"/>
      <c r="CS35" s="289"/>
      <c r="CT35" s="289"/>
      <c r="CU35" s="289"/>
      <c r="CV35" s="289"/>
      <c r="CW35" s="289"/>
      <c r="CX35" s="289"/>
      <c r="CY35" s="289"/>
      <c r="CZ35" s="289"/>
      <c r="DA35" s="289"/>
      <c r="DB35" s="289"/>
      <c r="DC35" s="289"/>
      <c r="DD35" s="289"/>
      <c r="DE35" s="289"/>
      <c r="DF35" s="289"/>
      <c r="DG35" s="289"/>
      <c r="DH35" s="289"/>
      <c r="DI35" s="289"/>
      <c r="DJ35" s="289"/>
      <c r="DK35" s="289"/>
      <c r="DL35" s="289"/>
      <c r="DM35" s="289"/>
      <c r="DN35" s="289"/>
      <c r="DO35" s="289"/>
      <c r="DP35" s="289"/>
      <c r="DQ35" s="289"/>
      <c r="DR35" s="289"/>
      <c r="DS35" s="289"/>
      <c r="DT35" s="289"/>
      <c r="DU35" s="289"/>
    </row>
    <row r="36" spans="2:125" x14ac:dyDescent="0.15">
      <c r="F36" s="289"/>
      <c r="H36" s="289"/>
      <c r="J36" s="289"/>
      <c r="K36" s="289"/>
      <c r="L36" s="289"/>
      <c r="M36" s="289"/>
      <c r="N36" s="289"/>
      <c r="O36" s="289"/>
      <c r="Q36" s="289"/>
      <c r="S36" s="289"/>
      <c r="V36" s="289"/>
    </row>
    <row r="37" spans="2:125" x14ac:dyDescent="0.15"/>
    <row r="38" spans="2:125" x14ac:dyDescent="0.15"/>
    <row r="39" spans="2:125" x14ac:dyDescent="0.15"/>
    <row r="40" spans="2:125" x14ac:dyDescent="0.15">
      <c r="U40" s="289"/>
    </row>
    <row r="41" spans="2:125" x14ac:dyDescent="0.15">
      <c r="R41" s="289"/>
    </row>
    <row r="42" spans="2:125" x14ac:dyDescent="0.15">
      <c r="T42" s="289"/>
      <c r="W42" s="289"/>
      <c r="X42" s="289"/>
      <c r="Y42" s="289"/>
      <c r="Z42" s="289"/>
      <c r="AA42" s="289"/>
      <c r="AB42" s="289"/>
      <c r="AC42" s="289"/>
      <c r="AD42" s="289"/>
      <c r="AE42" s="289"/>
      <c r="AF42" s="289"/>
      <c r="AG42" s="289"/>
      <c r="AH42" s="289"/>
      <c r="AI42" s="289"/>
      <c r="AJ42" s="289"/>
      <c r="AK42" s="289"/>
      <c r="AL42" s="289"/>
      <c r="AM42" s="289"/>
      <c r="AN42" s="289"/>
      <c r="AO42" s="289"/>
      <c r="AP42" s="289"/>
      <c r="AQ42" s="289"/>
      <c r="AR42" s="289"/>
      <c r="AS42" s="289"/>
      <c r="AT42" s="289"/>
      <c r="AU42" s="289"/>
      <c r="AV42" s="289"/>
      <c r="AW42" s="289"/>
      <c r="AX42" s="289"/>
      <c r="AY42" s="289"/>
      <c r="AZ42" s="289"/>
      <c r="BA42" s="289"/>
      <c r="BB42" s="289"/>
      <c r="BC42" s="289"/>
      <c r="BD42" s="289"/>
      <c r="BE42" s="289"/>
      <c r="BF42" s="289"/>
      <c r="BG42" s="289"/>
      <c r="BH42" s="289"/>
      <c r="BI42" s="289"/>
      <c r="BJ42" s="289"/>
      <c r="BK42" s="289"/>
      <c r="BL42" s="289"/>
      <c r="BM42" s="289"/>
      <c r="BN42" s="289"/>
      <c r="BO42" s="289"/>
      <c r="BP42" s="289"/>
      <c r="BQ42" s="289"/>
      <c r="BR42" s="289"/>
      <c r="BS42" s="289"/>
      <c r="BT42" s="289"/>
      <c r="BU42" s="289"/>
      <c r="BV42" s="289"/>
      <c r="BW42" s="289"/>
      <c r="BX42" s="289"/>
      <c r="BY42" s="289"/>
      <c r="BZ42" s="289"/>
      <c r="CA42" s="289"/>
      <c r="CB42" s="289"/>
      <c r="CC42" s="289"/>
      <c r="CD42" s="289"/>
      <c r="CE42" s="289"/>
      <c r="CF42" s="289"/>
      <c r="CG42" s="289"/>
      <c r="CH42" s="289"/>
      <c r="CI42" s="289"/>
      <c r="CJ42" s="289"/>
      <c r="CK42" s="289"/>
      <c r="CL42" s="289"/>
      <c r="CM42" s="289"/>
      <c r="CN42" s="289"/>
      <c r="CO42" s="289"/>
      <c r="CP42" s="289"/>
      <c r="CQ42" s="289"/>
      <c r="CR42" s="289"/>
      <c r="CS42" s="289"/>
      <c r="CT42" s="289"/>
      <c r="CU42" s="289"/>
      <c r="CV42" s="289"/>
      <c r="CW42" s="289"/>
      <c r="CX42" s="289"/>
      <c r="CY42" s="289"/>
      <c r="CZ42" s="289"/>
      <c r="DA42" s="289"/>
      <c r="DB42" s="289"/>
      <c r="DC42" s="289"/>
      <c r="DD42" s="289"/>
      <c r="DE42" s="289"/>
      <c r="DF42" s="289"/>
      <c r="DG42" s="289"/>
      <c r="DH42" s="289"/>
      <c r="DI42" s="289"/>
      <c r="DJ42" s="289"/>
      <c r="DK42" s="289"/>
      <c r="DL42" s="289"/>
      <c r="DM42" s="289"/>
      <c r="DN42" s="289"/>
      <c r="DO42" s="289"/>
      <c r="DP42" s="289"/>
      <c r="DQ42" s="289"/>
      <c r="DR42" s="289"/>
      <c r="DS42" s="289"/>
      <c r="DT42" s="289"/>
      <c r="DU42" s="289"/>
    </row>
    <row r="43" spans="2:125" x14ac:dyDescent="0.15">
      <c r="Q43" s="289"/>
      <c r="S43" s="289"/>
      <c r="V43" s="28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550</v>
      </c>
    </row>
  </sheetData>
  <sheetProtection algorithmName="SHA-512" hashValue="IJqw2uiFzw03xDB7L3Pt+2QavcItah8lVJlYOBTzyLXA+V/pcGObimRQ4I57jOtBMHctTMJC4bDmSwUi0wgAWw==" saltValue="9bV4QBnBi6ik0HuDJMsc+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198" t="s">
        <v>3</v>
      </c>
      <c r="D47" s="1198"/>
      <c r="E47" s="1199"/>
      <c r="F47" s="11">
        <v>31.4</v>
      </c>
      <c r="G47" s="12">
        <v>30.8</v>
      </c>
      <c r="H47" s="12">
        <v>30</v>
      </c>
      <c r="I47" s="12">
        <v>30.73</v>
      </c>
      <c r="J47" s="13">
        <v>27.19</v>
      </c>
    </row>
    <row r="48" spans="2:10" ht="57.75" customHeight="1" x14ac:dyDescent="0.15">
      <c r="B48" s="14"/>
      <c r="C48" s="1200" t="s">
        <v>4</v>
      </c>
      <c r="D48" s="1200"/>
      <c r="E48" s="1201"/>
      <c r="F48" s="15">
        <v>9.39</v>
      </c>
      <c r="G48" s="16">
        <v>9.93</v>
      </c>
      <c r="H48" s="16">
        <v>11.52</v>
      </c>
      <c r="I48" s="16">
        <v>9.89</v>
      </c>
      <c r="J48" s="17">
        <v>10.1</v>
      </c>
    </row>
    <row r="49" spans="2:10" ht="57.75" customHeight="1" thickBot="1" x14ac:dyDescent="0.2">
      <c r="B49" s="18"/>
      <c r="C49" s="1202" t="s">
        <v>5</v>
      </c>
      <c r="D49" s="1202"/>
      <c r="E49" s="1203"/>
      <c r="F49" s="19">
        <v>3.27</v>
      </c>
      <c r="G49" s="20" t="s">
        <v>556</v>
      </c>
      <c r="H49" s="20">
        <v>0.74</v>
      </c>
      <c r="I49" s="20">
        <v>0.98</v>
      </c>
      <c r="J49" s="21" t="s">
        <v>557</v>
      </c>
    </row>
    <row r="50" spans="2:10" ht="13.5" customHeight="1" x14ac:dyDescent="0.15"/>
  </sheetData>
  <sheetProtection algorithmName="SHA-512" hashValue="m4rC0aTY1WJNsdE9eOKbv6p7aLv9OLe+31V+yiDXzBSMsokLQtMbFRIUbXpYt6MNAERb2xstdObeYbgfqJJG4w==" saltValue="eWLTuw3iGIO3ONOVr4ATn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2021-03-11T23:30:56Z</cp:lastPrinted>
  <dcterms:created xsi:type="dcterms:W3CDTF">2021-02-05T02:17:43Z</dcterms:created>
  <dcterms:modified xsi:type="dcterms:W3CDTF">2021-10-27T02:48:21Z</dcterms:modified>
  <cp:category/>
</cp:coreProperties>
</file>