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C37" i="10"/>
  <c r="BE36" i="10"/>
  <c r="C36" i="10"/>
  <c r="BE35" i="10"/>
  <c r="CO34" i="10"/>
  <c r="CO35" i="10" s="1"/>
  <c r="CO36" i="10" s="1"/>
  <c r="CO37" i="10" s="1"/>
  <c r="CO38" i="10" s="1"/>
  <c r="CO39" i="10" s="1"/>
  <c r="CO40" i="10" s="1"/>
  <c r="CO41" i="10" s="1"/>
  <c r="CO42" i="10" s="1"/>
  <c r="CO43" i="10" s="1"/>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BE34" i="10"/>
</calcChain>
</file>

<file path=xl/sharedStrings.xml><?xml version="1.0" encoding="utf-8"?>
<sst xmlns="http://schemas.openxmlformats.org/spreadsheetml/2006/main" count="1140" uniqueCount="634">
  <si>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</si>
  <si>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</si>
  <si>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</si>
  <si>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</si>
  <si>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</si>
  <si>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</si>
  <si>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</si>
  <si>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</si>
  <si>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</si>
  <si>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</si>
  <si>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</si>
  <si>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</si>
  <si>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</si>
  <si>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</si>
  <si>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</si>
  <si>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</si>
  <si>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</si>
  <si>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</si>
  <si>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</si>
  <si>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</si>
  <si>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</si>
  <si>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</si>
  <si>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</si>
  <si>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</si>
  <si>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</si>
  <si>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</si>
  <si>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</si>
  <si>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</si>
  <si>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</si>
  <si>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</si>
  <si>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</si>
  <si>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</si>
  <si>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</si>
  <si>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</si>
  <si>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</si>
  <si>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</si>
  <si>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</si>
  <si>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</si>
  <si>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</si>
  <si>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</si>
  <si>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</si>
  <si>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</si>
  <si>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</si>
  <si>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</si>
  <si>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</si>
  <si>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</si>
  <si>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</si>
  <si>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</si>
  <si>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</si>
  <si>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</si>
  <si>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</si>
  <si>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</si>
  <si>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</si>
  <si>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</si>
  <si>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</si>
  <si>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</si>
  <si>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</si>
  <si>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</si>
  <si>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</si>
  <si>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</si>
  <si>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</si>
  <si>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</si>
  <si>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</si>
  <si>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</si>
  <si>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</si>
  <si>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</si>
  <si>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</si>
  <si>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</si>
  <si>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</si>
  <si>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</si>
  <si>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</si>
  <si>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</si>
  <si>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</si>
  <si>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</si>
  <si>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</si>
  <si>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</si>
  <si>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</si>
  <si>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</si>
  <si>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</si>
  <si>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</si>
  <si>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</si>
  <si>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</si>
  <si>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</si>
  <si>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</si>
  <si>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</si>
  <si>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</si>
  <si>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</si>
  <si>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</si>
  <si>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</si>
  <si>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</si>
  <si>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</si>
  <si>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</si>
  <si>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</si>
  <si>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</si>
  <si>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</si>
  <si>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</si>
  <si>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</si>
  <si>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</si>
  <si>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</si>
  <si>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</si>
  <si>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</si>
  <si>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</si>
  <si>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</si>
  <si>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</si>
  <si>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</si>
  <si>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</si>
  <si>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</si>
  <si>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</si>
  <si>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</si>
  <si>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</si>
  <si>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</si>
  <si>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</si>
  <si>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</si>
  <si>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</si>
  <si>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</si>
  <si>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</si>
  <si>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</si>
  <si>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</si>
  <si>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</si>
  <si>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</si>
  <si>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</si>
  <si>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</si>
  <si>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</si>
  <si>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</si>
  <si>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</si>
  <si>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</si>
  <si>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</si>
  <si>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</si>
  <si>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</si>
  <si>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</si>
  <si>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</si>
  <si>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</si>
  <si>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</si>
  <si>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</si>
  <si>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</si>
  <si>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</si>
  <si>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</si>
  <si>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</si>
  <si>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</si>
  <si>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</si>
  <si>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</si>
  <si>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</si>
  <si>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</si>
  <si>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</si>
  <si>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</si>
  <si>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</si>
  <si>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</si>
  <si>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</si>
  <si>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</si>
  <si>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</si>
  <si>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</si>
  <si>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</si>
  <si>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</si>
  <si>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</si>
  <si>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</si>
  <si>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</si>
  <si>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</si>
  <si>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</si>
  <si>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</si>
  <si>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</si>
  <si>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</si>
  <si>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</si>
  <si>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</si>
  <si>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</si>
  <si>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</si>
  <si>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</si>
  <si>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</si>
  <si>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</si>
  <si>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</si>
  <si>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</si>
  <si>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</si>
  <si>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</si>
  <si>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</si>
  <si>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</si>
  <si>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</si>
  <si>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</si>
  <si>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</si>
  <si>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</si>
  <si>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</si>
  <si>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</si>
  <si>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</si>
  <si>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</si>
  <si>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</si>
  <si>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</si>
  <si>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</si>
  <si>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</si>
  <si>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</si>
  <si>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</si>
  <si>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</si>
  <si>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</si>
  <si>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</si>
  <si>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</si>
  <si>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</si>
  <si>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</si>
  <si>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</si>
  <si>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</si>
  <si>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</si>
  <si>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</si>
  <si>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</si>
  <si>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</si>
  <si>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</si>
  <si>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</si>
  <si>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</si>
  <si>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</si>
  <si>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</si>
  <si>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</si>
  <si>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</si>
  <si>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</si>
  <si>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</si>
  <si>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</si>
  <si>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</si>
  <si>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</si>
  <si>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富山県高岡市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</si>
  <si>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</si>
  <si>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</si>
  <si>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</si>
  <si>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</si>
  <si>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</si>
  <si>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</si>
  <si>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</si>
  <si>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</si>
  <si>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</si>
  <si>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</si>
  <si>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</si>
  <si>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</si>
  <si>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</si>
  <si>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</si>
  <si>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</si>
  <si>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</si>
  <si>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</si>
  <si>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</si>
  <si>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</si>
  <si>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</si>
  <si>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</si>
  <si>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</si>
  <si>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</si>
  <si>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</si>
  <si>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</si>
  <si>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</si>
  <si>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</si>
  <si>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</si>
  <si>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</si>
  <si>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</si>
  <si>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</si>
  <si>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</si>
  <si>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</si>
  <si>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</si>
  <si>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</si>
  <si>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</si>
  <si>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</si>
  <si>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</si>
  <si>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</si>
  <si>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</si>
  <si>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</si>
  <si>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</si>
  <si>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</si>
  <si>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</si>
  <si>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</si>
  <si>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</si>
  <si>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</si>
  <si>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</si>
  <si>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</si>
  <si>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</si>
  <si>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</si>
  <si>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</si>
  <si>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</si>
  <si>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</si>
  <si>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</si>
  <si>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</si>
  <si>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</si>
  <si>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</si>
  <si>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</si>
  <si>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</si>
  <si>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</si>
  <si>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</si>
  <si>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</si>
  <si>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</si>
  <si>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</si>
  <si>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</si>
  <si>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</si>
  <si>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</si>
  <si>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</si>
  <si>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</si>
  <si>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</si>
  <si>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</si>
  <si>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</si>
  <si>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</si>
  <si>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</si>
  <si>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</si>
  <si>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</si>
  <si>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</si>
  <si>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</si>
  <si>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</si>
  <si>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</si>
  <si>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</si>
  <si>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</si>
  <si>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</si>
  <si>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</si>
  <si>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</si>
  <si>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</si>
  <si>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</si>
  <si>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</si>
  <si>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</si>
  <si>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</si>
  <si>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</si>
  <si>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</si>
  <si>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</si>
  <si>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</si>
  <si>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</si>
  <si>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</si>
  <si>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</si>
  <si>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</si>
  <si>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</si>
  <si>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</si>
  <si>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</si>
  <si>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</si>
  <si>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</si>
  <si>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</si>
  <si>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</si>
  <si>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</si>
  <si>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</si>
  <si>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</si>
  <si>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</si>
  <si>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</si>
  <si>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</si>
  <si>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</si>
  <si>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</si>
  <si>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</si>
  <si>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</si>
  <si>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</si>
  <si>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</si>
  <si>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</si>
  <si>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</si>
  <si>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</si>
  <si>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</si>
  <si>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</si>
  <si>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</si>
  <si>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</si>
  <si>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</si>
  <si>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</si>
  <si>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</si>
  <si>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</si>
  <si>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</si>
  <si>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</si>
  <si>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</si>
  <si>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</si>
  <si>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</si>
  <si>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</si>
  <si>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</si>
  <si>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</si>
  <si>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</si>
  <si>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</si>
  <si>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</si>
  <si>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</si>
  <si>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</si>
  <si>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</si>
  <si>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</si>
  <si>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</si>
  <si>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</si>
  <si>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</si>
  <si>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</si>
  <si>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</si>
  <si>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</si>
  <si>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</si>
  <si>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</si>
  <si>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</si>
  <si>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</si>
  <si>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富山県高岡市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</si>
  <si>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</si>
  <si>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</si>
  <si>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</si>
  <si>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</si>
  <si>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</si>
  <si>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</si>
  <si>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</si>
  <si>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</si>
  <si>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</si>
  <si>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</si>
  <si>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</si>
  <si>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</si>
  <si>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</si>
  <si>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</si>
  <si>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</si>
  <si>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</si>
  <si>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</si>
  <si>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</si>
  <si>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</si>
  <si>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</si>
  <si>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</si>
  <si>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</si>
  <si>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</si>
  <si>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</si>
  <si>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</si>
  <si>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</si>
  <si>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</si>
  <si>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</si>
  <si>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</si>
  <si>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</si>
  <si>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</si>
  <si>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</si>
  <si>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</si>
  <si>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</si>
  <si>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</si>
  <si>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</si>
  <si>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</si>
  <si>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</si>
  <si>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t>
    <phoneticPr fontId="5"/>
  </si>
  <si>
    <t>後期高齢者医療事業会計</t>
    <phoneticPr fontId="5"/>
  </si>
  <si>
    <t>介護保険事業会計</t>
    <phoneticPr fontId="5"/>
  </si>
  <si>
    <t>高岡市民病院事業会計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</si>
  <si>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</si>
  <si>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</si>
  <si>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</si>
  <si>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</si>
  <si>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</si>
  <si>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</si>
  <si>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</si>
  <si>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</si>
  <si>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</si>
  <si>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</si>
  <si>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</si>
  <si>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</si>
  <si>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</si>
  <si>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</si>
  <si>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</si>
  <si>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</si>
  <si>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</si>
  <si>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</si>
  <si>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</si>
  <si>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</si>
  <si>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</si>
  <si>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</si>
  <si>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</si>
  <si>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</si>
  <si>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</si>
  <si>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</si>
  <si>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</si>
  <si>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</si>
  <si>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</si>
  <si>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</si>
  <si>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</si>
  <si>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</si>
  <si>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</si>
  <si>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</si>
  <si>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</si>
  <si>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</si>
  <si>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</si>
  <si>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</si>
  <si>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</si>
  <si>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</si>
  <si>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</si>
  <si>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</si>
  <si>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</si>
  <si>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</si>
  <si>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</si>
  <si>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</si>
  <si>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</si>
  <si>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</si>
  <si>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</si>
  <si>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</si>
  <si>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</si>
  <si>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</si>
  <si>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</si>
  <si>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</si>
  <si>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</si>
  <si>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</si>
  <si>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</si>
  <si>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</si>
  <si>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</si>
  <si>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</si>
  <si>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</si>
  <si>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</si>
  <si>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</si>
  <si>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</si>
  <si>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</si>
  <si>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</si>
  <si>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</si>
  <si>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</si>
  <si>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</si>
  <si>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</si>
  <si>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高岡市民病院事業会計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</si>
  <si>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</si>
  <si>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</si>
  <si>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</si>
  <si>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</si>
  <si>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</si>
  <si>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</si>
  <si>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</si>
  <si>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</si>
  <si>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</si>
  <si>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</si>
  <si>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</si>
  <si>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</si>
  <si>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</si>
  <si>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</si>
  <si>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</si>
  <si>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</si>
  <si>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</si>
  <si>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</si>
  <si>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</si>
  <si>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</si>
  <si>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</si>
  <si>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</si>
  <si>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</si>
  <si>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</si>
  <si>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</si>
  <si>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</si>
  <si>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</si>
  <si>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</si>
  <si>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</si>
  <si>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</si>
  <si>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</si>
  <si>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</si>
  <si>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</si>
  <si>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</si>
  <si>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</si>
  <si>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</si>
  <si>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</si>
  <si>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</si>
  <si>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</si>
  <si>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</si>
  <si>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</si>
  <si>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</si>
  <si>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</si>
  <si>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</si>
  <si>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</si>
  <si>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</si>
  <si>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</si>
  <si>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</si>
  <si>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</si>
  <si>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</si>
  <si>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</si>
  <si>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</si>
  <si>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</si>
  <si>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</si>
  <si>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</si>
  <si>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</si>
  <si>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</si>
  <si>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</si>
  <si>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</si>
  <si>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</si>
  <si>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</si>
  <si>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</si>
  <si>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</si>
  <si>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</si>
  <si>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</si>
  <si>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</si>
  <si>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</si>
  <si>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</si>
  <si>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</si>
  <si>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</si>
  <si>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</si>
  <si>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</si>
  <si>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</si>
  <si>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</si>
  <si>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</si>
  <si>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</si>
  <si>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</si>
  <si>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</si>
  <si>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</si>
  <si>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</si>
  <si>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</si>
  <si>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</si>
  <si>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</si>
  <si>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</si>
  <si>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</si>
  <si>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</si>
  <si>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</si>
  <si>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</si>
  <si>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</si>
  <si>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</si>
  <si>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</si>
  <si>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4.02</t>
  </si>
  <si>
    <t>▲ 3.81</t>
  </si>
  <si>
    <t>一般会計</t>
  </si>
  <si>
    <t>水道事業会計</t>
  </si>
  <si>
    <t>下水道事業会計</t>
  </si>
  <si>
    <t>高岡市民病院事業会計</t>
  </si>
  <si>
    <t>工業用水道事業会計</t>
  </si>
  <si>
    <t>工業団地造成事業会計</t>
  </si>
  <si>
    <t>国民健康保険事業会計</t>
  </si>
  <si>
    <t>介護保険事業会計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</si>
  <si>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</si>
  <si>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</si>
  <si>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</si>
  <si>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</si>
  <si>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</si>
  <si>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</si>
  <si>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</si>
  <si>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</si>
  <si>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基金繰入272百万円</t>
    <rPh sb="0" eb="2">
      <t>キキン</t>
    </rPh>
    <rPh sb="2" eb="4">
      <t>クリイレ</t>
    </rPh>
    <rPh sb="7" eb="8">
      <t>ヒャク</t>
    </rPh>
    <rPh sb="8" eb="10">
      <t>マンエン</t>
    </rPh>
    <phoneticPr fontId="2"/>
  </si>
  <si>
    <t>-</t>
    <phoneticPr fontId="2"/>
  </si>
  <si>
    <t>基金繰入1百万円</t>
    <rPh sb="0" eb="2">
      <t>キキン</t>
    </rPh>
    <rPh sb="2" eb="4">
      <t>クリイレ</t>
    </rPh>
    <rPh sb="5" eb="6">
      <t>ヒャク</t>
    </rPh>
    <rPh sb="6" eb="8">
      <t>マンエン</t>
    </rPh>
    <phoneticPr fontId="2"/>
  </si>
  <si>
    <t>砺波地方衛生施設組合</t>
    <rPh sb="0" eb="2">
      <t>トナミ</t>
    </rPh>
    <rPh sb="2" eb="4">
      <t>チホウ</t>
    </rPh>
    <rPh sb="4" eb="6">
      <t>エイセイ</t>
    </rPh>
    <rPh sb="6" eb="8">
      <t>シセツ</t>
    </rPh>
    <rPh sb="8" eb="10">
      <t>クミアイ</t>
    </rPh>
    <phoneticPr fontId="2"/>
  </si>
  <si>
    <t>庄川水害予防組合</t>
    <rPh sb="0" eb="2">
      <t>ショウガワ</t>
    </rPh>
    <rPh sb="2" eb="4">
      <t>スイガイ</t>
    </rPh>
    <rPh sb="4" eb="6">
      <t>ヨボウ</t>
    </rPh>
    <rPh sb="6" eb="8">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</si>
  <si>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</si>
  <si>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</si>
  <si>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基金繰入金2百万円</t>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</si>
  <si>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</si>
  <si>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</si>
  <si>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</si>
  <si>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</si>
  <si>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高岡土地開発公社</t>
    <rPh sb="0" eb="2">
      <t>タカオカ</t>
    </rPh>
    <rPh sb="2" eb="4">
      <t>トチ</t>
    </rPh>
    <rPh sb="4" eb="6">
      <t>カイハツ</t>
    </rPh>
    <rPh sb="6" eb="8">
      <t>コウシャ</t>
    </rPh>
    <phoneticPr fontId="2"/>
  </si>
  <si>
    <t>（公財）高岡市民文化振興事業団</t>
    <rPh sb="1" eb="2">
      <t>コウ</t>
    </rPh>
    <rPh sb="2" eb="3">
      <t>ザイ</t>
    </rPh>
    <rPh sb="4" eb="8">
      <t>タカオカシミン</t>
    </rPh>
    <rPh sb="8" eb="10">
      <t>ブンカ</t>
    </rPh>
    <rPh sb="10" eb="12">
      <t>シンコウ</t>
    </rPh>
    <rPh sb="12" eb="15">
      <t>ジギョウダン</t>
    </rPh>
    <phoneticPr fontId="2"/>
  </si>
  <si>
    <t>（一財）とやま・ふくおか家族旅行村公社</t>
    <rPh sb="1" eb="2">
      <t>イチ</t>
    </rPh>
    <rPh sb="2" eb="3">
      <t>ザイ</t>
    </rPh>
    <rPh sb="12" eb="14">
      <t>カゾク</t>
    </rPh>
    <rPh sb="14" eb="16">
      <t>リョコウ</t>
    </rPh>
    <rPh sb="16" eb="17">
      <t>ムラ</t>
    </rPh>
    <rPh sb="17" eb="19">
      <t>コウシャ</t>
    </rPh>
    <phoneticPr fontId="2"/>
  </si>
  <si>
    <t>（公財）高岡市勤労者福祉サービスセンター</t>
    <rPh sb="1" eb="2">
      <t>コウ</t>
    </rPh>
    <rPh sb="2" eb="3">
      <t>ザイ</t>
    </rPh>
    <rPh sb="4" eb="7">
      <t>タカオカシ</t>
    </rPh>
    <rPh sb="7" eb="10">
      <t>キンロウシャ</t>
    </rPh>
    <rPh sb="10" eb="12">
      <t>フクシ</t>
    </rPh>
    <phoneticPr fontId="2"/>
  </si>
  <si>
    <t>（株）ウェルカム福岡</t>
    <rPh sb="1" eb="2">
      <t>カブ</t>
    </rPh>
    <rPh sb="8" eb="10">
      <t>フクオカ</t>
    </rPh>
    <phoneticPr fontId="2"/>
  </si>
  <si>
    <t>（公財）高岡市体育協会</t>
    <rPh sb="1" eb="2">
      <t>コウ</t>
    </rPh>
    <rPh sb="2" eb="3">
      <t>ザイ</t>
    </rPh>
    <rPh sb="4" eb="7">
      <t>タカオカシ</t>
    </rPh>
    <rPh sb="7" eb="9">
      <t>タイイク</t>
    </rPh>
    <rPh sb="9" eb="11">
      <t>キョウカイ</t>
    </rPh>
    <phoneticPr fontId="2"/>
  </si>
  <si>
    <t>万葉線（株）</t>
    <rPh sb="0" eb="2">
      <t>マンヨウ</t>
    </rPh>
    <rPh sb="2" eb="3">
      <t>セン</t>
    </rPh>
    <rPh sb="4" eb="5">
      <t>カブ</t>
    </rPh>
    <phoneticPr fontId="2"/>
  </si>
  <si>
    <t>（公財）高岡地域地場産業センター</t>
    <rPh sb="1" eb="2">
      <t>コウ</t>
    </rPh>
    <rPh sb="2" eb="3">
      <t>ザイ</t>
    </rPh>
    <rPh sb="4" eb="6">
      <t>タカオカ</t>
    </rPh>
    <rPh sb="6" eb="8">
      <t>チイキ</t>
    </rPh>
    <rPh sb="8" eb="10">
      <t>ジバ</t>
    </rPh>
    <rPh sb="10" eb="12">
      <t>サンギョウ</t>
    </rPh>
    <phoneticPr fontId="2"/>
  </si>
  <si>
    <t>（株）えんじゅビル</t>
    <rPh sb="1" eb="2">
      <t>カブ</t>
    </rPh>
    <phoneticPr fontId="2"/>
  </si>
  <si>
    <t>オタヤ開発（株）</t>
    <rPh sb="3" eb="5">
      <t>カイハツ</t>
    </rPh>
    <rPh sb="6" eb="7">
      <t>カブ</t>
    </rPh>
    <phoneticPr fontId="2"/>
  </si>
  <si>
    <t>末広開発（株）</t>
    <rPh sb="0" eb="2">
      <t>スエヒロ</t>
    </rPh>
    <rPh sb="2" eb="4">
      <t>カイハツ</t>
    </rPh>
    <rPh sb="5" eb="6">
      <t>カブ</t>
    </rPh>
    <phoneticPr fontId="2"/>
  </si>
  <si>
    <t>（公財）とやま国際センター</t>
    <rPh sb="1" eb="2">
      <t>コウ</t>
    </rPh>
    <rPh sb="2" eb="3">
      <t>ザイ</t>
    </rPh>
    <rPh sb="7" eb="9">
      <t>コクサイ</t>
    </rPh>
    <phoneticPr fontId="2"/>
  </si>
  <si>
    <t>（一財）富山県産業創造センター</t>
    <rPh sb="1" eb="2">
      <t>イチ</t>
    </rPh>
    <rPh sb="2" eb="3">
      <t>ザイ</t>
    </rPh>
    <rPh sb="4" eb="7">
      <t>トヤマケン</t>
    </rPh>
    <rPh sb="7" eb="9">
      <t>サンギョウ</t>
    </rPh>
    <rPh sb="9" eb="11">
      <t>ソウゾウ</t>
    </rPh>
    <phoneticPr fontId="2"/>
  </si>
  <si>
    <t>（公財）富山コンベンションビューロー</t>
    <rPh sb="1" eb="2">
      <t>コウ</t>
    </rPh>
    <rPh sb="2" eb="3">
      <t>ザイ</t>
    </rPh>
    <rPh sb="4" eb="6">
      <t>トヤマ</t>
    </rPh>
    <phoneticPr fontId="2"/>
  </si>
  <si>
    <t>〇</t>
    <phoneticPr fontId="2"/>
  </si>
  <si>
    <t>合併地域振興基金</t>
    <rPh sb="0" eb="2">
      <t>ガッペイ</t>
    </rPh>
    <rPh sb="2" eb="4">
      <t>チイキ</t>
    </rPh>
    <rPh sb="4" eb="6">
      <t>シンコウ</t>
    </rPh>
    <rPh sb="6" eb="8">
      <t>キキン</t>
    </rPh>
    <phoneticPr fontId="5"/>
  </si>
  <si>
    <t>ふるさと応援基金</t>
    <rPh sb="4" eb="6">
      <t>オウエン</t>
    </rPh>
    <rPh sb="6" eb="8">
      <t>キキン</t>
    </rPh>
    <phoneticPr fontId="5"/>
  </si>
  <si>
    <t>越前国際交流基金</t>
    <rPh sb="0" eb="2">
      <t>コシマエ</t>
    </rPh>
    <rPh sb="2" eb="4">
      <t>コクサイ</t>
    </rPh>
    <rPh sb="4" eb="6">
      <t>コウリュウ</t>
    </rPh>
    <rPh sb="6" eb="8">
      <t>キキン</t>
    </rPh>
    <phoneticPr fontId="5"/>
  </si>
  <si>
    <t>八塚教育振興基金</t>
    <rPh sb="0" eb="2">
      <t>ハチヅカ</t>
    </rPh>
    <rPh sb="2" eb="4">
      <t>キョウイク</t>
    </rPh>
    <rPh sb="4" eb="6">
      <t>シンコウ</t>
    </rPh>
    <rPh sb="6" eb="8">
      <t>キキン</t>
    </rPh>
    <phoneticPr fontId="5"/>
  </si>
  <si>
    <t>文化振興基金</t>
    <rPh sb="0" eb="2">
      <t>ブンカ</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</si>
  <si>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</si>
  <si>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</si>
  <si>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</si>
  <si>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より高い水準にある一方、有形固定資産減価償却率は類似団体よりも低い水準にある。将来負担比率が高い原因として北陸新幹線開業に向けた基盤整備や学校耐震化、合併特例債を活用した事業等により市債の現在高が増加したためである。平成30年度からは「財政健全化緊急プログラム」に基づく、市債発行額の抑制や公債費の平準化に取り組んでおり、H30年度以降の数値は前年度よりも低減している。今後も着実にプログラムを実施することで、将来負担比率は低減する見込みである。
有形固定資産減価償却率が類似団体より低い水準ではあるが、公共施設の総延床面積の15%削減する数値目標を掲げ、公共施設再編計画を策定しており、施設の集約化、複合化、譲渡、廃止、コスト削減を進めていく。</t>
    <rPh sb="177" eb="179">
      <t>イコウ</t>
    </rPh>
    <rPh sb="183" eb="186">
      <t>ゼンネンド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</si>
  <si>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</si>
  <si>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</si>
  <si>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</si>
  <si>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</si>
  <si>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</si>
  <si>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</si>
  <si>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実質公債費比率、将来負担比率ともに類似団体と比較して高い水準となっている。
主な原因として北陸新幹線開業に向けた基盤整備や学校耐震化、合併特例債を活用した事業等により市債の現在高が増加し、元利償還金が増加傾向にあるためである。
平成30年度からは「財政健全化緊急プログラム」に基づく、市債発行額の抑制や公債費の平準化に取り組んでおり、公債費及び将来負担比率は低減する見込みである。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</si>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</sst>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EEB3-4CFB-B989-79A44CB395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53229</c:v>
                </c:pt>
                <c:pt idx="1">
                  <c:v>69476</c:v>
                </c:pt>
                <c:pt idx="2">
                  <c:v>60612</c:v>
                </c:pt>
                <c:pt idx="3">
                  <c:v>50199</c:v>
                </c:pt>
                <c:pt idx="4">
                  <c:v>39890</c:v>
                </c:pt>
              </c:numCache>
            </c:numRef>
          </c:val>
          <c:smooth val="0"/>
          <c:extLst>
            <c:ext xmlns:c16="http://schemas.microsoft.com/office/drawing/2014/chart" uri="{C3380CC4-5D6E-409C-BE32-E72D297353CC}">
              <c16:uniqueId val="{00000001-EEB3-4CFB-B989-79A44CB395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2.5499999999999998</c:v>
                </c:pt>
                <c:pt idx="1">
                  <c:v>1.07</c:v>
                </c:pt>
                <c:pt idx="2">
                  <c:v>1.0900000000000001</c:v>
                </c:pt>
                <c:pt idx="3">
                  <c:v>4.5599999999999996</c:v>
                </c:pt>
                <c:pt idx="4">
                  <c:v>5.93</c:v>
                </c:pt>
              </c:numCache>
            </c:numRef>
          </c:val>
          <c:extLst>
            <c:ext xmlns:c16="http://schemas.microsoft.com/office/drawing/2014/chart" uri="{C3380CC4-5D6E-409C-BE32-E72D297353CC}">
              <c16:uniqueId val="{00000000-AD3D-4BF2-81B7-73B5096C76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5.92</c:v>
                </c:pt>
                <c:pt idx="1">
                  <c:v>4.22</c:v>
                </c:pt>
                <c:pt idx="2">
                  <c:v>0.91</c:v>
                </c:pt>
                <c:pt idx="3">
                  <c:v>1.48</c:v>
                </c:pt>
                <c:pt idx="4">
                  <c:v>3.57</c:v>
                </c:pt>
              </c:numCache>
            </c:numRef>
          </c:val>
          <c:extLst>
            <c:ext xmlns:c16="http://schemas.microsoft.com/office/drawing/2014/chart" uri="{C3380CC4-5D6E-409C-BE32-E72D297353CC}">
              <c16:uniqueId val="{00000001-AD3D-4BF2-81B7-73B5096C76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1.25</c:v>
                </c:pt>
                <c:pt idx="1">
                  <c:v>-4.0199999999999996</c:v>
                </c:pt>
                <c:pt idx="2">
                  <c:v>-3.81</c:v>
                </c:pt>
                <c:pt idx="3">
                  <c:v>4.49</c:v>
                </c:pt>
                <c:pt idx="4">
                  <c:v>2.14</c:v>
                </c:pt>
              </c:numCache>
            </c:numRef>
          </c:val>
          <c:smooth val="0"/>
          <c:extLst>
            <c:ext xmlns:c16="http://schemas.microsoft.com/office/drawing/2014/chart" uri="{C3380CC4-5D6E-409C-BE32-E72D297353CC}">
              <c16:uniqueId val="{00000002-AD3D-4BF2-81B7-73B5096C76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0.31</c:v>
                </c:pt>
                <c:pt idx="4">
                  <c:v>#N/A</c:v>
                </c:pt>
                <c:pt idx="5">
                  <c:v>0.03</c:v>
                </c:pt>
                <c:pt idx="6">
                  <c:v>#N/A</c:v>
                </c:pt>
                <c:pt idx="7">
                  <c:v>0.02</c:v>
                </c:pt>
                <c:pt idx="8">
                  <c:v>#N/A</c:v>
                </c:pt>
                <c:pt idx="9">
                  <c:v>0.02</c:v>
                </c:pt>
              </c:numCache>
            </c:numRef>
          </c:val>
          <c:extLst>
            <c:ext xmlns:c16="http://schemas.microsoft.com/office/drawing/2014/chart" uri="{C3380CC4-5D6E-409C-BE32-E72D297353CC}">
              <c16:uniqueId val="{00000000-D246-4C6B-90CE-E0465D130E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46-4C6B-90CE-E0465D130E72}"/>
            </c:ext>
          </c:extLst>
        </c:ser>
        <c:ser>
          <c:idx val="2"/>
          <c:order val="2"/>
          <c:tx>
            <c:strRef>
              <c:f>データシート!$A$29</c:f>
              <c:strCache>
                <c:ptCount val="1"/>
                <c:pt idx="0">
                  <c:v>介護保険事業会計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0.42</c:v>
                </c:pt>
                <c:pt idx="2">
                  <c:v>#N/A</c:v>
                </c:pt>
                <c:pt idx="3">
                  <c:v>0.41</c:v>
                </c:pt>
                <c:pt idx="4">
                  <c:v>#N/A</c:v>
                </c:pt>
                <c:pt idx="5">
                  <c:v>0.33</c:v>
                </c:pt>
                <c:pt idx="6">
                  <c:v>#N/A</c:v>
                </c:pt>
                <c:pt idx="7">
                  <c:v>0.08</c:v>
                </c:pt>
                <c:pt idx="8">
                  <c:v>#N/A</c:v>
                </c:pt>
                <c:pt idx="9">
                  <c:v>0.11</c:v>
                </c:pt>
              </c:numCache>
            </c:numRef>
          </c:val>
          <c:extLst>
            <c:ext xmlns:c16="http://schemas.microsoft.com/office/drawing/2014/chart" uri="{C3380CC4-5D6E-409C-BE32-E72D297353CC}">
              <c16:uniqueId val="{00000002-D246-4C6B-90CE-E0465D130E72}"/>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0.79</c:v>
                </c:pt>
                <c:pt idx="2">
                  <c:v>#N/A</c:v>
                </c:pt>
                <c:pt idx="3">
                  <c:v>1.28</c:v>
                </c:pt>
                <c:pt idx="4">
                  <c:v>#N/A</c:v>
                </c:pt>
                <c:pt idx="5">
                  <c:v>2.35</c:v>
                </c:pt>
                <c:pt idx="6">
                  <c:v>#N/A</c:v>
                </c:pt>
                <c:pt idx="7">
                  <c:v>0.46</c:v>
                </c:pt>
                <c:pt idx="8">
                  <c:v>#N/A</c:v>
                </c:pt>
                <c:pt idx="9">
                  <c:v>0.19</c:v>
                </c:pt>
              </c:numCache>
            </c:numRef>
          </c:val>
          <c:extLst>
            <c:ext xmlns:c16="http://schemas.microsoft.com/office/drawing/2014/chart" uri="{C3380CC4-5D6E-409C-BE32-E72D297353CC}">
              <c16:uniqueId val="{00000003-D246-4C6B-90CE-E0465D130E72}"/>
            </c:ext>
          </c:extLst>
        </c:ser>
        <c:ser>
          <c:idx val="4"/>
          <c:order val="4"/>
          <c:tx>
            <c:strRef>
              <c:f>データシート!$A$31</c:f>
              <c:strCache>
                <c:ptCount val="1"/>
                <c:pt idx="0">
                  <c:v>工業団地造成事業会計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0.15</c:v>
                </c:pt>
                <c:pt idx="4">
                  <c:v>#N/A</c:v>
                </c:pt>
                <c:pt idx="5">
                  <c:v>0</c:v>
                </c:pt>
                <c:pt idx="6">
                  <c:v>#N/A</c:v>
                </c:pt>
                <c:pt idx="7">
                  <c:v>0</c:v>
                </c:pt>
                <c:pt idx="8">
                  <c:v>#N/A</c:v>
                </c:pt>
                <c:pt idx="9">
                  <c:v>1.02</c:v>
                </c:pt>
              </c:numCache>
            </c:numRef>
          </c:val>
          <c:extLst>
            <c:ext xmlns:c16="http://schemas.microsoft.com/office/drawing/2014/chart" uri="{C3380CC4-5D6E-409C-BE32-E72D297353CC}">
              <c16:uniqueId val="{00000004-D246-4C6B-90CE-E0465D130E72}"/>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1.0900000000000001</c:v>
                </c:pt>
                <c:pt idx="2">
                  <c:v>#N/A</c:v>
                </c:pt>
                <c:pt idx="3">
                  <c:v>1.07</c:v>
                </c:pt>
                <c:pt idx="4">
                  <c:v>#N/A</c:v>
                </c:pt>
                <c:pt idx="5">
                  <c:v>1.06</c:v>
                </c:pt>
                <c:pt idx="6">
                  <c:v>#N/A</c:v>
                </c:pt>
                <c:pt idx="7">
                  <c:v>1.07</c:v>
                </c:pt>
                <c:pt idx="8">
                  <c:v>#N/A</c:v>
                </c:pt>
                <c:pt idx="9">
                  <c:v>1.0900000000000001</c:v>
                </c:pt>
              </c:numCache>
            </c:numRef>
          </c:val>
          <c:extLst>
            <c:ext xmlns:c16="http://schemas.microsoft.com/office/drawing/2014/chart" uri="{C3380CC4-5D6E-409C-BE32-E72D297353CC}">
              <c16:uniqueId val="{00000005-D246-4C6B-90CE-E0465D130E72}"/>
            </c:ext>
          </c:extLst>
        </c:ser>
        <c:ser>
          <c:idx val="6"/>
          <c:order val="6"/>
          <c:tx>
            <c:strRef>
              <c:f>データシート!$A$33</c:f>
              <c:strCache>
                <c:ptCount val="1"/>
                <c:pt idx="0">
                  <c:v>高岡市民病院事業会計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4.9800000000000004</c:v>
                </c:pt>
                <c:pt idx="2">
                  <c:v>#N/A</c:v>
                </c:pt>
                <c:pt idx="3">
                  <c:v>5.19</c:v>
                </c:pt>
                <c:pt idx="4">
                  <c:v>#N/A</c:v>
                </c:pt>
                <c:pt idx="5">
                  <c:v>4.17</c:v>
                </c:pt>
                <c:pt idx="6">
                  <c:v>#N/A</c:v>
                </c:pt>
                <c:pt idx="7">
                  <c:v>3.66</c:v>
                </c:pt>
                <c:pt idx="8">
                  <c:v>#N/A</c:v>
                </c:pt>
                <c:pt idx="9">
                  <c:v>2.46</c:v>
                </c:pt>
              </c:numCache>
            </c:numRef>
          </c:val>
          <c:extLst>
            <c:ext xmlns:c16="http://schemas.microsoft.com/office/drawing/2014/chart" uri="{C3380CC4-5D6E-409C-BE32-E72D297353CC}">
              <c16:uniqueId val="{00000006-D246-4C6B-90CE-E0465D130E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1.23</c:v>
                </c:pt>
                <c:pt idx="2">
                  <c:v>#N/A</c:v>
                </c:pt>
                <c:pt idx="3">
                  <c:v>1.91</c:v>
                </c:pt>
                <c:pt idx="4">
                  <c:v>#N/A</c:v>
                </c:pt>
                <c:pt idx="5">
                  <c:v>2.36</c:v>
                </c:pt>
                <c:pt idx="6">
                  <c:v>#N/A</c:v>
                </c:pt>
                <c:pt idx="7">
                  <c:v>2.58</c:v>
                </c:pt>
                <c:pt idx="8">
                  <c:v>#N/A</c:v>
                </c:pt>
                <c:pt idx="9">
                  <c:v>3.12</c:v>
                </c:pt>
              </c:numCache>
            </c:numRef>
          </c:val>
          <c:extLst>
            <c:ext xmlns:c16="http://schemas.microsoft.com/office/drawing/2014/chart" uri="{C3380CC4-5D6E-409C-BE32-E72D297353CC}">
              <c16:uniqueId val="{00000007-D246-4C6B-90CE-E0465D130E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4.41</c:v>
                </c:pt>
                <c:pt idx="4">
                  <c:v>#N/A</c:v>
                </c:pt>
                <c:pt idx="5">
                  <c:v>4.88</c:v>
                </c:pt>
                <c:pt idx="6">
                  <c:v>#N/A</c:v>
                </c:pt>
                <c:pt idx="7">
                  <c:v>4.99</c:v>
                </c:pt>
                <c:pt idx="8">
                  <c:v>#N/A</c:v>
                </c:pt>
                <c:pt idx="9">
                  <c:v>5.5</c:v>
                </c:pt>
              </c:numCache>
            </c:numRef>
          </c:val>
          <c:extLst>
            <c:ext xmlns:c16="http://schemas.microsoft.com/office/drawing/2014/chart" uri="{C3380CC4-5D6E-409C-BE32-E72D297353CC}">
              <c16:uniqueId val="{00000008-D246-4C6B-90CE-E0465D130E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2.54</c:v>
                </c:pt>
                <c:pt idx="2">
                  <c:v>#N/A</c:v>
                </c:pt>
                <c:pt idx="3">
                  <c:v>1.06</c:v>
                </c:pt>
                <c:pt idx="4">
                  <c:v>#N/A</c:v>
                </c:pt>
                <c:pt idx="5">
                  <c:v>1.0900000000000001</c:v>
                </c:pt>
                <c:pt idx="6">
                  <c:v>#N/A</c:v>
                </c:pt>
                <c:pt idx="7">
                  <c:v>4.55</c:v>
                </c:pt>
                <c:pt idx="8">
                  <c:v>#N/A</c:v>
                </c:pt>
                <c:pt idx="9">
                  <c:v>5.93</c:v>
                </c:pt>
              </c:numCache>
            </c:numRef>
          </c:val>
          <c:extLst>
            <c:ext xmlns:c16="http://schemas.microsoft.com/office/drawing/2014/chart" uri="{C3380CC4-5D6E-409C-BE32-E72D297353CC}">
              <c16:uniqueId val="{00000009-D246-4C6B-90CE-E0465D130E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7038</c:v>
                </c:pt>
                <c:pt idx="5">
                  <c:v>7317</c:v>
                </c:pt>
                <c:pt idx="8">
                  <c:v>7449</c:v>
                </c:pt>
                <c:pt idx="11">
                  <c:v>7464</c:v>
                </c:pt>
                <c:pt idx="14">
                  <c:v>7229</c:v>
                </c:pt>
              </c:numCache>
            </c:numRef>
          </c:val>
          <c:extLst>
            <c:ext xmlns:c16="http://schemas.microsoft.com/office/drawing/2014/chart" uri="{C3380CC4-5D6E-409C-BE32-E72D297353CC}">
              <c16:uniqueId val="{00000000-2E2E-490E-8556-8F7BDE1A23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1-2E2E-490E-8556-8F7BDE1A23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385</c:v>
                </c:pt>
                <c:pt idx="3">
                  <c:v>181</c:v>
                </c:pt>
                <c:pt idx="6">
                  <c:v>150</c:v>
                </c:pt>
                <c:pt idx="9">
                  <c:v>145</c:v>
                </c:pt>
                <c:pt idx="12">
                  <c:v>124</c:v>
                </c:pt>
              </c:numCache>
            </c:numRef>
          </c:val>
          <c:extLst>
            <c:ext xmlns:c16="http://schemas.microsoft.com/office/drawing/2014/chart" uri="{C3380CC4-5D6E-409C-BE32-E72D297353CC}">
              <c16:uniqueId val="{00000002-2E2E-490E-8556-8F7BDE1A23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119</c:v>
                </c:pt>
                <c:pt idx="6">
                  <c:v>155</c:v>
                </c:pt>
                <c:pt idx="9">
                  <c:v>206</c:v>
                </c:pt>
                <c:pt idx="12">
                  <c:v>205</c:v>
                </c:pt>
              </c:numCache>
            </c:numRef>
          </c:val>
          <c:extLst>
            <c:ext xmlns:c16="http://schemas.microsoft.com/office/drawing/2014/chart" uri="{C3380CC4-5D6E-409C-BE32-E72D297353CC}">
              <c16:uniqueId val="{00000003-2E2E-490E-8556-8F7BDE1A23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2220</c:v>
                </c:pt>
                <c:pt idx="3">
                  <c:v>2143</c:v>
                </c:pt>
                <c:pt idx="6">
                  <c:v>2143</c:v>
                </c:pt>
                <c:pt idx="9">
                  <c:v>1804</c:v>
                </c:pt>
                <c:pt idx="12">
                  <c:v>1756</c:v>
                </c:pt>
              </c:numCache>
            </c:numRef>
          </c:val>
          <c:extLst>
            <c:ext xmlns:c16="http://schemas.microsoft.com/office/drawing/2014/chart" uri="{C3380CC4-5D6E-409C-BE32-E72D297353CC}">
              <c16:uniqueId val="{00000004-2E2E-490E-8556-8F7BDE1A23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E-490E-8556-8F7BDE1A23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2E-490E-8556-8F7BDE1A23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9528</c:v>
                </c:pt>
                <c:pt idx="3">
                  <c:v>9820</c:v>
                </c:pt>
                <c:pt idx="6">
                  <c:v>10163</c:v>
                </c:pt>
                <c:pt idx="9">
                  <c:v>9064</c:v>
                </c:pt>
                <c:pt idx="12">
                  <c:v>8966</c:v>
                </c:pt>
              </c:numCache>
            </c:numRef>
          </c:val>
          <c:extLst>
            <c:ext xmlns:c16="http://schemas.microsoft.com/office/drawing/2014/chart" uri="{C3380CC4-5D6E-409C-BE32-E72D297353CC}">
              <c16:uniqueId val="{00000007-2E2E-490E-8556-8F7BDE1A23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5207</c:v>
                </c:pt>
                <c:pt idx="2">
                  <c:v>#N/A</c:v>
                </c:pt>
                <c:pt idx="3">
                  <c:v>#N/A</c:v>
                </c:pt>
                <c:pt idx="4">
                  <c:v>4947</c:v>
                </c:pt>
                <c:pt idx="5">
                  <c:v>#N/A</c:v>
                </c:pt>
                <c:pt idx="6">
                  <c:v>#N/A</c:v>
                </c:pt>
                <c:pt idx="7">
                  <c:v>5163</c:v>
                </c:pt>
                <c:pt idx="8">
                  <c:v>#N/A</c:v>
                </c:pt>
                <c:pt idx="9">
                  <c:v>#N/A</c:v>
                </c:pt>
                <c:pt idx="10">
                  <c:v>3756</c:v>
                </c:pt>
                <c:pt idx="11">
                  <c:v>#N/A</c:v>
                </c:pt>
                <c:pt idx="12">
                  <c:v>#N/A</c:v>
                </c:pt>
                <c:pt idx="13">
                  <c:v>3822</c:v>
                </c:pt>
                <c:pt idx="14">
                  <c:v>#N/A</c:v>
                </c:pt>
              </c:numCache>
            </c:numRef>
          </c:val>
          <c:smooth val="0"/>
          <c:extLst>
            <c:ext xmlns:c16="http://schemas.microsoft.com/office/drawing/2014/chart" uri="{C3380CC4-5D6E-409C-BE32-E72D297353CC}">
              <c16:uniqueId val="{00000008-2E2E-490E-8556-8F7BDE1A23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96762</c:v>
                </c:pt>
                <c:pt idx="5">
                  <c:v>94052</c:v>
                </c:pt>
                <c:pt idx="8">
                  <c:v>89574</c:v>
                </c:pt>
                <c:pt idx="11">
                  <c:v>87376</c:v>
                </c:pt>
                <c:pt idx="14">
                  <c:v>84407</c:v>
                </c:pt>
              </c:numCache>
            </c:numRef>
          </c:val>
          <c:extLst>
            <c:ext xmlns:c16="http://schemas.microsoft.com/office/drawing/2014/chart" uri="{C3380CC4-5D6E-409C-BE32-E72D297353CC}">
              <c16:uniqueId val="{00000000-6EB2-429F-AF67-ABD931C9E8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2160</c:v>
                </c:pt>
                <c:pt idx="5">
                  <c:v>2182</c:v>
                </c:pt>
                <c:pt idx="8">
                  <c:v>2384</c:v>
                </c:pt>
                <c:pt idx="11">
                  <c:v>2230</c:v>
                </c:pt>
                <c:pt idx="14">
                  <c:v>2101</c:v>
                </c:pt>
              </c:numCache>
            </c:numRef>
          </c:val>
          <c:extLst>
            <c:ext xmlns:c16="http://schemas.microsoft.com/office/drawing/2014/chart" uri="{C3380CC4-5D6E-409C-BE32-E72D297353CC}">
              <c16:uniqueId val="{00000001-6EB2-429F-AF67-ABD931C9E8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5416</c:v>
                </c:pt>
                <c:pt idx="5">
                  <c:v>4897</c:v>
                </c:pt>
                <c:pt idx="8">
                  <c:v>3942</c:v>
                </c:pt>
                <c:pt idx="11">
                  <c:v>3408</c:v>
                </c:pt>
                <c:pt idx="14">
                  <c:v>4511</c:v>
                </c:pt>
              </c:numCache>
            </c:numRef>
          </c:val>
          <c:extLst>
            <c:ext xmlns:c16="http://schemas.microsoft.com/office/drawing/2014/chart" uri="{C3380CC4-5D6E-409C-BE32-E72D297353CC}">
              <c16:uniqueId val="{00000002-6EB2-429F-AF67-ABD931C9E8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B2-429F-AF67-ABD931C9E8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B2-429F-AF67-ABD931C9E8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56</c:v>
                </c:pt>
                <c:pt idx="6">
                  <c:v>56</c:v>
                </c:pt>
                <c:pt idx="9">
                  <c:v>56</c:v>
                </c:pt>
                <c:pt idx="12">
                  <c:v>56</c:v>
                </c:pt>
              </c:numCache>
            </c:numRef>
          </c:val>
          <c:extLst>
            <c:ext xmlns:c16="http://schemas.microsoft.com/office/drawing/2014/chart" uri="{C3380CC4-5D6E-409C-BE32-E72D297353CC}">
              <c16:uniqueId val="{00000005-6EB2-429F-AF67-ABD931C9E8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12247</c:v>
                </c:pt>
                <c:pt idx="3">
                  <c:v>11562</c:v>
                </c:pt>
                <c:pt idx="6">
                  <c:v>10512</c:v>
                </c:pt>
                <c:pt idx="9">
                  <c:v>9602</c:v>
                </c:pt>
                <c:pt idx="12">
                  <c:v>8651</c:v>
                </c:pt>
              </c:numCache>
            </c:numRef>
          </c:val>
          <c:extLst>
            <c:ext xmlns:c16="http://schemas.microsoft.com/office/drawing/2014/chart" uri="{C3380CC4-5D6E-409C-BE32-E72D297353CC}">
              <c16:uniqueId val="{00000006-6EB2-429F-AF67-ABD931C9E8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2099</c:v>
                </c:pt>
                <c:pt idx="3">
                  <c:v>1981</c:v>
                </c:pt>
                <c:pt idx="6">
                  <c:v>1859</c:v>
                </c:pt>
                <c:pt idx="9">
                  <c:v>1699</c:v>
                </c:pt>
                <c:pt idx="12">
                  <c:v>1503</c:v>
                </c:pt>
              </c:numCache>
            </c:numRef>
          </c:val>
          <c:extLst>
            <c:ext xmlns:c16="http://schemas.microsoft.com/office/drawing/2014/chart" uri="{C3380CC4-5D6E-409C-BE32-E72D297353CC}">
              <c16:uniqueId val="{00000007-6EB2-429F-AF67-ABD931C9E8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30562</c:v>
                </c:pt>
                <c:pt idx="3">
                  <c:v>29424</c:v>
                </c:pt>
                <c:pt idx="6">
                  <c:v>25768</c:v>
                </c:pt>
                <c:pt idx="9">
                  <c:v>23358</c:v>
                </c:pt>
                <c:pt idx="12">
                  <c:v>21704</c:v>
                </c:pt>
              </c:numCache>
            </c:numRef>
          </c:val>
          <c:extLst>
            <c:ext xmlns:c16="http://schemas.microsoft.com/office/drawing/2014/chart" uri="{C3380CC4-5D6E-409C-BE32-E72D297353CC}">
              <c16:uniqueId val="{00000008-6EB2-429F-AF67-ABD931C9E8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2014</c:v>
                </c:pt>
                <c:pt idx="3">
                  <c:v>1216</c:v>
                </c:pt>
                <c:pt idx="6">
                  <c:v>1116</c:v>
                </c:pt>
                <c:pt idx="9">
                  <c:v>1137</c:v>
                </c:pt>
                <c:pt idx="12">
                  <c:v>2022</c:v>
                </c:pt>
              </c:numCache>
            </c:numRef>
          </c:val>
          <c:extLst>
            <c:ext xmlns:c16="http://schemas.microsoft.com/office/drawing/2014/chart" uri="{C3380CC4-5D6E-409C-BE32-E72D297353CC}">
              <c16:uniqueId val="{00000009-6EB2-429F-AF67-ABD931C9E8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111729</c:v>
                </c:pt>
                <c:pt idx="3">
                  <c:v>112793</c:v>
                </c:pt>
                <c:pt idx="6">
                  <c:v>112865</c:v>
                </c:pt>
                <c:pt idx="9">
                  <c:v>111152</c:v>
                </c:pt>
                <c:pt idx="12">
                  <c:v>108875</c:v>
                </c:pt>
              </c:numCache>
            </c:numRef>
          </c:val>
          <c:extLst>
            <c:ext xmlns:c16="http://schemas.microsoft.com/office/drawing/2014/chart" uri="{C3380CC4-5D6E-409C-BE32-E72D297353CC}">
              <c16:uniqueId val="{0000000A-6EB2-429F-AF67-ABD931C9E8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54314</c:v>
                </c:pt>
                <c:pt idx="2">
                  <c:v>#N/A</c:v>
                </c:pt>
                <c:pt idx="3">
                  <c:v>#N/A</c:v>
                </c:pt>
                <c:pt idx="4">
                  <c:v>55900</c:v>
                </c:pt>
                <c:pt idx="5">
                  <c:v>#N/A</c:v>
                </c:pt>
                <c:pt idx="6">
                  <c:v>#N/A</c:v>
                </c:pt>
                <c:pt idx="7">
                  <c:v>56277</c:v>
                </c:pt>
                <c:pt idx="8">
                  <c:v>#N/A</c:v>
                </c:pt>
                <c:pt idx="9">
                  <c:v>#N/A</c:v>
                </c:pt>
                <c:pt idx="10">
                  <c:v>53991</c:v>
                </c:pt>
                <c:pt idx="11">
                  <c:v>#N/A</c:v>
                </c:pt>
                <c:pt idx="12">
                  <c:v>#N/A</c:v>
                </c:pt>
                <c:pt idx="13">
                  <c:v>51793</c:v>
                </c:pt>
                <c:pt idx="14">
                  <c:v>#N/A</c:v>
                </c:pt>
              </c:numCache>
            </c:numRef>
          </c:val>
          <c:smooth val="0"/>
          <c:extLst>
            <c:ext xmlns:c16="http://schemas.microsoft.com/office/drawing/2014/chart" uri="{C3380CC4-5D6E-409C-BE32-E72D297353CC}">
              <c16:uniqueId val="{0000000B-6EB2-429F-AF67-ABD931C9E8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351</c:v>
                </c:pt>
                <c:pt idx="1">
                  <c:v>571</c:v>
                </c:pt>
                <c:pt idx="2">
                  <c:v>1371</c:v>
                </c:pt>
              </c:numCache>
            </c:numRef>
          </c:val>
          <c:extLst>
            <c:ext xmlns:c16="http://schemas.microsoft.com/office/drawing/2014/chart" uri="{C3380CC4-5D6E-409C-BE32-E72D297353CC}">
              <c16:uniqueId val="{00000000-24B3-4089-8674-663A3ADD14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451</c:v>
                </c:pt>
                <c:pt idx="1">
                  <c:v>451</c:v>
                </c:pt>
                <c:pt idx="2">
                  <c:v>952</c:v>
                </c:pt>
              </c:numCache>
            </c:numRef>
          </c:val>
          <c:extLst>
            <c:ext xmlns:c16="http://schemas.microsoft.com/office/drawing/2014/chart" uri="{C3380CC4-5D6E-409C-BE32-E72D297353CC}">
              <c16:uniqueId val="{00000001-24B3-4089-8674-663A3ADD14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2803</c:v>
                </c:pt>
                <c:pt idx="1">
                  <c:v>1993</c:v>
                </c:pt>
                <c:pt idx="2">
                  <c:v>1883</c:v>
                </c:pt>
              </c:numCache>
            </c:numRef>
          </c:val>
          <c:extLst>
            <c:ext xmlns:c16="http://schemas.microsoft.com/office/drawing/2014/chart" uri="{C3380CC4-5D6E-409C-BE32-E72D297353CC}">
              <c16:uniqueId val="{00000002-24B3-4089-8674-663A3ADD14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{3D2857F3-2293-47C0-A02A-68FA22460837}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DC-4EF7-80B5-133E7DAB89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{D2556B4B-A5B9-41AE-ABC6-E1921C047186}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DC-4EF7-80B5-133E7DAB89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{C7CC68F5-1C28-465F-B709-393506D03CA0}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DC-4EF7-80B5-133E7DAB89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{A0A3B59B-6388-44A2-863D-4DB1EB813E1A}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DC-4EF7-80B5-133E7DAB89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{A260F438-7B59-4AD9-AAF1-0AC15F59F4E1}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DC-4EF7-80B5-133E7DAB892C}"/>
                </c:ext>
              </c:extLst>
            </c:dLbl>
            <c:dLbl>
              <c:idx val="8"/>
              <c:layout>
                <c:manualLayout>
                  <c:x val="-4.1044620726590625E-2"/>
                  <c:y val="-7.1556454526368968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{777FAF90-84A1-480F-9807-36B7237659D6}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DC-4EF7-80B5-133E7DAB892C}"/>
                </c:ext>
              </c:extLst>
            </c:dLbl>
            <c:dLbl>
              <c:idx val="16"/>
              <c:layout>
                <c:manualLayout>
                  <c:x val="-3.403889552074502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{AC7A0A72-60E3-4DAA-86F1-557ABFFE2116}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DC-4EF7-80B5-133E7DAB892C}"/>
                </c:ext>
              </c:extLst>
            </c:dLbl>
            <c:dLbl>
              <c:idx val="24"/>
              <c:layout>
                <c:manualLayout>
                  <c:x val="-2.1352012354958684E-2"/>
                  <c:y val="-5.7921629685361423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{18E6F574-C7C8-4000-8510-38DD9402E4D0}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DC-4EF7-80B5-133E7DAB892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{BC33EB28-22FE-4C8C-94A3-F5114D5FDD26}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DC-4EF7-80B5-133E7DAB89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46.1</c:v>
                </c:pt>
                <c:pt idx="8">
                  <c:v>53.6</c:v>
                </c:pt>
                <c:pt idx="16">
                  <c:v>53</c:v>
                </c:pt>
                <c:pt idx="24">
                  <c:v>53.7</c:v>
                </c:pt>
                <c:pt idx="32">
                  <c:v>48</c:v>
                </c:pt>
              </c:numCache>
            </c:numRef>
          </c:xVal>
          <c:yVal>
            <c:numRef>
              <c:f>公会計指標分析・財政指標組合せ分析表!$BP$51:$DC$51</c:f>
              <c:numCache>
                <c:formatCode>#,##0.0;"▲ "#,##0.0</c:formatCode>
                <c:ptCount val="40"/>
                <c:pt idx="0">
                  <c:v>171.3</c:v>
                </c:pt>
                <c:pt idx="8">
                  <c:v>179.2</c:v>
                </c:pt>
                <c:pt idx="16">
                  <c:v>180.3</c:v>
                </c:pt>
                <c:pt idx="24">
                  <c:v>172.3</c:v>
                </c:pt>
                <c:pt idx="32">
                  <c:v>165</c:v>
                </c:pt>
              </c:numCache>
            </c:numRef>
          </c:yVal>
          <c:smooth val="0"/>
          <c:extLst>
            <c:ext xmlns:c16="http://schemas.microsoft.com/office/drawing/2014/chart" uri="{C3380CC4-5D6E-409C-BE32-E72D297353CC}">
              <c16:uniqueId val="{00000009-05DC-4EF7-80B5-133E7DAB89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{DE4EEC34-B64E-453F-ADD2-7A14B1F62143}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DC-4EF7-80B5-133E7DAB89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{B97619B8-A7B4-44A6-9B43-D85FB1B03020}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DC-4EF7-80B5-133E7DAB89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{86A03DAC-EEBC-46B7-8BEA-9119A54BACAF}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DC-4EF7-80B5-133E7DAB89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{DED3B806-283B-4292-8204-22A87C851F31}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DC-4EF7-80B5-133E7DAB89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{5206C3E6-DE63-41DA-94EF-32D5F35E5A2A}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DC-4EF7-80B5-133E7DAB892C}"/>
                </c:ext>
              </c:extLst>
            </c:dLbl>
            <c:dLbl>
              <c:idx val="8"/>
              <c:layout>
                <c:manualLayout>
                  <c:x val="-3.257694255544136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{10ED9DB2-1FD2-43E5-B1D5-6BFFC9FBB95B}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DC-4EF7-80B5-133E7DAB892C}"/>
                </c:ext>
              </c:extLst>
            </c:dLbl>
            <c:dLbl>
              <c:idx val="16"/>
              <c:layout>
                <c:manualLayout>
                  <c:x val="-3.9582667761286959E-2"/>
                  <c:y val="-8.12082537172242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{22D7F795-C329-44B6-8C8E-A28AE34D32D3}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DC-4EF7-80B5-133E7DAB892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{31CBEE59-9C47-4B2E-8586-D464B94A1EFE}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DC-4EF7-80B5-133E7DAB892C}"/>
                </c:ext>
              </c:extLst>
            </c:dLbl>
            <c:dLbl>
              <c:idx val="32"/>
              <c:layout>
                <c:manualLayout>
                  <c:x val="-2.4146541272650576E-2"/>
                  <c:y val="-4.826983049450617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{6938435A-387F-4F7A-AECE-CD2A41B42CB2}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DC-4EF7-80B5-133E7DAB89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49.3</c:v>
                </c:pt>
                <c:pt idx="8">
                  <c:v>57.1</c:v>
                </c:pt>
                <c:pt idx="16">
                  <c:v>57.7</c:v>
                </c:pt>
                <c:pt idx="24">
                  <c:v>58.8</c:v>
                </c:pt>
                <c:pt idx="32">
                  <c:v>57.9</c:v>
                </c:pt>
              </c:numCache>
            </c:numRef>
          </c:xVal>
          <c:yVal>
            <c:numRef>
              <c:f>公会計指標分析・財政指標組合せ分析表!$BP$55:$DC$55</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05DC-4EF7-80B5-133E7DAB892C}"/>
            </c:ext>
          </c:extLst>
        </c:ser>
        <c:dLbls>
          <c:showLegendKey val="0"/>
          <c:showVal val="1"/>
          <c:showCatName val="0"/>
          <c:showSerName val="0"/>
          <c:showPercent val="0"/>
          <c:showBubbleSize val="0"/>
        </c:dLbls>
        <c:axId val="46179840"/>
        <c:axId val="46181760"/>
      </c:scatterChart>
      <c:valAx>
        <c:axId val="46179840"/>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{18B41001-22FB-45AB-A7B6-6BA998670B21}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05-42CF-9F4A-06499A3030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{D11BA493-7AD6-48C8-8D93-CC63B32CE737}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05-42CF-9F4A-06499A3030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{EC1EAFF8-9348-4B1C-A5DF-2EB99ADC14F2}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05-42CF-9F4A-06499A3030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{02979D3F-CFE2-40EC-8D43-EE12C545D333}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05-42CF-9F4A-06499A3030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{C0FE68E8-DF8A-416B-8031-21FF0A1DC2B4}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05-42CF-9F4A-06499A3030B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{127C01FD-400E-4D08-AD5B-4A6409A1992C}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05-42CF-9F4A-06499A3030B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{490F8072-9A8F-48A8-B90F-500594B6BF45}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05-42CF-9F4A-06499A3030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{DC3B8AC4-A72A-49FB-9525-1F0F4202F4BC}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05-42CF-9F4A-06499A3030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{FA0250DC-C6A0-49F7-B89A-2023520DBE66}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05-42CF-9F4A-06499A3030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15.7</c:v>
                </c:pt>
                <c:pt idx="16">
                  <c:v>16.2</c:v>
                </c:pt>
                <c:pt idx="24">
                  <c:v>14.7</c:v>
                </c:pt>
                <c:pt idx="32">
                  <c:v>13.5</c:v>
                </c:pt>
              </c:numCache>
            </c:numRef>
          </c:xVal>
          <c:yVal>
            <c:numRef>
              <c:f>公会計指標分析・財政指標組合せ分析表!$BP$73:$DC$73</c:f>
              <c:numCache>
                <c:formatCode>#,##0.0;"▲ "#,##0.0</c:formatCode>
                <c:ptCount val="40"/>
                <c:pt idx="0">
                  <c:v>171.3</c:v>
                </c:pt>
                <c:pt idx="8">
                  <c:v>179.2</c:v>
                </c:pt>
                <c:pt idx="16">
                  <c:v>180.3</c:v>
                </c:pt>
                <c:pt idx="24">
                  <c:v>172.3</c:v>
                </c:pt>
                <c:pt idx="32">
                  <c:v>165</c:v>
                </c:pt>
              </c:numCache>
            </c:numRef>
          </c:yVal>
          <c:smooth val="0"/>
          <c:extLst>
            <c:ext xmlns:c16="http://schemas.microsoft.com/office/drawing/2014/chart" uri="{C3380CC4-5D6E-409C-BE32-E72D297353CC}">
              <c16:uniqueId val="{00000009-3205-42CF-9F4A-06499A3030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4.7762631455291249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{5B0E008D-8E5D-47C9-89AE-3982E2242C6C}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05-42CF-9F4A-06499A3030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{344DA1C2-5E71-4BF7-92F5-5445DFDB013D}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05-42CF-9F4A-06499A3030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{F20B6149-BBFB-4C3B-A6A4-91F303274F24}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05-42CF-9F4A-06499A3030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{333B68FC-2478-4EF7-BD90-7D64F6159250}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05-42CF-9F4A-06499A3030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{DE0299FD-6E58-4E2B-9B7A-AADED9FF7DEB}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05-42CF-9F4A-06499A3030B2}"/>
                </c:ext>
              </c:extLst>
            </c:dLbl>
            <c:dLbl>
              <c:idx val="8"/>
              <c:layout>
                <c:manualLayout>
                  <c:x val="-4.448305500418128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{86D92B7D-62BB-46EF-9D3E-49E38383E131}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05-42CF-9F4A-06499A3030B2}"/>
                </c:ext>
              </c:extLst>
            </c:dLbl>
            <c:dLbl>
              <c:idx val="16"/>
              <c:layout>
                <c:manualLayout>
                  <c:x val="-5.4506364927080749E-3"/>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{505BC59E-EC81-4021-9A82-A0147D4BCEA4}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05-42CF-9F4A-06499A3030B2}"/>
                </c:ext>
              </c:extLst>
            </c:dLbl>
            <c:dLbl>
              <c:idx val="24"/>
              <c:layout>
                <c:manualLayout>
                  <c:x val="-3.1697991619110633E-2"/>
                  <c:y val="-9.31165478348964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{7D6AC38A-ED67-4E9D-8012-9A753316D3D0}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05-42CF-9F4A-06499A3030B2}"/>
                </c:ext>
              </c:extLst>
            </c:dLbl>
            <c:dLbl>
              <c:idx val="32"/>
              <c:layout>
                <c:manualLayout>
                  <c:x val="-3.1570342725075584E-2"/>
                  <c:y val="-4.637076197319418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{6C6722E6-EB5C-4524-AE2E-BA765DA4C031}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05-42CF-9F4A-06499A3030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3205-42CF-9F4A-06499A3030B2}"/>
            </c:ext>
          </c:extLst>
        </c:ser>
        <c:dLbls>
          <c:showLegendKey val="0"/>
          <c:showVal val="1"/>
          <c:showCatName val="0"/>
          <c:showSerName val="0"/>
          <c:showPercent val="0"/>
          <c:showBubbleSize val="0"/>
        </c:dLbls>
        <c:axId val="84219776"/>
        <c:axId val="84234240"/>
      </c:scatterChart>
      <c:valAx>
        <c:axId val="84219776"/>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北陸新幹線の開業に合わせた基盤整備や、学校の耐震化、合併特例債を活用した事業等を進めてきたことで、公債費が増加傾向となっているが、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元年度は地方債の借換えによる元利償還金の減等により全体でも公債費は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と比較し、微減となっている。</a:t>
          </a:r>
          <a:endParaRPr lang="ja-JP" altLang="ja-JP" sz="1400">
            <a:effectLst/>
          </a:endParaRPr>
        </a:p>
        <a:p>
          <a:r>
            <a:rPr kumimoji="1" lang="ja-JP" altLang="ja-JP" sz="1100">
              <a:solidFill>
                <a:schemeClr val="dk1"/>
              </a:solidFill>
              <a:effectLst/>
              <a:latin typeface="+mn-lt"/>
              <a:ea typeface="+mn-ea"/>
              <a:cs typeface="+mn-cs"/>
            </a:rPr>
            <a:t>　今後も、「財政健全化緊急プログラム」に基づく、市債発行額の抑制や公債費の平準化等に取り組むことで、公債費及び実質公債費比率の低減に努める。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将来負担比率（分子）の大部分を占めている一般会計等に係る市債の現在高は、北陸新幹線開業に向けての基盤整備や学校耐震化、合併特例債を活用した事業等を行ったことにより増加し、</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年度よりは微減となっているものの依然として、元利償還金が高い水準にある。</a:t>
          </a:r>
          <a:endParaRPr lang="ja-JP" altLang="ja-JP" sz="1400">
            <a:effectLst/>
          </a:endParaRPr>
        </a:p>
        <a:p>
          <a:r>
            <a:rPr kumimoji="1" lang="ja-JP" altLang="ja-JP" sz="1100">
              <a:solidFill>
                <a:schemeClr val="dk1"/>
              </a:solidFill>
              <a:effectLst/>
              <a:latin typeface="+mn-lt"/>
              <a:ea typeface="+mn-ea"/>
              <a:cs typeface="+mn-cs"/>
            </a:rPr>
            <a:t>　今後も、「財政健全化緊急プログラム」に基づく、市債発行額の抑制や公債費の平準化等に取り組み、公債費及び将来負担比率の低減に努める。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富山県高岡市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北陸新幹線の開業に合わせた基盤整備や、学校の耐震化、合併特例債を活用した事業による公債費の増加等により、基金を取崩して財政運営を行ってきたため、財政調整基金の残高が低い。</a:t>
          </a:r>
          <a:r>
            <a:rPr kumimoji="1" lang="en-US"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元年度は財政調整基金、減債基金については、取崩は行わず、積立てのみを実施したため、残高は増加している。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財政健全化を図りながら、収支改善及び基金残高の確保に努める。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主なもの</a:t>
          </a:r>
          <a:endParaRPr lang="ja-JP" altLang="ja-JP" sz="1400">
            <a:effectLst/>
          </a:endParaRPr>
        </a:p>
        <a:p>
          <a:r>
            <a:rPr kumimoji="1" lang="ja-JP" altLang="ja-JP" sz="1100">
              <a:solidFill>
                <a:schemeClr val="dk1"/>
              </a:solidFill>
              <a:effectLst/>
              <a:latin typeface="+mn-lt"/>
              <a:ea typeface="+mn-ea"/>
              <a:cs typeface="+mn-cs"/>
            </a:rPr>
            <a:t>　合併地域振興基金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市民の連帯の強化又は地域振興を図るための事業の財源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ふるさと応援基金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寄附金を活用したまちづくりの推進に資するための事業の財源</a:t>
          </a:r>
          <a:endParaRPr lang="ja-JP" altLang="ja-JP" sz="1400">
            <a:effectLst/>
          </a:endParaRPr>
        </a:p>
        <a:p>
          <a:r>
            <a:rPr kumimoji="1" lang="ja-JP" altLang="ja-JP" sz="1100">
              <a:solidFill>
                <a:schemeClr val="dk1"/>
              </a:solidFill>
              <a:effectLst/>
              <a:latin typeface="+mn-lt"/>
              <a:ea typeface="+mn-ea"/>
              <a:cs typeface="+mn-cs"/>
            </a:rPr>
            <a:t>　越前国際交流基金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国際姉妹・友好都市との交流事業を促進し、広い国際的視野を有する市民の育成を図るための事業の財源</a:t>
          </a:r>
          <a:endParaRPr lang="ja-JP" altLang="ja-JP" sz="1400">
            <a:effectLst/>
          </a:endParaRPr>
        </a:p>
        <a:p>
          <a:r>
            <a:rPr kumimoji="1" lang="ja-JP" altLang="ja-JP" sz="1100">
              <a:solidFill>
                <a:schemeClr val="dk1"/>
              </a:solidFill>
              <a:effectLst/>
              <a:latin typeface="+mn-lt"/>
              <a:ea typeface="+mn-ea"/>
              <a:cs typeface="+mn-cs"/>
            </a:rPr>
            <a:t>　八塚教育振興基金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小学校、中学校及び特別支援学校の図書その他の備品を充実するための財源</a:t>
          </a:r>
          <a:endParaRPr lang="ja-JP" altLang="ja-JP" sz="1400">
            <a:effectLst/>
          </a:endParaRPr>
        </a:p>
        <a:p>
          <a:r>
            <a:rPr kumimoji="1" lang="ja-JP" altLang="ja-JP" sz="1100">
              <a:solidFill>
                <a:schemeClr val="dk1"/>
              </a:solidFill>
              <a:effectLst/>
              <a:latin typeface="+mn-lt"/>
              <a:ea typeface="+mn-ea"/>
              <a:cs typeface="+mn-cs"/>
            </a:rPr>
            <a:t>　文化振興基金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市民の</a:t>
          </a:r>
          <a:r>
            <a:rPr lang="ja-JP" altLang="ja-JP" sz="1100" b="0" i="0">
              <a:solidFill>
                <a:schemeClr val="dk1"/>
              </a:solidFill>
              <a:effectLst/>
              <a:latin typeface="+mn-lt"/>
              <a:ea typeface="+mn-ea"/>
              <a:cs typeface="+mn-cs"/>
            </a:rPr>
            <a:t>文化振興に資するための事業の財源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合併地域振興基金、ふるさと応援基金等を活用し、事業を実施した結果減額となった。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基金の設置意図に沿った適切な事業執行に努める。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元年度は取り崩しは行わず、</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千円の積立てを実施したため前年度と比べて増加している。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決算状況や一般財源の確保状況を踏まえながら積立てを行っていく。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元年度は取り崩しは行わず、</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千円の積立を実施したため、現在高が倍増した。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財政健全化を図りながら、収支改善及び基金残高の確保に努める。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訂正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表中</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の償却率は、</a:t>
          </a:r>
          <a:r>
            <a:rPr kumimoji="1" lang="en-US" altLang="ja-JP" sz="1100">
              <a:latin typeface="ＭＳ Ｐゴシック" panose="020B0600070205080204" pitchFamily="50" charset="-128"/>
              <a:ea typeface="ＭＳ Ｐゴシック" panose="020B0600070205080204" pitchFamily="50" charset="-128"/>
            </a:rPr>
            <a:t>55.2</a:t>
          </a:r>
          <a:r>
            <a:rPr kumimoji="1" lang="ja-JP" altLang="en-US" sz="1100">
              <a:latin typeface="ＭＳ Ｐゴシック" panose="020B0600070205080204" pitchFamily="50" charset="-128"/>
              <a:ea typeface="ＭＳ Ｐゴシック" panose="020B0600070205080204" pitchFamily="50" charset="-128"/>
            </a:rPr>
            <a:t>％でしたので、訂正します。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北陸新幹線開業に向けた施設整備や学校施設の改築等をしたことにより、類似団体平均値より低い状態が続いている。当市では、平成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年度に公共施設等総合管理計画により、公共施設マネジメントの基本方針を「施設総量の適正化」「長寿命化の推進」「施設の有効活用」と定め、平成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年度には公共施設の総延床面積を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年度には公共施設再編計画を策定し、計画に基づき適正な施設管理に取り組んでいるところである。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140987</xdr:rowOff>
    </xdr:from>
    <xdr:ext cx="405111" cy="259045"/>
    <xdr:sp macro="" textlink="">
      <xdr:nvSpPr>
        <xdr:cNvPr id="70" name="有形固定資産減価償却率平均値テキスト"/>
        <xdr:cNvSpPr txBox="1"/>
      </xdr:nvSpPr>
      <xdr:spPr>
        <a:xfrm>
          <a:off x="4813300" y="588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5" name="フローチャート: 判断 74"/>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1" name="楕円 80"/>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64152</xdr:rowOff>
    </xdr:from>
    <xdr:ext cx="405111" cy="259045"/>
    <xdr:sp macro="" textlink="">
      <xdr:nvSpPr>
        <xdr:cNvPr id="82" name="有形固定資産減価償却率該当値テキスト"/>
        <xdr:cNvSpPr txBox="1"/>
      </xdr:nvSpPr>
      <xdr:spPr>
        <a:xfrm>
          <a:off x="4813300"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3" name="楕円 82"/>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29</xdr:row>
      <xdr:rowOff>62230</xdr:rowOff>
    </xdr:to>
    <xdr:cxnSp macro="">
      <xdr:nvCxnSpPr>
        <xdr:cNvPr id="84" name="直線コネクタ 83"/>
        <xdr:cNvCxnSpPr/>
      </xdr:nvCxnSpPr>
      <xdr:spPr>
        <a:xfrm flipV="1">
          <a:off x="4051300" y="5600700"/>
          <a:ext cx="711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157692</xdr:rowOff>
    </xdr:from>
    <xdr:to>
      <xdr:col>15</xdr:col>
      <xdr:colOff>187325</xdr:colOff>
      <xdr:row>29</xdr:row>
      <xdr:rowOff>87842</xdr:rowOff>
    </xdr:to>
    <xdr:sp macro="" textlink="">
      <xdr:nvSpPr>
        <xdr:cNvPr id="85" name="楕円 84"/>
        <xdr:cNvSpPr/>
      </xdr:nvSpPr>
      <xdr:spPr>
        <a:xfrm>
          <a:off x="3238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62230</xdr:rowOff>
    </xdr:to>
    <xdr:cxnSp macro="">
      <xdr:nvCxnSpPr>
        <xdr:cNvPr id="86" name="直線コネクタ 85"/>
        <xdr:cNvCxnSpPr/>
      </xdr:nvCxnSpPr>
      <xdr:spPr>
        <a:xfrm>
          <a:off x="3289300" y="578061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7832</xdr:rowOff>
    </xdr:from>
    <xdr:to>
      <xdr:col>11</xdr:col>
      <xdr:colOff>187325</xdr:colOff>
      <xdr:row>29</xdr:row>
      <xdr:rowOff>109432</xdr:rowOff>
    </xdr:to>
    <xdr:sp macro="" textlink="">
      <xdr:nvSpPr>
        <xdr:cNvPr id="87" name="楕円 86"/>
        <xdr:cNvSpPr/>
      </xdr:nvSpPr>
      <xdr:spPr>
        <a:xfrm>
          <a:off x="2476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37042</xdr:rowOff>
    </xdr:from>
    <xdr:to>
      <xdr:col>15</xdr:col>
      <xdr:colOff>136525</xdr:colOff>
      <xdr:row>29</xdr:row>
      <xdr:rowOff>58632</xdr:rowOff>
    </xdr:to>
    <xdr:cxnSp macro="">
      <xdr:nvCxnSpPr>
        <xdr:cNvPr id="88" name="直線コネクタ 87"/>
        <xdr:cNvCxnSpPr/>
      </xdr:nvCxnSpPr>
      <xdr:spPr>
        <a:xfrm flipV="1">
          <a:off x="2527300" y="57806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80857</xdr:rowOff>
    </xdr:from>
    <xdr:to>
      <xdr:col>7</xdr:col>
      <xdr:colOff>187325</xdr:colOff>
      <xdr:row>28</xdr:row>
      <xdr:rowOff>11007</xdr:rowOff>
    </xdr:to>
    <xdr:sp macro="" textlink="">
      <xdr:nvSpPr>
        <xdr:cNvPr id="89" name="楕円 88"/>
        <xdr:cNvSpPr/>
      </xdr:nvSpPr>
      <xdr:spPr>
        <a:xfrm>
          <a:off x="1714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131657</xdr:rowOff>
    </xdr:from>
    <xdr:to>
      <xdr:col>11</xdr:col>
      <xdr:colOff>136525</xdr:colOff>
      <xdr:row>29</xdr:row>
      <xdr:rowOff>58632</xdr:rowOff>
    </xdr:to>
    <xdr:cxnSp macro="">
      <xdr:nvCxnSpPr>
        <xdr:cNvPr id="90" name="直線コネクタ 89"/>
        <xdr:cNvCxnSpPr/>
      </xdr:nvCxnSpPr>
      <xdr:spPr>
        <a:xfrm>
          <a:off x="1765300" y="5532332"/>
          <a:ext cx="7620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116222</xdr:rowOff>
    </xdr:from>
    <xdr:ext cx="405111" cy="259045"/>
    <xdr:sp macro="" textlink="">
      <xdr:nvSpPr>
        <xdr:cNvPr id="91" name="n_1aveValue有形固定資産減価償却率"/>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76640</xdr:rowOff>
    </xdr:from>
    <xdr:ext cx="405111" cy="259045"/>
    <xdr:sp macro="" textlink="">
      <xdr:nvSpPr>
        <xdr:cNvPr id="92" name="n_2aveValue有形固定資産減価償却率"/>
        <xdr:cNvSpPr txBox="1"/>
      </xdr:nvSpPr>
      <xdr:spPr>
        <a:xfrm>
          <a:off x="3086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93" name="n_3aveValue有形固定資産減価償却率"/>
        <xdr:cNvSpPr txBox="1"/>
      </xdr:nvSpPr>
      <xdr:spPr>
        <a:xfrm>
          <a:off x="2324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117280</xdr:rowOff>
    </xdr:from>
    <xdr:ext cx="405111" cy="259045"/>
    <xdr:sp macro="" textlink="">
      <xdr:nvSpPr>
        <xdr:cNvPr id="94" name="n_4aveValue有形固定資産減価償却率"/>
        <xdr:cNvSpPr txBox="1"/>
      </xdr:nvSpPr>
      <xdr:spPr>
        <a:xfrm>
          <a:off x="1562744" y="568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5"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96" name="n_2mainValue有形固定資産減価償却率"/>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125959</xdr:rowOff>
    </xdr:from>
    <xdr:ext cx="405111" cy="259045"/>
    <xdr:sp macro="" textlink="">
      <xdr:nvSpPr>
        <xdr:cNvPr id="97" name="n_3mainValue有形固定資産減価償却率"/>
        <xdr:cNvSpPr txBox="1"/>
      </xdr:nvSpPr>
      <xdr:spPr>
        <a:xfrm>
          <a:off x="2324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27534</xdr:rowOff>
    </xdr:from>
    <xdr:ext cx="405111" cy="259045"/>
    <xdr:sp macro="" textlink="">
      <xdr:nvSpPr>
        <xdr:cNvPr id="98" name="n_4mainValue有形固定資産減価償却率"/>
        <xdr:cNvSpPr txBox="1"/>
      </xdr:nvSpPr>
      <xdr:spPr>
        <a:xfrm>
          <a:off x="1562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債務償還比率は類似団体の中で最も高い比率となっている。主な要因として、北陸新幹線開業に向けた基盤整備や学校耐震化、合併特例債を活用した事業等により将来負担額が高い状態によるものである。Ｈ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年度末に策定した「財政健全化緊急プログラム」に基づき、市債発行額の抑制や公債費の平準化に取り組んだことにより、平成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年度以降は低減している。今後もプログラムの実施により、債務償還比率は減少していく見込みである。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99984</xdr:rowOff>
    </xdr:to>
    <xdr:cxnSp macro="">
      <xdr:nvCxnSpPr>
        <xdr:cNvPr id="127" name="直線コネクタ 126"/>
        <xdr:cNvCxnSpPr/>
      </xdr:nvCxnSpPr>
      <xdr:spPr>
        <a:xfrm flipV="1">
          <a:off x="14793595" y="5312833"/>
          <a:ext cx="1269" cy="104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103811</xdr:rowOff>
    </xdr:from>
    <xdr:ext cx="469744" cy="259045"/>
    <xdr:sp macro="" textlink="">
      <xdr:nvSpPr>
        <xdr:cNvPr id="128" name="債務償還比率最小値テキスト"/>
        <xdr:cNvSpPr txBox="1"/>
      </xdr:nvSpPr>
      <xdr:spPr>
        <a:xfrm>
          <a:off x="14846300" y="636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99984</xdr:rowOff>
    </xdr:from>
    <xdr:to>
      <xdr:col>76</xdr:col>
      <xdr:colOff>111125</xdr:colOff>
      <xdr:row>32</xdr:row>
      <xdr:rowOff>99984</xdr:rowOff>
    </xdr:to>
    <xdr:cxnSp macro="">
      <xdr:nvCxnSpPr>
        <xdr:cNvPr id="129" name="直線コネクタ 128"/>
        <xdr:cNvCxnSpPr/>
      </xdr:nvCxnSpPr>
      <xdr:spPr>
        <a:xfrm>
          <a:off x="14706600" y="635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15786</xdr:rowOff>
    </xdr:from>
    <xdr:ext cx="469744" cy="259045"/>
    <xdr:sp macro="" textlink="">
      <xdr:nvSpPr>
        <xdr:cNvPr id="132" name="債務償還比率平均値テキスト"/>
        <xdr:cNvSpPr txBox="1"/>
      </xdr:nvSpPr>
      <xdr:spPr>
        <a:xfrm>
          <a:off x="14846300" y="5759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164359</xdr:rowOff>
    </xdr:from>
    <xdr:to>
      <xdr:col>76</xdr:col>
      <xdr:colOff>73025</xdr:colOff>
      <xdr:row>30</xdr:row>
      <xdr:rowOff>94509</xdr:rowOff>
    </xdr:to>
    <xdr:sp macro="" textlink="">
      <xdr:nvSpPr>
        <xdr:cNvPr id="133" name="フローチャート: 判断 132"/>
        <xdr:cNvSpPr/>
      </xdr:nvSpPr>
      <xdr:spPr>
        <a:xfrm>
          <a:off x="14744700" y="59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151285</xdr:rowOff>
    </xdr:from>
    <xdr:to>
      <xdr:col>72</xdr:col>
      <xdr:colOff>123825</xdr:colOff>
      <xdr:row>30</xdr:row>
      <xdr:rowOff>81435</xdr:rowOff>
    </xdr:to>
    <xdr:sp macro="" textlink="">
      <xdr:nvSpPr>
        <xdr:cNvPr id="134" name="フローチャート: 判断 133"/>
        <xdr:cNvSpPr/>
      </xdr:nvSpPr>
      <xdr:spPr>
        <a:xfrm>
          <a:off x="14033500" y="589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7902</xdr:rowOff>
    </xdr:from>
    <xdr:to>
      <xdr:col>68</xdr:col>
      <xdr:colOff>123825</xdr:colOff>
      <xdr:row>30</xdr:row>
      <xdr:rowOff>109502</xdr:rowOff>
    </xdr:to>
    <xdr:sp macro="" textlink="">
      <xdr:nvSpPr>
        <xdr:cNvPr id="135" name="フローチャート: 判断 134"/>
        <xdr:cNvSpPr/>
      </xdr:nvSpPr>
      <xdr:spPr>
        <a:xfrm>
          <a:off x="13271500" y="592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37409</xdr:rowOff>
    </xdr:from>
    <xdr:to>
      <xdr:col>64</xdr:col>
      <xdr:colOff>123825</xdr:colOff>
      <xdr:row>30</xdr:row>
      <xdr:rowOff>139009</xdr:rowOff>
    </xdr:to>
    <xdr:sp macro="" textlink="">
      <xdr:nvSpPr>
        <xdr:cNvPr id="136" name="フローチャート: 判断 135"/>
        <xdr:cNvSpPr/>
      </xdr:nvSpPr>
      <xdr:spPr>
        <a:xfrm>
          <a:off x="12509500" y="595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122019</xdr:rowOff>
    </xdr:from>
    <xdr:to>
      <xdr:col>60</xdr:col>
      <xdr:colOff>123825</xdr:colOff>
      <xdr:row>30</xdr:row>
      <xdr:rowOff>52169</xdr:rowOff>
    </xdr:to>
    <xdr:sp macro="" textlink="">
      <xdr:nvSpPr>
        <xdr:cNvPr id="137" name="フローチャート: 判断 136"/>
        <xdr:cNvSpPr/>
      </xdr:nvSpPr>
      <xdr:spPr>
        <a:xfrm>
          <a:off x="11747500" y="586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49184</xdr:rowOff>
    </xdr:from>
    <xdr:to>
      <xdr:col>76</xdr:col>
      <xdr:colOff>73025</xdr:colOff>
      <xdr:row>32</xdr:row>
      <xdr:rowOff>150784</xdr:rowOff>
    </xdr:to>
    <xdr:sp macro="" textlink="">
      <xdr:nvSpPr>
        <xdr:cNvPr id="143" name="楕円 142"/>
        <xdr:cNvSpPr/>
      </xdr:nvSpPr>
      <xdr:spPr>
        <a:xfrm>
          <a:off x="14744700" y="63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135561</xdr:rowOff>
    </xdr:from>
    <xdr:ext cx="469744" cy="259045"/>
    <xdr:sp macro="" textlink="">
      <xdr:nvSpPr>
        <xdr:cNvPr id="144" name="債務償還比率該当値テキスト"/>
        <xdr:cNvSpPr txBox="1"/>
      </xdr:nvSpPr>
      <xdr:spPr>
        <a:xfrm>
          <a:off x="14846300" y="622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104359</xdr:rowOff>
    </xdr:from>
    <xdr:to>
      <xdr:col>72</xdr:col>
      <xdr:colOff>123825</xdr:colOff>
      <xdr:row>33</xdr:row>
      <xdr:rowOff>34509</xdr:rowOff>
    </xdr:to>
    <xdr:sp macro="" textlink="">
      <xdr:nvSpPr>
        <xdr:cNvPr id="145" name="楕円 144"/>
        <xdr:cNvSpPr/>
      </xdr:nvSpPr>
      <xdr:spPr>
        <a:xfrm>
          <a:off x="14033500" y="63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99984</xdr:rowOff>
    </xdr:from>
    <xdr:to>
      <xdr:col>76</xdr:col>
      <xdr:colOff>22225</xdr:colOff>
      <xdr:row>32</xdr:row>
      <xdr:rowOff>155159</xdr:rowOff>
    </xdr:to>
    <xdr:cxnSp macro="">
      <xdr:nvCxnSpPr>
        <xdr:cNvPr id="146" name="直線コネクタ 145"/>
        <xdr:cNvCxnSpPr/>
      </xdr:nvCxnSpPr>
      <xdr:spPr>
        <a:xfrm flipV="1">
          <a:off x="14084300" y="6357909"/>
          <a:ext cx="7112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70725</xdr:rowOff>
    </xdr:from>
    <xdr:to>
      <xdr:col>68</xdr:col>
      <xdr:colOff>123825</xdr:colOff>
      <xdr:row>34</xdr:row>
      <xdr:rowOff>874</xdr:rowOff>
    </xdr:to>
    <xdr:sp macro="" textlink="">
      <xdr:nvSpPr>
        <xdr:cNvPr id="147" name="楕円 146"/>
        <xdr:cNvSpPr/>
      </xdr:nvSpPr>
      <xdr:spPr>
        <a:xfrm>
          <a:off x="13271500" y="6500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155159</xdr:rowOff>
    </xdr:from>
    <xdr:to>
      <xdr:col>72</xdr:col>
      <xdr:colOff>73025</xdr:colOff>
      <xdr:row>33</xdr:row>
      <xdr:rowOff>121525</xdr:rowOff>
    </xdr:to>
    <xdr:cxnSp macro="">
      <xdr:nvCxnSpPr>
        <xdr:cNvPr id="148" name="直線コネクタ 147"/>
        <xdr:cNvCxnSpPr/>
      </xdr:nvCxnSpPr>
      <xdr:spPr>
        <a:xfrm flipV="1">
          <a:off x="13322300" y="6413084"/>
          <a:ext cx="762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147899</xdr:rowOff>
    </xdr:from>
    <xdr:to>
      <xdr:col>64</xdr:col>
      <xdr:colOff>123825</xdr:colOff>
      <xdr:row>33</xdr:row>
      <xdr:rowOff>78049</xdr:rowOff>
    </xdr:to>
    <xdr:sp macro="" textlink="">
      <xdr:nvSpPr>
        <xdr:cNvPr id="149" name="楕円 148"/>
        <xdr:cNvSpPr/>
      </xdr:nvSpPr>
      <xdr:spPr>
        <a:xfrm>
          <a:off x="12509500" y="64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27249</xdr:rowOff>
    </xdr:from>
    <xdr:to>
      <xdr:col>68</xdr:col>
      <xdr:colOff>73025</xdr:colOff>
      <xdr:row>33</xdr:row>
      <xdr:rowOff>121525</xdr:rowOff>
    </xdr:to>
    <xdr:cxnSp macro="">
      <xdr:nvCxnSpPr>
        <xdr:cNvPr id="150" name="直線コネクタ 149"/>
        <xdr:cNvCxnSpPr/>
      </xdr:nvCxnSpPr>
      <xdr:spPr>
        <a:xfrm>
          <a:off x="12560300" y="6456624"/>
          <a:ext cx="7620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48225</xdr:rowOff>
    </xdr:from>
    <xdr:to>
      <xdr:col>60</xdr:col>
      <xdr:colOff>123825</xdr:colOff>
      <xdr:row>32</xdr:row>
      <xdr:rowOff>149825</xdr:rowOff>
    </xdr:to>
    <xdr:sp macro="" textlink="">
      <xdr:nvSpPr>
        <xdr:cNvPr id="151" name="楕円 150"/>
        <xdr:cNvSpPr/>
      </xdr:nvSpPr>
      <xdr:spPr>
        <a:xfrm>
          <a:off x="11747500" y="63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99025</xdr:rowOff>
    </xdr:from>
    <xdr:to>
      <xdr:col>64</xdr:col>
      <xdr:colOff>73025</xdr:colOff>
      <xdr:row>33</xdr:row>
      <xdr:rowOff>27249</xdr:rowOff>
    </xdr:to>
    <xdr:cxnSp macro="">
      <xdr:nvCxnSpPr>
        <xdr:cNvPr id="152" name="直線コネクタ 151"/>
        <xdr:cNvCxnSpPr/>
      </xdr:nvCxnSpPr>
      <xdr:spPr>
        <a:xfrm>
          <a:off x="11798300" y="6356950"/>
          <a:ext cx="762000" cy="9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97962</xdr:rowOff>
    </xdr:from>
    <xdr:ext cx="469744" cy="259045"/>
    <xdr:sp macro="" textlink="">
      <xdr:nvSpPr>
        <xdr:cNvPr id="153" name="n_1aveValue債務償還比率"/>
        <xdr:cNvSpPr txBox="1"/>
      </xdr:nvSpPr>
      <xdr:spPr>
        <a:xfrm>
          <a:off x="13836727" y="56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126029</xdr:rowOff>
    </xdr:from>
    <xdr:ext cx="469744" cy="259045"/>
    <xdr:sp macro="" textlink="">
      <xdr:nvSpPr>
        <xdr:cNvPr id="154" name="n_2aveValue債務償還比率"/>
        <xdr:cNvSpPr txBox="1"/>
      </xdr:nvSpPr>
      <xdr:spPr>
        <a:xfrm>
          <a:off x="13087427" y="56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155536</xdr:rowOff>
    </xdr:from>
    <xdr:ext cx="469744" cy="259045"/>
    <xdr:sp macro="" textlink="">
      <xdr:nvSpPr>
        <xdr:cNvPr id="155" name="n_3aveValue債務償還比率"/>
        <xdr:cNvSpPr txBox="1"/>
      </xdr:nvSpPr>
      <xdr:spPr>
        <a:xfrm>
          <a:off x="12325427" y="57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68696</xdr:rowOff>
    </xdr:from>
    <xdr:ext cx="469744" cy="259045"/>
    <xdr:sp macro="" textlink="">
      <xdr:nvSpPr>
        <xdr:cNvPr id="156" name="n_4aveValue債務償還比率"/>
        <xdr:cNvSpPr txBox="1"/>
      </xdr:nvSpPr>
      <xdr:spPr>
        <a:xfrm>
          <a:off x="11563427" y="56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25636</xdr:rowOff>
    </xdr:from>
    <xdr:ext cx="469744" cy="259045"/>
    <xdr:sp macro="" textlink="">
      <xdr:nvSpPr>
        <xdr:cNvPr id="157" name="n_1mainValue債務償還比率"/>
        <xdr:cNvSpPr txBox="1"/>
      </xdr:nvSpPr>
      <xdr:spPr>
        <a:xfrm>
          <a:off x="13836727" y="64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163452</xdr:rowOff>
    </xdr:from>
    <xdr:ext cx="560923" cy="259045"/>
    <xdr:sp macro="" textlink="">
      <xdr:nvSpPr>
        <xdr:cNvPr id="158" name="n_2mainValue債務償還比率"/>
        <xdr:cNvSpPr txBox="1"/>
      </xdr:nvSpPr>
      <xdr:spPr>
        <a:xfrm>
          <a:off x="13041838" y="6592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69176</xdr:rowOff>
    </xdr:from>
    <xdr:ext cx="469744" cy="259045"/>
    <xdr:sp macro="" textlink="">
      <xdr:nvSpPr>
        <xdr:cNvPr id="159" name="n_3mainValue債務償還比率"/>
        <xdr:cNvSpPr txBox="1"/>
      </xdr:nvSpPr>
      <xdr:spPr>
        <a:xfrm>
          <a:off x="12325427" y="649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140952</xdr:rowOff>
    </xdr:from>
    <xdr:ext cx="469744" cy="259045"/>
    <xdr:sp macro="" textlink="">
      <xdr:nvSpPr>
        <xdr:cNvPr id="160" name="n_4mainValue債務償還比率"/>
        <xdr:cNvSpPr txBox="1"/>
      </xdr:nvSpPr>
      <xdr:spPr>
        <a:xfrm>
          <a:off x="11563427" y="639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28320</xdr:rowOff>
    </xdr:from>
    <xdr:ext cx="405111" cy="259045"/>
    <xdr:sp macro="" textlink="">
      <xdr:nvSpPr>
        <xdr:cNvPr id="75" name="【道路】&#10;有形固定資産減価償却率該当値テキスト"/>
        <xdr:cNvSpPr txBox="1"/>
      </xdr:nvSpPr>
      <xdr:spPr>
        <a:xfrm>
          <a:off x="4673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6" name="楕円 75"/>
        <xdr:cNvSpPr/>
      </xdr:nvSpPr>
      <xdr:spPr>
        <a:xfrm>
          <a:off x="3746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69669</xdr:rowOff>
    </xdr:from>
    <xdr:to>
      <xdr:col>24</xdr:col>
      <xdr:colOff>63500</xdr:colOff>
      <xdr:row>38</xdr:row>
      <xdr:rowOff>100693</xdr:rowOff>
    </xdr:to>
    <xdr:cxnSp macro="">
      <xdr:nvCxnSpPr>
        <xdr:cNvPr id="77" name="直線コネクタ 76"/>
        <xdr:cNvCxnSpPr/>
      </xdr:nvCxnSpPr>
      <xdr:spPr>
        <a:xfrm>
          <a:off x="3797300" y="65847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69669</xdr:rowOff>
    </xdr:to>
    <xdr:cxnSp macro="">
      <xdr:nvCxnSpPr>
        <xdr:cNvPr id="79" name="直線コネクタ 78"/>
        <xdr:cNvCxnSpPr/>
      </xdr:nvCxnSpPr>
      <xdr:spPr>
        <a:xfrm>
          <a:off x="2908300" y="65798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64770</xdr:rowOff>
    </xdr:to>
    <xdr:cxnSp macro="">
      <xdr:nvCxnSpPr>
        <xdr:cNvPr id="81" name="直線コネクタ 80"/>
        <xdr:cNvCxnSpPr/>
      </xdr:nvCxnSpPr>
      <xdr:spPr>
        <a:xfrm>
          <a:off x="2019300" y="656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82" name="楕円 81"/>
        <xdr:cNvSpPr/>
      </xdr:nvSpPr>
      <xdr:spPr>
        <a:xfrm>
          <a:off x="1079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53340</xdr:rowOff>
    </xdr:to>
    <xdr:cxnSp macro="">
      <xdr:nvCxnSpPr>
        <xdr:cNvPr id="83" name="直線コネクタ 82"/>
        <xdr:cNvCxnSpPr/>
      </xdr:nvCxnSpPr>
      <xdr:spPr>
        <a:xfrm>
          <a:off x="1130300" y="65635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5" name="n_2aveValue【道路】&#10;有形固定資産減価償却率"/>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6"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7"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136996</xdr:rowOff>
    </xdr:from>
    <xdr:ext cx="405111" cy="259045"/>
    <xdr:sp macro="" textlink="">
      <xdr:nvSpPr>
        <xdr:cNvPr id="88" name="n_1mainValue【道路】&#10;有形固定資産減価償却率"/>
        <xdr:cNvSpPr txBox="1"/>
      </xdr:nvSpPr>
      <xdr:spPr>
        <a:xfrm>
          <a:off x="3582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9" name="n_2main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91" name="n_4main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6" name="テキスト ボックス 10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2" name="テキスト ボックス 11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6" name="直線コネクタ 115"/>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7"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8" name="直線コネクタ 117"/>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9"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20" name="直線コネクタ 119"/>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21" name="【道路】&#10;一人当たり延長平均値テキスト"/>
        <xdr:cNvSpPr txBox="1"/>
      </xdr:nvSpPr>
      <xdr:spPr>
        <a:xfrm>
          <a:off x="105156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22" name="フローチャート: 判断 121"/>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3" name="フローチャート: 判断 122"/>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4" name="フローチャート: 判断 123"/>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5" name="フローチャート: 判断 124"/>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6" name="フローチャート: 判断 125"/>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4699</xdr:rowOff>
    </xdr:from>
    <xdr:to>
      <xdr:col>55</xdr:col>
      <xdr:colOff>50800</xdr:colOff>
      <xdr:row>40</xdr:row>
      <xdr:rowOff>106299</xdr:rowOff>
    </xdr:to>
    <xdr:sp macro="" textlink="">
      <xdr:nvSpPr>
        <xdr:cNvPr id="132" name="楕円 131"/>
        <xdr:cNvSpPr/>
      </xdr:nvSpPr>
      <xdr:spPr>
        <a:xfrm>
          <a:off x="10426700" y="6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154576</xdr:rowOff>
    </xdr:from>
    <xdr:ext cx="469744" cy="259045"/>
    <xdr:sp macro="" textlink="">
      <xdr:nvSpPr>
        <xdr:cNvPr id="133" name="【道路】&#10;一人当たり延長該当値テキスト"/>
        <xdr:cNvSpPr txBox="1"/>
      </xdr:nvSpPr>
      <xdr:spPr>
        <a:xfrm>
          <a:off x="10515600" y="68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18034</xdr:rowOff>
    </xdr:from>
    <xdr:to>
      <xdr:col>50</xdr:col>
      <xdr:colOff>165100</xdr:colOff>
      <xdr:row>40</xdr:row>
      <xdr:rowOff>119634</xdr:rowOff>
    </xdr:to>
    <xdr:sp macro="" textlink="">
      <xdr:nvSpPr>
        <xdr:cNvPr id="134" name="楕円 133"/>
        <xdr:cNvSpPr/>
      </xdr:nvSpPr>
      <xdr:spPr>
        <a:xfrm>
          <a:off x="9588500" y="68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55499</xdr:rowOff>
    </xdr:from>
    <xdr:to>
      <xdr:col>55</xdr:col>
      <xdr:colOff>0</xdr:colOff>
      <xdr:row>40</xdr:row>
      <xdr:rowOff>68834</xdr:rowOff>
    </xdr:to>
    <xdr:cxnSp macro="">
      <xdr:nvCxnSpPr>
        <xdr:cNvPr id="135" name="直線コネクタ 134"/>
        <xdr:cNvCxnSpPr/>
      </xdr:nvCxnSpPr>
      <xdr:spPr>
        <a:xfrm flipV="1">
          <a:off x="9639300" y="691349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26797</xdr:rowOff>
    </xdr:from>
    <xdr:to>
      <xdr:col>46</xdr:col>
      <xdr:colOff>38100</xdr:colOff>
      <xdr:row>40</xdr:row>
      <xdr:rowOff>128397</xdr:rowOff>
    </xdr:to>
    <xdr:sp macro="" textlink="">
      <xdr:nvSpPr>
        <xdr:cNvPr id="136" name="楕円 135"/>
        <xdr:cNvSpPr/>
      </xdr:nvSpPr>
      <xdr:spPr>
        <a:xfrm>
          <a:off x="8699500" y="68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68834</xdr:rowOff>
    </xdr:from>
    <xdr:to>
      <xdr:col>50</xdr:col>
      <xdr:colOff>114300</xdr:colOff>
      <xdr:row>40</xdr:row>
      <xdr:rowOff>77597</xdr:rowOff>
    </xdr:to>
    <xdr:cxnSp macro="">
      <xdr:nvCxnSpPr>
        <xdr:cNvPr id="137" name="直線コネクタ 136"/>
        <xdr:cNvCxnSpPr/>
      </xdr:nvCxnSpPr>
      <xdr:spPr>
        <a:xfrm flipV="1">
          <a:off x="8750300" y="692683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38" name="n_1aveValue【道路】&#10;一人当たり延長"/>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39" name="n_2aveValue【道路】&#10;一人当たり延長"/>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40"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1" name="n_4aveValue【道路】&#10;一人当たり延長"/>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110761</xdr:rowOff>
    </xdr:from>
    <xdr:ext cx="469744" cy="259045"/>
    <xdr:sp macro="" textlink="">
      <xdr:nvSpPr>
        <xdr:cNvPr id="142" name="n_1mainValue【道路】&#10;一人当たり延長"/>
        <xdr:cNvSpPr txBox="1"/>
      </xdr:nvSpPr>
      <xdr:spPr>
        <a:xfrm>
          <a:off x="9391727" y="696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119524</xdr:rowOff>
    </xdr:from>
    <xdr:ext cx="469744" cy="259045"/>
    <xdr:sp macro="" textlink="">
      <xdr:nvSpPr>
        <xdr:cNvPr id="143" name="n_2mainValue【道路】&#10;一人当たり延長"/>
        <xdr:cNvSpPr txBox="1"/>
      </xdr:nvSpPr>
      <xdr:spPr>
        <a:xfrm>
          <a:off x="8515427" y="697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1" name="【橋りょう・トンネル】&#10;有形固定資産減価償却率平均値テキスト"/>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138938</xdr:rowOff>
    </xdr:from>
    <xdr:to>
      <xdr:col>24</xdr:col>
      <xdr:colOff>114300</xdr:colOff>
      <xdr:row>60</xdr:row>
      <xdr:rowOff>69088</xdr:rowOff>
    </xdr:to>
    <xdr:sp macro="" textlink="">
      <xdr:nvSpPr>
        <xdr:cNvPr id="182" name="楕円 181"/>
        <xdr:cNvSpPr/>
      </xdr:nvSpPr>
      <xdr:spPr>
        <a:xfrm>
          <a:off x="45847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161815</xdr:rowOff>
    </xdr:from>
    <xdr:ext cx="405111" cy="259045"/>
    <xdr:sp macro="" textlink="">
      <xdr:nvSpPr>
        <xdr:cNvPr id="183" name="【橋りょう・トンネル】&#10;有形固定資産減価償却率該当値テキスト"/>
        <xdr:cNvSpPr txBox="1"/>
      </xdr:nvSpPr>
      <xdr:spPr>
        <a:xfrm>
          <a:off x="4673600" y="1010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84" name="楕円 183"/>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121158</xdr:rowOff>
    </xdr:from>
    <xdr:to>
      <xdr:col>24</xdr:col>
      <xdr:colOff>63500</xdr:colOff>
      <xdr:row>60</xdr:row>
      <xdr:rowOff>18288</xdr:rowOff>
    </xdr:to>
    <xdr:cxnSp macro="">
      <xdr:nvCxnSpPr>
        <xdr:cNvPr id="185" name="直線コネクタ 184"/>
        <xdr:cNvCxnSpPr/>
      </xdr:nvCxnSpPr>
      <xdr:spPr>
        <a:xfrm>
          <a:off x="3797300" y="102367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xdr:rowOff>
    </xdr:from>
    <xdr:to>
      <xdr:col>15</xdr:col>
      <xdr:colOff>101600</xdr:colOff>
      <xdr:row>59</xdr:row>
      <xdr:rowOff>103378</xdr:rowOff>
    </xdr:to>
    <xdr:sp macro="" textlink="">
      <xdr:nvSpPr>
        <xdr:cNvPr id="186" name="楕円 185"/>
        <xdr:cNvSpPr/>
      </xdr:nvSpPr>
      <xdr:spPr>
        <a:xfrm>
          <a:off x="2857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52578</xdr:rowOff>
    </xdr:from>
    <xdr:to>
      <xdr:col>19</xdr:col>
      <xdr:colOff>177800</xdr:colOff>
      <xdr:row>59</xdr:row>
      <xdr:rowOff>121158</xdr:rowOff>
    </xdr:to>
    <xdr:cxnSp macro="">
      <xdr:nvCxnSpPr>
        <xdr:cNvPr id="187" name="直線コネクタ 186"/>
        <xdr:cNvCxnSpPr/>
      </xdr:nvCxnSpPr>
      <xdr:spPr>
        <a:xfrm>
          <a:off x="2908300" y="10168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104648</xdr:rowOff>
    </xdr:from>
    <xdr:to>
      <xdr:col>10</xdr:col>
      <xdr:colOff>165100</xdr:colOff>
      <xdr:row>59</xdr:row>
      <xdr:rowOff>34798</xdr:rowOff>
    </xdr:to>
    <xdr:sp macro="" textlink="">
      <xdr:nvSpPr>
        <xdr:cNvPr id="188" name="楕円 187"/>
        <xdr:cNvSpPr/>
      </xdr:nvSpPr>
      <xdr:spPr>
        <a:xfrm>
          <a:off x="1968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155448</xdr:rowOff>
    </xdr:from>
    <xdr:to>
      <xdr:col>15</xdr:col>
      <xdr:colOff>50800</xdr:colOff>
      <xdr:row>59</xdr:row>
      <xdr:rowOff>52578</xdr:rowOff>
    </xdr:to>
    <xdr:cxnSp macro="">
      <xdr:nvCxnSpPr>
        <xdr:cNvPr id="189" name="直線コネクタ 188"/>
        <xdr:cNvCxnSpPr/>
      </xdr:nvCxnSpPr>
      <xdr:spPr>
        <a:xfrm>
          <a:off x="2019300" y="10099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31496</xdr:rowOff>
    </xdr:from>
    <xdr:to>
      <xdr:col>6</xdr:col>
      <xdr:colOff>38100</xdr:colOff>
      <xdr:row>58</xdr:row>
      <xdr:rowOff>133096</xdr:rowOff>
    </xdr:to>
    <xdr:sp macro="" textlink="">
      <xdr:nvSpPr>
        <xdr:cNvPr id="190" name="楕円 189"/>
        <xdr:cNvSpPr/>
      </xdr:nvSpPr>
      <xdr:spPr>
        <a:xfrm>
          <a:off x="1079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82296</xdr:rowOff>
    </xdr:from>
    <xdr:to>
      <xdr:col>10</xdr:col>
      <xdr:colOff>114300</xdr:colOff>
      <xdr:row>58</xdr:row>
      <xdr:rowOff>155448</xdr:rowOff>
    </xdr:to>
    <xdr:cxnSp macro="">
      <xdr:nvCxnSpPr>
        <xdr:cNvPr id="191" name="直線コネクタ 190"/>
        <xdr:cNvCxnSpPr/>
      </xdr:nvCxnSpPr>
      <xdr:spPr>
        <a:xfrm>
          <a:off x="1130300" y="100263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2" name="n_1aveValue【橋りょう・トンネル】&#10;有形固定資産減価償却率"/>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3" name="n_2ave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94" name="n_3aveValue【橋りょう・トンネル】&#10;有形固定資産減価償却率"/>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128795</xdr:rowOff>
    </xdr:from>
    <xdr:ext cx="405111" cy="259045"/>
    <xdr:sp macro="" textlink="">
      <xdr:nvSpPr>
        <xdr:cNvPr id="195" name="n_4aveValue【橋りょう・トンネル】&#10;有形固定資産減価償却率"/>
        <xdr:cNvSpPr txBox="1"/>
      </xdr:nvSpPr>
      <xdr:spPr>
        <a:xfrm>
          <a:off x="927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17035</xdr:rowOff>
    </xdr:from>
    <xdr:ext cx="405111" cy="259045"/>
    <xdr:sp macro="" textlink="">
      <xdr:nvSpPr>
        <xdr:cNvPr id="196" name="n_1mainValue【橋りょう・トンネル】&#10;有形固定資産減価償却率"/>
        <xdr:cNvSpPr txBox="1"/>
      </xdr:nvSpPr>
      <xdr:spPr>
        <a:xfrm>
          <a:off x="35820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119905</xdr:rowOff>
    </xdr:from>
    <xdr:ext cx="405111" cy="259045"/>
    <xdr:sp macro="" textlink="">
      <xdr:nvSpPr>
        <xdr:cNvPr id="197" name="n_2mainValue【橋りょう・トンネル】&#10;有形固定資産減価償却率"/>
        <xdr:cNvSpPr txBox="1"/>
      </xdr:nvSpPr>
      <xdr:spPr>
        <a:xfrm>
          <a:off x="2705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51325</xdr:rowOff>
    </xdr:from>
    <xdr:ext cx="405111" cy="259045"/>
    <xdr:sp macro="" textlink="">
      <xdr:nvSpPr>
        <xdr:cNvPr id="198" name="n_3mainValue【橋りょう・トンネル】&#10;有形固定資産減価償却率"/>
        <xdr:cNvSpPr txBox="1"/>
      </xdr:nvSpPr>
      <xdr:spPr>
        <a:xfrm>
          <a:off x="1816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149623</xdr:rowOff>
    </xdr:from>
    <xdr:ext cx="405111" cy="259045"/>
    <xdr:sp macro="" textlink="">
      <xdr:nvSpPr>
        <xdr:cNvPr id="199" name="n_4mainValue【橋りょう・トンネル】&#10;有形固定資産減価償却率"/>
        <xdr:cNvSpPr txBox="1"/>
      </xdr:nvSpPr>
      <xdr:spPr>
        <a:xfrm>
          <a:off x="927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9" name="テキスト ボックス 21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5" name="直線コネクタ 224"/>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6"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7" name="直線コネクタ 226"/>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8"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9" name="直線コネクタ 228"/>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30" name="【橋りょう・トンネル】&#10;一人当たり有形固定資産（償却資産）額平均値テキスト"/>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31" name="フローチャート: 判断 230"/>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32" name="フローチャート: 判断 231"/>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3" name="フローチャート: 判断 232"/>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4" name="フローチャート: 判断 233"/>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5" name="フローチャート: 判断 234"/>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93946</xdr:rowOff>
    </xdr:from>
    <xdr:to>
      <xdr:col>55</xdr:col>
      <xdr:colOff>50800</xdr:colOff>
      <xdr:row>64</xdr:row>
      <xdr:rowOff>24096</xdr:rowOff>
    </xdr:to>
    <xdr:sp macro="" textlink="">
      <xdr:nvSpPr>
        <xdr:cNvPr id="241" name="楕円 240"/>
        <xdr:cNvSpPr/>
      </xdr:nvSpPr>
      <xdr:spPr>
        <a:xfrm>
          <a:off x="10426700" y="108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8873</xdr:rowOff>
    </xdr:from>
    <xdr:ext cx="599010" cy="259045"/>
    <xdr:sp macro="" textlink="">
      <xdr:nvSpPr>
        <xdr:cNvPr id="242" name="【橋りょう・トンネル】&#10;一人当たり有形固定資産（償却資産）額該当値テキスト"/>
        <xdr:cNvSpPr txBox="1"/>
      </xdr:nvSpPr>
      <xdr:spPr>
        <a:xfrm>
          <a:off x="10515600" y="108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95310</xdr:rowOff>
    </xdr:from>
    <xdr:to>
      <xdr:col>50</xdr:col>
      <xdr:colOff>165100</xdr:colOff>
      <xdr:row>64</xdr:row>
      <xdr:rowOff>25460</xdr:rowOff>
    </xdr:to>
    <xdr:sp macro="" textlink="">
      <xdr:nvSpPr>
        <xdr:cNvPr id="243" name="楕円 242"/>
        <xdr:cNvSpPr/>
      </xdr:nvSpPr>
      <xdr:spPr>
        <a:xfrm>
          <a:off x="9588500" y="108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144746</xdr:rowOff>
    </xdr:from>
    <xdr:to>
      <xdr:col>55</xdr:col>
      <xdr:colOff>0</xdr:colOff>
      <xdr:row>63</xdr:row>
      <xdr:rowOff>146110</xdr:rowOff>
    </xdr:to>
    <xdr:cxnSp macro="">
      <xdr:nvCxnSpPr>
        <xdr:cNvPr id="244" name="直線コネクタ 243"/>
        <xdr:cNvCxnSpPr/>
      </xdr:nvCxnSpPr>
      <xdr:spPr>
        <a:xfrm flipV="1">
          <a:off x="9639300" y="10946096"/>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96398</xdr:rowOff>
    </xdr:from>
    <xdr:to>
      <xdr:col>46</xdr:col>
      <xdr:colOff>38100</xdr:colOff>
      <xdr:row>64</xdr:row>
      <xdr:rowOff>26548</xdr:rowOff>
    </xdr:to>
    <xdr:sp macro="" textlink="">
      <xdr:nvSpPr>
        <xdr:cNvPr id="245" name="楕円 244"/>
        <xdr:cNvSpPr/>
      </xdr:nvSpPr>
      <xdr:spPr>
        <a:xfrm>
          <a:off x="8699500" y="108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146110</xdr:rowOff>
    </xdr:from>
    <xdr:to>
      <xdr:col>50</xdr:col>
      <xdr:colOff>114300</xdr:colOff>
      <xdr:row>63</xdr:row>
      <xdr:rowOff>147198</xdr:rowOff>
    </xdr:to>
    <xdr:cxnSp macro="">
      <xdr:nvCxnSpPr>
        <xdr:cNvPr id="246" name="直線コネクタ 245"/>
        <xdr:cNvCxnSpPr/>
      </xdr:nvCxnSpPr>
      <xdr:spPr>
        <a:xfrm flipV="1">
          <a:off x="8750300" y="1094746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97524</xdr:rowOff>
    </xdr:from>
    <xdr:to>
      <xdr:col>41</xdr:col>
      <xdr:colOff>101600</xdr:colOff>
      <xdr:row>64</xdr:row>
      <xdr:rowOff>27674</xdr:rowOff>
    </xdr:to>
    <xdr:sp macro="" textlink="">
      <xdr:nvSpPr>
        <xdr:cNvPr id="247" name="楕円 246"/>
        <xdr:cNvSpPr/>
      </xdr:nvSpPr>
      <xdr:spPr>
        <a:xfrm>
          <a:off x="7810500" y="108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147198</xdr:rowOff>
    </xdr:from>
    <xdr:to>
      <xdr:col>45</xdr:col>
      <xdr:colOff>177800</xdr:colOff>
      <xdr:row>63</xdr:row>
      <xdr:rowOff>148324</xdr:rowOff>
    </xdr:to>
    <xdr:cxnSp macro="">
      <xdr:nvCxnSpPr>
        <xdr:cNvPr id="248" name="直線コネクタ 247"/>
        <xdr:cNvCxnSpPr/>
      </xdr:nvCxnSpPr>
      <xdr:spPr>
        <a:xfrm flipV="1">
          <a:off x="7861300" y="10948548"/>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98318</xdr:rowOff>
    </xdr:from>
    <xdr:to>
      <xdr:col>36</xdr:col>
      <xdr:colOff>165100</xdr:colOff>
      <xdr:row>64</xdr:row>
      <xdr:rowOff>28468</xdr:rowOff>
    </xdr:to>
    <xdr:sp macro="" textlink="">
      <xdr:nvSpPr>
        <xdr:cNvPr id="249" name="楕円 248"/>
        <xdr:cNvSpPr/>
      </xdr:nvSpPr>
      <xdr:spPr>
        <a:xfrm>
          <a:off x="6921500" y="10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148324</xdr:rowOff>
    </xdr:from>
    <xdr:to>
      <xdr:col>41</xdr:col>
      <xdr:colOff>50800</xdr:colOff>
      <xdr:row>63</xdr:row>
      <xdr:rowOff>149118</xdr:rowOff>
    </xdr:to>
    <xdr:cxnSp macro="">
      <xdr:nvCxnSpPr>
        <xdr:cNvPr id="250" name="直線コネクタ 249"/>
        <xdr:cNvCxnSpPr/>
      </xdr:nvCxnSpPr>
      <xdr:spPr>
        <a:xfrm flipV="1">
          <a:off x="6972300" y="10949674"/>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51"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52"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53"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42538</xdr:rowOff>
    </xdr:from>
    <xdr:ext cx="599010" cy="259045"/>
    <xdr:sp macro="" textlink="">
      <xdr:nvSpPr>
        <xdr:cNvPr id="254" name="n_4aveValue【橋りょう・トンネル】&#10;一人当たり有形固定資産（償却資産）額"/>
        <xdr:cNvSpPr txBox="1"/>
      </xdr:nvSpPr>
      <xdr:spPr>
        <a:xfrm>
          <a:off x="6672795" y="110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16587</xdr:rowOff>
    </xdr:from>
    <xdr:ext cx="599010" cy="259045"/>
    <xdr:sp macro="" textlink="">
      <xdr:nvSpPr>
        <xdr:cNvPr id="255" name="n_1mainValue【橋りょう・トンネル】&#10;一人当たり有形固定資産（償却資産）額"/>
        <xdr:cNvSpPr txBox="1"/>
      </xdr:nvSpPr>
      <xdr:spPr>
        <a:xfrm>
          <a:off x="9327095" y="1098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17675</xdr:rowOff>
    </xdr:from>
    <xdr:ext cx="599010" cy="259045"/>
    <xdr:sp macro="" textlink="">
      <xdr:nvSpPr>
        <xdr:cNvPr id="256" name="n_2mainValue【橋りょう・トンネル】&#10;一人当たり有形固定資産（償却資産）額"/>
        <xdr:cNvSpPr txBox="1"/>
      </xdr:nvSpPr>
      <xdr:spPr>
        <a:xfrm>
          <a:off x="8450795" y="1099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18801</xdr:rowOff>
    </xdr:from>
    <xdr:ext cx="599010" cy="259045"/>
    <xdr:sp macro="" textlink="">
      <xdr:nvSpPr>
        <xdr:cNvPr id="257" name="n_3mainValue【橋りょう・トンネル】&#10;一人当たり有形固定資産（償却資産）額"/>
        <xdr:cNvSpPr txBox="1"/>
      </xdr:nvSpPr>
      <xdr:spPr>
        <a:xfrm>
          <a:off x="7561795" y="1099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44995</xdr:rowOff>
    </xdr:from>
    <xdr:ext cx="599010" cy="259045"/>
    <xdr:sp macro="" textlink="">
      <xdr:nvSpPr>
        <xdr:cNvPr id="258" name="n_4mainValue【橋りょう・トンネル】&#10;一人当たり有形固定資産（償却資産）額"/>
        <xdr:cNvSpPr txBox="1"/>
      </xdr:nvSpPr>
      <xdr:spPr>
        <a:xfrm>
          <a:off x="6672795" y="1067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1" name="テキスト ボックス 27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83" name="直線コネクタ 282"/>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84"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85" name="直線コネクタ 284"/>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6"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7" name="直線コネクタ 286"/>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88" name="【公営住宅】&#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9" name="フローチャート: 判断 288"/>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0" name="フローチャート: 判断 289"/>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1" name="フローチャート: 判断 290"/>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92" name="フローチャート: 判断 291"/>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93" name="フローチャート: 判断 292"/>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120650</xdr:rowOff>
    </xdr:from>
    <xdr:to>
      <xdr:col>24</xdr:col>
      <xdr:colOff>114300</xdr:colOff>
      <xdr:row>79</xdr:row>
      <xdr:rowOff>50800</xdr:rowOff>
    </xdr:to>
    <xdr:sp macro="" textlink="">
      <xdr:nvSpPr>
        <xdr:cNvPr id="299" name="楕円 298"/>
        <xdr:cNvSpPr/>
      </xdr:nvSpPr>
      <xdr:spPr>
        <a:xfrm>
          <a:off x="4584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73677</xdr:rowOff>
    </xdr:from>
    <xdr:ext cx="405111" cy="259045"/>
    <xdr:sp macro="" textlink="">
      <xdr:nvSpPr>
        <xdr:cNvPr id="300" name="【公営住宅】&#10;有形固定資産減価償却率該当値テキスト"/>
        <xdr:cNvSpPr txBox="1"/>
      </xdr:nvSpPr>
      <xdr:spPr>
        <a:xfrm>
          <a:off x="4673600"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301" name="楕円 300"/>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26670</xdr:rowOff>
    </xdr:from>
    <xdr:to>
      <xdr:col>24</xdr:col>
      <xdr:colOff>63500</xdr:colOff>
      <xdr:row>79</xdr:row>
      <xdr:rowOff>0</xdr:rowOff>
    </xdr:to>
    <xdr:cxnSp macro="">
      <xdr:nvCxnSpPr>
        <xdr:cNvPr id="302" name="直線コネクタ 301"/>
        <xdr:cNvCxnSpPr/>
      </xdr:nvCxnSpPr>
      <xdr:spPr>
        <a:xfrm>
          <a:off x="3797300" y="133997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67311</xdr:rowOff>
    </xdr:from>
    <xdr:to>
      <xdr:col>15</xdr:col>
      <xdr:colOff>101600</xdr:colOff>
      <xdr:row>77</xdr:row>
      <xdr:rowOff>168911</xdr:rowOff>
    </xdr:to>
    <xdr:sp macro="" textlink="">
      <xdr:nvSpPr>
        <xdr:cNvPr id="303" name="楕円 302"/>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78</xdr:row>
      <xdr:rowOff>26670</xdr:rowOff>
    </xdr:to>
    <xdr:cxnSp macro="">
      <xdr:nvCxnSpPr>
        <xdr:cNvPr id="304" name="直線コネクタ 303"/>
        <xdr:cNvCxnSpPr/>
      </xdr:nvCxnSpPr>
      <xdr:spPr>
        <a:xfrm>
          <a:off x="2908300" y="13319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63500</xdr:rowOff>
    </xdr:from>
    <xdr:to>
      <xdr:col>10</xdr:col>
      <xdr:colOff>165100</xdr:colOff>
      <xdr:row>77</xdr:row>
      <xdr:rowOff>165100</xdr:rowOff>
    </xdr:to>
    <xdr:sp macro="" textlink="">
      <xdr:nvSpPr>
        <xdr:cNvPr id="305" name="楕円 304"/>
        <xdr:cNvSpPr/>
      </xdr:nvSpPr>
      <xdr:spPr>
        <a:xfrm>
          <a:off x="1968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114300</xdr:rowOff>
    </xdr:from>
    <xdr:to>
      <xdr:col>15</xdr:col>
      <xdr:colOff>50800</xdr:colOff>
      <xdr:row>77</xdr:row>
      <xdr:rowOff>118111</xdr:rowOff>
    </xdr:to>
    <xdr:cxnSp macro="">
      <xdr:nvCxnSpPr>
        <xdr:cNvPr id="306" name="直線コネクタ 305"/>
        <xdr:cNvCxnSpPr/>
      </xdr:nvCxnSpPr>
      <xdr:spPr>
        <a:xfrm>
          <a:off x="2019300" y="13315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154939</xdr:rowOff>
    </xdr:from>
    <xdr:to>
      <xdr:col>6</xdr:col>
      <xdr:colOff>38100</xdr:colOff>
      <xdr:row>77</xdr:row>
      <xdr:rowOff>85089</xdr:rowOff>
    </xdr:to>
    <xdr:sp macro="" textlink="">
      <xdr:nvSpPr>
        <xdr:cNvPr id="307" name="楕円 306"/>
        <xdr:cNvSpPr/>
      </xdr:nvSpPr>
      <xdr:spPr>
        <a:xfrm>
          <a:off x="1079500" y="131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34289</xdr:rowOff>
    </xdr:from>
    <xdr:to>
      <xdr:col>10</xdr:col>
      <xdr:colOff>114300</xdr:colOff>
      <xdr:row>77</xdr:row>
      <xdr:rowOff>114300</xdr:rowOff>
    </xdr:to>
    <xdr:cxnSp macro="">
      <xdr:nvCxnSpPr>
        <xdr:cNvPr id="308" name="直線コネクタ 307"/>
        <xdr:cNvCxnSpPr/>
      </xdr:nvCxnSpPr>
      <xdr:spPr>
        <a:xfrm>
          <a:off x="1130300" y="13235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09" name="n_1ave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0"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11" name="n_3ave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53357</xdr:rowOff>
    </xdr:from>
    <xdr:ext cx="405111" cy="259045"/>
    <xdr:sp macro="" textlink="">
      <xdr:nvSpPr>
        <xdr:cNvPr id="312" name="n_4aveValue【公営住宅】&#10;有形固定資産減価償却率"/>
        <xdr:cNvSpPr txBox="1"/>
      </xdr:nvSpPr>
      <xdr:spPr>
        <a:xfrm>
          <a:off x="927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93997</xdr:rowOff>
    </xdr:from>
    <xdr:ext cx="405111" cy="259045"/>
    <xdr:sp macro="" textlink="">
      <xdr:nvSpPr>
        <xdr:cNvPr id="313" name="n_1mainValue【公営住宅】&#10;有形固定資産減価償却率"/>
        <xdr:cNvSpPr txBox="1"/>
      </xdr:nvSpPr>
      <xdr:spPr>
        <a:xfrm>
          <a:off x="3582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13988</xdr:rowOff>
    </xdr:from>
    <xdr:ext cx="405111" cy="259045"/>
    <xdr:sp macro="" textlink="">
      <xdr:nvSpPr>
        <xdr:cNvPr id="314" name="n_2mainValue【公営住宅】&#10;有形固定資産減価償却率"/>
        <xdr:cNvSpPr txBox="1"/>
      </xdr:nvSpPr>
      <xdr:spPr>
        <a:xfrm>
          <a:off x="2705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10177</xdr:rowOff>
    </xdr:from>
    <xdr:ext cx="405111" cy="259045"/>
    <xdr:sp macro="" textlink="">
      <xdr:nvSpPr>
        <xdr:cNvPr id="315" name="n_3mainValue【公営住宅】&#10;有形固定資産減価償却率"/>
        <xdr:cNvSpPr txBox="1"/>
      </xdr:nvSpPr>
      <xdr:spPr>
        <a:xfrm>
          <a:off x="18167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101617</xdr:rowOff>
    </xdr:from>
    <xdr:ext cx="405111" cy="259045"/>
    <xdr:sp macro="" textlink="">
      <xdr:nvSpPr>
        <xdr:cNvPr id="316" name="n_4mainValue【公営住宅】&#10;有形固定資産減価償却率"/>
        <xdr:cNvSpPr txBox="1"/>
      </xdr:nvSpPr>
      <xdr:spPr>
        <a:xfrm>
          <a:off x="927744" y="1296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40" name="直線コネクタ 339"/>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4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42" name="直線コネクタ 34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43"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44" name="直線コネクタ 343"/>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45"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46" name="フローチャート: 判断 345"/>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47" name="フローチャート: 判断 34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48" name="フローチャート: 判断 347"/>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9" name="フローチャート: 判断 348"/>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50" name="フローチャート: 判断 349"/>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102870</xdr:rowOff>
    </xdr:from>
    <xdr:to>
      <xdr:col>55</xdr:col>
      <xdr:colOff>50800</xdr:colOff>
      <xdr:row>83</xdr:row>
      <xdr:rowOff>33020</xdr:rowOff>
    </xdr:to>
    <xdr:sp macro="" textlink="">
      <xdr:nvSpPr>
        <xdr:cNvPr id="356" name="楕円 355"/>
        <xdr:cNvSpPr/>
      </xdr:nvSpPr>
      <xdr:spPr>
        <a:xfrm>
          <a:off x="104267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125747</xdr:rowOff>
    </xdr:from>
    <xdr:ext cx="469744" cy="259045"/>
    <xdr:sp macro="" textlink="">
      <xdr:nvSpPr>
        <xdr:cNvPr id="357" name="【公営住宅】&#10;一人当たり面積該当値テキスト"/>
        <xdr:cNvSpPr txBox="1"/>
      </xdr:nvSpPr>
      <xdr:spPr>
        <a:xfrm>
          <a:off x="10515600"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99061</xdr:rowOff>
    </xdr:from>
    <xdr:to>
      <xdr:col>50</xdr:col>
      <xdr:colOff>165100</xdr:colOff>
      <xdr:row>83</xdr:row>
      <xdr:rowOff>29211</xdr:rowOff>
    </xdr:to>
    <xdr:sp macro="" textlink="">
      <xdr:nvSpPr>
        <xdr:cNvPr id="358" name="楕円 357"/>
        <xdr:cNvSpPr/>
      </xdr:nvSpPr>
      <xdr:spPr>
        <a:xfrm>
          <a:off x="9588500" y="141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149861</xdr:rowOff>
    </xdr:from>
    <xdr:to>
      <xdr:col>55</xdr:col>
      <xdr:colOff>0</xdr:colOff>
      <xdr:row>82</xdr:row>
      <xdr:rowOff>153670</xdr:rowOff>
    </xdr:to>
    <xdr:cxnSp macro="">
      <xdr:nvCxnSpPr>
        <xdr:cNvPr id="359" name="直線コネクタ 358"/>
        <xdr:cNvCxnSpPr/>
      </xdr:nvCxnSpPr>
      <xdr:spPr>
        <a:xfrm>
          <a:off x="9639300" y="14208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102870</xdr:rowOff>
    </xdr:from>
    <xdr:to>
      <xdr:col>46</xdr:col>
      <xdr:colOff>38100</xdr:colOff>
      <xdr:row>83</xdr:row>
      <xdr:rowOff>33020</xdr:rowOff>
    </xdr:to>
    <xdr:sp macro="" textlink="">
      <xdr:nvSpPr>
        <xdr:cNvPr id="360" name="楕円 359"/>
        <xdr:cNvSpPr/>
      </xdr:nvSpPr>
      <xdr:spPr>
        <a:xfrm>
          <a:off x="86995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149861</xdr:rowOff>
    </xdr:from>
    <xdr:to>
      <xdr:col>50</xdr:col>
      <xdr:colOff>114300</xdr:colOff>
      <xdr:row>82</xdr:row>
      <xdr:rowOff>153670</xdr:rowOff>
    </xdr:to>
    <xdr:cxnSp macro="">
      <xdr:nvCxnSpPr>
        <xdr:cNvPr id="361" name="直線コネクタ 360"/>
        <xdr:cNvCxnSpPr/>
      </xdr:nvCxnSpPr>
      <xdr:spPr>
        <a:xfrm flipV="1">
          <a:off x="8750300" y="14208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104139</xdr:rowOff>
    </xdr:from>
    <xdr:to>
      <xdr:col>41</xdr:col>
      <xdr:colOff>101600</xdr:colOff>
      <xdr:row>83</xdr:row>
      <xdr:rowOff>34289</xdr:rowOff>
    </xdr:to>
    <xdr:sp macro="" textlink="">
      <xdr:nvSpPr>
        <xdr:cNvPr id="362" name="楕円 361"/>
        <xdr:cNvSpPr/>
      </xdr:nvSpPr>
      <xdr:spPr>
        <a:xfrm>
          <a:off x="7810500" y="141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153670</xdr:rowOff>
    </xdr:from>
    <xdr:to>
      <xdr:col>45</xdr:col>
      <xdr:colOff>177800</xdr:colOff>
      <xdr:row>82</xdr:row>
      <xdr:rowOff>154939</xdr:rowOff>
    </xdr:to>
    <xdr:cxnSp macro="">
      <xdr:nvCxnSpPr>
        <xdr:cNvPr id="363" name="直線コネクタ 362"/>
        <xdr:cNvCxnSpPr/>
      </xdr:nvCxnSpPr>
      <xdr:spPr>
        <a:xfrm flipV="1">
          <a:off x="7861300" y="142125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86361</xdr:rowOff>
    </xdr:from>
    <xdr:to>
      <xdr:col>36</xdr:col>
      <xdr:colOff>165100</xdr:colOff>
      <xdr:row>83</xdr:row>
      <xdr:rowOff>16511</xdr:rowOff>
    </xdr:to>
    <xdr:sp macro="" textlink="">
      <xdr:nvSpPr>
        <xdr:cNvPr id="364" name="楕円 363"/>
        <xdr:cNvSpPr/>
      </xdr:nvSpPr>
      <xdr:spPr>
        <a:xfrm>
          <a:off x="6921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137161</xdr:rowOff>
    </xdr:from>
    <xdr:to>
      <xdr:col>41</xdr:col>
      <xdr:colOff>50800</xdr:colOff>
      <xdr:row>82</xdr:row>
      <xdr:rowOff>154939</xdr:rowOff>
    </xdr:to>
    <xdr:cxnSp macro="">
      <xdr:nvCxnSpPr>
        <xdr:cNvPr id="365" name="直線コネクタ 364"/>
        <xdr:cNvCxnSpPr/>
      </xdr:nvCxnSpPr>
      <xdr:spPr>
        <a:xfrm>
          <a:off x="6972300" y="141960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66"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67" name="n_2aveValue【公営住宅】&#10;一人当たり面積"/>
        <xdr:cNvSpPr txBox="1"/>
      </xdr:nvSpPr>
      <xdr:spPr>
        <a:xfrm>
          <a:off x="85154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68"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69"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45738</xdr:rowOff>
    </xdr:from>
    <xdr:ext cx="469744" cy="259045"/>
    <xdr:sp macro="" textlink="">
      <xdr:nvSpPr>
        <xdr:cNvPr id="370" name="n_1mainValue【公営住宅】&#10;一人当たり面積"/>
        <xdr:cNvSpPr txBox="1"/>
      </xdr:nvSpPr>
      <xdr:spPr>
        <a:xfrm>
          <a:off x="9391727" y="139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24147</xdr:rowOff>
    </xdr:from>
    <xdr:ext cx="469744" cy="259045"/>
    <xdr:sp macro="" textlink="">
      <xdr:nvSpPr>
        <xdr:cNvPr id="371" name="n_2mainValue【公営住宅】&#10;一人当たり面積"/>
        <xdr:cNvSpPr txBox="1"/>
      </xdr:nvSpPr>
      <xdr:spPr>
        <a:xfrm>
          <a:off x="8515427"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50816</xdr:rowOff>
    </xdr:from>
    <xdr:ext cx="469744" cy="259045"/>
    <xdr:sp macro="" textlink="">
      <xdr:nvSpPr>
        <xdr:cNvPr id="372" name="n_3mainValue【公営住宅】&#10;一人当たり面積"/>
        <xdr:cNvSpPr txBox="1"/>
      </xdr:nvSpPr>
      <xdr:spPr>
        <a:xfrm>
          <a:off x="7626427" y="139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7638</xdr:rowOff>
    </xdr:from>
    <xdr:ext cx="469744" cy="259045"/>
    <xdr:sp macro="" textlink="">
      <xdr:nvSpPr>
        <xdr:cNvPr id="373" name="n_4mainValue【公営住宅】&#10;一人当たり面積"/>
        <xdr:cNvSpPr txBox="1"/>
      </xdr:nvSpPr>
      <xdr:spPr>
        <a:xfrm>
          <a:off x="6737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1" name="直線コネクタ 4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2" name="テキスト ボックス 4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3" name="直線コネクタ 4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4" name="テキスト ボックス 4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5" name="直線コネクタ 4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6" name="テキスト ボックス 4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7" name="直線コネクタ 4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8" name="テキスト ボックス 4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12" name="直線コネクタ 411"/>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13"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14" name="直線コネクタ 413"/>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15"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16" name="直線コネクタ 415"/>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17" name="【認定こども園・幼稚園・保育所】&#10;有形固定資産減価償却率平均値テキスト"/>
        <xdr:cNvSpPr txBox="1"/>
      </xdr:nvSpPr>
      <xdr:spPr>
        <a:xfrm>
          <a:off x="16357600" y="654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18" name="フローチャート: 判断 417"/>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19" name="フローチャート: 判断 4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20" name="フローチャート: 判断 419"/>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1" name="フローチャート: 判断 420"/>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22" name="フローチャート: 判断 421"/>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28" name="楕円 427"/>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29"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91694</xdr:rowOff>
    </xdr:from>
    <xdr:to>
      <xdr:col>81</xdr:col>
      <xdr:colOff>101600</xdr:colOff>
      <xdr:row>36</xdr:row>
      <xdr:rowOff>21844</xdr:rowOff>
    </xdr:to>
    <xdr:sp macro="" textlink="">
      <xdr:nvSpPr>
        <xdr:cNvPr id="430" name="楕円 429"/>
        <xdr:cNvSpPr/>
      </xdr:nvSpPr>
      <xdr:spPr>
        <a:xfrm>
          <a:off x="15430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142494</xdr:rowOff>
    </xdr:from>
    <xdr:to>
      <xdr:col>85</xdr:col>
      <xdr:colOff>127000</xdr:colOff>
      <xdr:row>36</xdr:row>
      <xdr:rowOff>76200</xdr:rowOff>
    </xdr:to>
    <xdr:cxnSp macro="">
      <xdr:nvCxnSpPr>
        <xdr:cNvPr id="431" name="直線コネクタ 430"/>
        <xdr:cNvCxnSpPr/>
      </xdr:nvCxnSpPr>
      <xdr:spPr>
        <a:xfrm>
          <a:off x="15481300" y="61432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34544</xdr:rowOff>
    </xdr:from>
    <xdr:to>
      <xdr:col>76</xdr:col>
      <xdr:colOff>165100</xdr:colOff>
      <xdr:row>35</xdr:row>
      <xdr:rowOff>136144</xdr:rowOff>
    </xdr:to>
    <xdr:sp macro="" textlink="">
      <xdr:nvSpPr>
        <xdr:cNvPr id="432" name="楕円 431"/>
        <xdr:cNvSpPr/>
      </xdr:nvSpPr>
      <xdr:spPr>
        <a:xfrm>
          <a:off x="14541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85344</xdr:rowOff>
    </xdr:from>
    <xdr:to>
      <xdr:col>81</xdr:col>
      <xdr:colOff>50800</xdr:colOff>
      <xdr:row>35</xdr:row>
      <xdr:rowOff>142494</xdr:rowOff>
    </xdr:to>
    <xdr:cxnSp macro="">
      <xdr:nvCxnSpPr>
        <xdr:cNvPr id="433" name="直線コネクタ 432"/>
        <xdr:cNvCxnSpPr/>
      </xdr:nvCxnSpPr>
      <xdr:spPr>
        <a:xfrm>
          <a:off x="14592300" y="60860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35560</xdr:rowOff>
    </xdr:to>
    <xdr:sp macro="" textlink="">
      <xdr:nvSpPr>
        <xdr:cNvPr id="434" name="楕円 433"/>
        <xdr:cNvSpPr/>
      </xdr:nvSpPr>
      <xdr:spPr>
        <a:xfrm>
          <a:off x="1365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85344</xdr:rowOff>
    </xdr:from>
    <xdr:to>
      <xdr:col>76</xdr:col>
      <xdr:colOff>114300</xdr:colOff>
      <xdr:row>35</xdr:row>
      <xdr:rowOff>156210</xdr:rowOff>
    </xdr:to>
    <xdr:cxnSp macro="">
      <xdr:nvCxnSpPr>
        <xdr:cNvPr id="435" name="直線コネクタ 434"/>
        <xdr:cNvCxnSpPr/>
      </xdr:nvCxnSpPr>
      <xdr:spPr>
        <a:xfrm flipV="1">
          <a:off x="13703300" y="608609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436" name="楕円 435"/>
        <xdr:cNvSpPr/>
      </xdr:nvSpPr>
      <xdr:spPr>
        <a:xfrm>
          <a:off x="1276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156210</xdr:rowOff>
    </xdr:to>
    <xdr:cxnSp macro="">
      <xdr:nvCxnSpPr>
        <xdr:cNvPr id="437" name="直線コネクタ 436"/>
        <xdr:cNvCxnSpPr/>
      </xdr:nvCxnSpPr>
      <xdr:spPr>
        <a:xfrm>
          <a:off x="12814300" y="60998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168419</xdr:rowOff>
    </xdr:from>
    <xdr:ext cx="405111" cy="259045"/>
    <xdr:sp macro="" textlink="">
      <xdr:nvSpPr>
        <xdr:cNvPr id="438" name="n_1aveValue【認定こども園・幼稚園・保育所】&#10;有形固定資産減価償却率"/>
        <xdr:cNvSpPr txBox="1"/>
      </xdr:nvSpPr>
      <xdr:spPr>
        <a:xfrm>
          <a:off x="152660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39" name="n_2aveValue【認定こども園・幼稚園・保育所】&#10;有形固定資産減価償却率"/>
        <xdr:cNvSpPr txBox="1"/>
      </xdr:nvSpPr>
      <xdr:spPr>
        <a:xfrm>
          <a:off x="14389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40" name="n_3aveValue【認定こども園・幼稚園・保育所】&#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140987</xdr:rowOff>
    </xdr:from>
    <xdr:ext cx="405111" cy="259045"/>
    <xdr:sp macro="" textlink="">
      <xdr:nvSpPr>
        <xdr:cNvPr id="441" name="n_4aveValue【認定こども園・幼稚園・保育所】&#10;有形固定資産減価償却率"/>
        <xdr:cNvSpPr txBox="1"/>
      </xdr:nvSpPr>
      <xdr:spPr>
        <a:xfrm>
          <a:off x="12611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38371</xdr:rowOff>
    </xdr:from>
    <xdr:ext cx="405111" cy="259045"/>
    <xdr:sp macro="" textlink="">
      <xdr:nvSpPr>
        <xdr:cNvPr id="442" name="n_1mainValue【認定こども園・幼稚園・保育所】&#10;有形固定資産減価償却率"/>
        <xdr:cNvSpPr txBox="1"/>
      </xdr:nvSpPr>
      <xdr:spPr>
        <a:xfrm>
          <a:off x="152660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152671</xdr:rowOff>
    </xdr:from>
    <xdr:ext cx="405111" cy="259045"/>
    <xdr:sp macro="" textlink="">
      <xdr:nvSpPr>
        <xdr:cNvPr id="443" name="n_2mainValue【認定こども園・幼稚園・保育所】&#10;有形固定資産減価償却率"/>
        <xdr:cNvSpPr txBox="1"/>
      </xdr:nvSpPr>
      <xdr:spPr>
        <a:xfrm>
          <a:off x="14389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52087</xdr:rowOff>
    </xdr:from>
    <xdr:ext cx="405111" cy="259045"/>
    <xdr:sp macro="" textlink="">
      <xdr:nvSpPr>
        <xdr:cNvPr id="444" name="n_3mainValue【認定こども園・幼稚園・保育所】&#10;有形固定資産減価償却率"/>
        <xdr:cNvSpPr txBox="1"/>
      </xdr:nvSpPr>
      <xdr:spPr>
        <a:xfrm>
          <a:off x="13500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445" name="n_4mainValue【認定こども園・幼稚園・保育所】&#10;有形固定資産減価償却率"/>
        <xdr:cNvSpPr txBox="1"/>
      </xdr:nvSpPr>
      <xdr:spPr>
        <a:xfrm>
          <a:off x="12611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56" name="テキスト ボックス 45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57" name="直線コネクタ 4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8" name="テキスト ボックス 4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9" name="直線コネクタ 4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0" name="テキスト ボックス 4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2" name="テキスト ボックス 4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3" name="直線コネクタ 4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4" name="テキスト ボックス 4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5" name="直線コネクタ 4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6" name="テキスト ボックス 4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70" name="直線コネクタ 469"/>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71"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72" name="直線コネクタ 471"/>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73"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74" name="直線コネクタ 473"/>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5"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6" name="フローチャート: 判断 475"/>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77" name="フローチャート: 判断 476"/>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78" name="フローチャート: 判断 477"/>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79" name="フローチャート: 判断 47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80" name="フローチャート: 判断 479"/>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86" name="楕円 485"/>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87" name="【認定こども園・幼稚園・保育所】&#10;一人当たり面積該当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488" name="楕円 487"/>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41</xdr:row>
      <xdr:rowOff>11430</xdr:rowOff>
    </xdr:to>
    <xdr:cxnSp macro="">
      <xdr:nvCxnSpPr>
        <xdr:cNvPr id="489" name="直線コネクタ 488"/>
        <xdr:cNvCxnSpPr/>
      </xdr:nvCxnSpPr>
      <xdr:spPr>
        <a:xfrm flipV="1">
          <a:off x="21323300" y="7010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90" name="楕円 489"/>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26670</xdr:rowOff>
    </xdr:to>
    <xdr:cxnSp macro="">
      <xdr:nvCxnSpPr>
        <xdr:cNvPr id="491" name="直線コネクタ 490"/>
        <xdr:cNvCxnSpPr/>
      </xdr:nvCxnSpPr>
      <xdr:spPr>
        <a:xfrm flipV="1">
          <a:off x="20434300" y="7040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92" name="楕円 491"/>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137160</xdr:rowOff>
    </xdr:from>
    <xdr:to>
      <xdr:col>107</xdr:col>
      <xdr:colOff>50800</xdr:colOff>
      <xdr:row>41</xdr:row>
      <xdr:rowOff>26670</xdr:rowOff>
    </xdr:to>
    <xdr:cxnSp macro="">
      <xdr:nvCxnSpPr>
        <xdr:cNvPr id="493" name="直線コネクタ 492"/>
        <xdr:cNvCxnSpPr/>
      </xdr:nvCxnSpPr>
      <xdr:spPr>
        <a:xfrm>
          <a:off x="19545300" y="6995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494" name="楕円 493"/>
        <xdr:cNvSpPr/>
      </xdr:nvSpPr>
      <xdr:spPr>
        <a:xfrm>
          <a:off x="18605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137160</xdr:rowOff>
    </xdr:from>
    <xdr:to>
      <xdr:col>102</xdr:col>
      <xdr:colOff>114300</xdr:colOff>
      <xdr:row>41</xdr:row>
      <xdr:rowOff>80010</xdr:rowOff>
    </xdr:to>
    <xdr:cxnSp macro="">
      <xdr:nvCxnSpPr>
        <xdr:cNvPr id="495" name="直線コネクタ 494"/>
        <xdr:cNvCxnSpPr/>
      </xdr:nvCxnSpPr>
      <xdr:spPr>
        <a:xfrm flipV="1">
          <a:off x="18656300" y="6995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10177</xdr:rowOff>
    </xdr:from>
    <xdr:ext cx="469744" cy="259045"/>
    <xdr:sp macro="" textlink="">
      <xdr:nvSpPr>
        <xdr:cNvPr id="496" name="n_1ave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97" name="n_2ave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498"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499" name="n_4ave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500"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501"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502" name="n_3mainValue【認定こども園・幼稚園・保育所】&#10;一人当たり面積"/>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03" name="n_4mainValue【認定こども園・幼稚園・保育所】&#10;一人当たり面積"/>
        <xdr:cNvSpPr txBox="1"/>
      </xdr:nvSpPr>
      <xdr:spPr>
        <a:xfrm>
          <a:off x="18421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26" name="直線コネクタ 525"/>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27"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28" name="直線コネクタ 527"/>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29"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30" name="直線コネクタ 529"/>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65803</xdr:rowOff>
    </xdr:from>
    <xdr:ext cx="405111" cy="259045"/>
    <xdr:sp macro="" textlink="">
      <xdr:nvSpPr>
        <xdr:cNvPr id="531" name="【学校施設】&#10;有形固定資産減価償却率平均値テキスト"/>
        <xdr:cNvSpPr txBox="1"/>
      </xdr:nvSpPr>
      <xdr:spPr>
        <a:xfrm>
          <a:off x="163576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32" name="フローチャート: 判断 531"/>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3" name="フローチャート: 判断 532"/>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4" name="フローチャート: 判断 53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5" name="フローチャート: 判断 53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36" name="フローチャート: 判断 535"/>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93218</xdr:rowOff>
    </xdr:from>
    <xdr:to>
      <xdr:col>85</xdr:col>
      <xdr:colOff>177800</xdr:colOff>
      <xdr:row>64</xdr:row>
      <xdr:rowOff>23368</xdr:rowOff>
    </xdr:to>
    <xdr:sp macro="" textlink="">
      <xdr:nvSpPr>
        <xdr:cNvPr id="542" name="楕円 541"/>
        <xdr:cNvSpPr/>
      </xdr:nvSpPr>
      <xdr:spPr>
        <a:xfrm>
          <a:off x="16268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8145</xdr:rowOff>
    </xdr:from>
    <xdr:ext cx="405111" cy="259045"/>
    <xdr:sp macro="" textlink="">
      <xdr:nvSpPr>
        <xdr:cNvPr id="543" name="【学校施設】&#10;有形固定資産減価償却率該当値テキスト"/>
        <xdr:cNvSpPr txBox="1"/>
      </xdr:nvSpPr>
      <xdr:spPr>
        <a:xfrm>
          <a:off x="16357600" y="1080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134366</xdr:rowOff>
    </xdr:from>
    <xdr:to>
      <xdr:col>81</xdr:col>
      <xdr:colOff>101600</xdr:colOff>
      <xdr:row>58</xdr:row>
      <xdr:rowOff>64516</xdr:rowOff>
    </xdr:to>
    <xdr:sp macro="" textlink="">
      <xdr:nvSpPr>
        <xdr:cNvPr id="544" name="楕円 543"/>
        <xdr:cNvSpPr/>
      </xdr:nvSpPr>
      <xdr:spPr>
        <a:xfrm>
          <a:off x="15430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xdr:rowOff>
    </xdr:from>
    <xdr:to>
      <xdr:col>85</xdr:col>
      <xdr:colOff>127000</xdr:colOff>
      <xdr:row>63</xdr:row>
      <xdr:rowOff>144018</xdr:rowOff>
    </xdr:to>
    <xdr:cxnSp macro="">
      <xdr:nvCxnSpPr>
        <xdr:cNvPr id="545" name="直線コネクタ 544"/>
        <xdr:cNvCxnSpPr/>
      </xdr:nvCxnSpPr>
      <xdr:spPr>
        <a:xfrm>
          <a:off x="15481300" y="9957816"/>
          <a:ext cx="838200" cy="98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47498</xdr:rowOff>
    </xdr:from>
    <xdr:to>
      <xdr:col>76</xdr:col>
      <xdr:colOff>165100</xdr:colOff>
      <xdr:row>57</xdr:row>
      <xdr:rowOff>149098</xdr:rowOff>
    </xdr:to>
    <xdr:sp macro="" textlink="">
      <xdr:nvSpPr>
        <xdr:cNvPr id="546" name="楕円 545"/>
        <xdr:cNvSpPr/>
      </xdr:nvSpPr>
      <xdr:spPr>
        <a:xfrm>
          <a:off x="14541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98298</xdr:rowOff>
    </xdr:from>
    <xdr:to>
      <xdr:col>81</xdr:col>
      <xdr:colOff>50800</xdr:colOff>
      <xdr:row>58</xdr:row>
      <xdr:rowOff>13716</xdr:rowOff>
    </xdr:to>
    <xdr:cxnSp macro="">
      <xdr:nvCxnSpPr>
        <xdr:cNvPr id="547" name="直線コネクタ 546"/>
        <xdr:cNvCxnSpPr/>
      </xdr:nvCxnSpPr>
      <xdr:spPr>
        <a:xfrm>
          <a:off x="14592300" y="9870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111506</xdr:rowOff>
    </xdr:from>
    <xdr:to>
      <xdr:col>72</xdr:col>
      <xdr:colOff>38100</xdr:colOff>
      <xdr:row>58</xdr:row>
      <xdr:rowOff>41656</xdr:rowOff>
    </xdr:to>
    <xdr:sp macro="" textlink="">
      <xdr:nvSpPr>
        <xdr:cNvPr id="548" name="楕円 547"/>
        <xdr:cNvSpPr/>
      </xdr:nvSpPr>
      <xdr:spPr>
        <a:xfrm>
          <a:off x="13652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98298</xdr:rowOff>
    </xdr:from>
    <xdr:to>
      <xdr:col>76</xdr:col>
      <xdr:colOff>114300</xdr:colOff>
      <xdr:row>57</xdr:row>
      <xdr:rowOff>162306</xdr:rowOff>
    </xdr:to>
    <xdr:cxnSp macro="">
      <xdr:nvCxnSpPr>
        <xdr:cNvPr id="549" name="直線コネクタ 548"/>
        <xdr:cNvCxnSpPr/>
      </xdr:nvCxnSpPr>
      <xdr:spPr>
        <a:xfrm flipV="1">
          <a:off x="13703300" y="9870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47498</xdr:rowOff>
    </xdr:from>
    <xdr:to>
      <xdr:col>67</xdr:col>
      <xdr:colOff>101600</xdr:colOff>
      <xdr:row>57</xdr:row>
      <xdr:rowOff>149098</xdr:rowOff>
    </xdr:to>
    <xdr:sp macro="" textlink="">
      <xdr:nvSpPr>
        <xdr:cNvPr id="550" name="楕円 549"/>
        <xdr:cNvSpPr/>
      </xdr:nvSpPr>
      <xdr:spPr>
        <a:xfrm>
          <a:off x="12763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98298</xdr:rowOff>
    </xdr:from>
    <xdr:to>
      <xdr:col>71</xdr:col>
      <xdr:colOff>177800</xdr:colOff>
      <xdr:row>57</xdr:row>
      <xdr:rowOff>162306</xdr:rowOff>
    </xdr:to>
    <xdr:cxnSp macro="">
      <xdr:nvCxnSpPr>
        <xdr:cNvPr id="551" name="直線コネクタ 550"/>
        <xdr:cNvCxnSpPr/>
      </xdr:nvCxnSpPr>
      <xdr:spPr>
        <a:xfrm>
          <a:off x="12814300" y="9870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52" name="n_1aveValue【学校施設】&#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53"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4"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55" name="n_4ave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81043</xdr:rowOff>
    </xdr:from>
    <xdr:ext cx="405111" cy="259045"/>
    <xdr:sp macro="" textlink="">
      <xdr:nvSpPr>
        <xdr:cNvPr id="556" name="n_1mainValue【学校施設】&#10;有形固定資産減価償却率"/>
        <xdr:cNvSpPr txBox="1"/>
      </xdr:nvSpPr>
      <xdr:spPr>
        <a:xfrm>
          <a:off x="152660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165625</xdr:rowOff>
    </xdr:from>
    <xdr:ext cx="405111" cy="259045"/>
    <xdr:sp macro="" textlink="">
      <xdr:nvSpPr>
        <xdr:cNvPr id="557" name="n_2mainValue【学校施設】&#10;有形固定資産減価償却率"/>
        <xdr:cNvSpPr txBox="1"/>
      </xdr:nvSpPr>
      <xdr:spPr>
        <a:xfrm>
          <a:off x="143897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58183</xdr:rowOff>
    </xdr:from>
    <xdr:ext cx="405111" cy="259045"/>
    <xdr:sp macro="" textlink="">
      <xdr:nvSpPr>
        <xdr:cNvPr id="558" name="n_3mainValue【学校施設】&#10;有形固定資産減価償却率"/>
        <xdr:cNvSpPr txBox="1"/>
      </xdr:nvSpPr>
      <xdr:spPr>
        <a:xfrm>
          <a:off x="13500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140225</xdr:rowOff>
    </xdr:from>
    <xdr:ext cx="405111" cy="259045"/>
    <xdr:sp macro="" textlink="">
      <xdr:nvSpPr>
        <xdr:cNvPr id="559" name="n_4mainValue【学校施設】&#10;有形固定資産減価償却率"/>
        <xdr:cNvSpPr txBox="1"/>
      </xdr:nvSpPr>
      <xdr:spPr>
        <a:xfrm>
          <a:off x="12611744" y="991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1" name="直線コネクタ 57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2" name="テキスト ボックス 57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3" name="直線コネクタ 57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4" name="テキスト ボックス 57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5" name="直線コネクタ 57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76" name="テキスト ボックス 57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79" name="直線コネクタ 57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0" name="テキスト ボックス 57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1" name="直線コネクタ 58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2" name="テキスト ボックス 58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3" name="直線コネクタ 58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4" name="テキスト ボックス 58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88" name="直線コネクタ 587"/>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89"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0" name="直線コネクタ 589"/>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91"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92" name="直線コネクタ 591"/>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593"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94" name="フローチャート: 判断 593"/>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95" name="フローチャート: 判断 594"/>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96" name="フローチャート: 判断 595"/>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97" name="フローチャート: 判断 596"/>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598" name="フローチャート: 判断 597"/>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7779</xdr:rowOff>
    </xdr:from>
    <xdr:to>
      <xdr:col>116</xdr:col>
      <xdr:colOff>114300</xdr:colOff>
      <xdr:row>60</xdr:row>
      <xdr:rowOff>109379</xdr:rowOff>
    </xdr:to>
    <xdr:sp macro="" textlink="">
      <xdr:nvSpPr>
        <xdr:cNvPr id="604" name="楕円 603"/>
        <xdr:cNvSpPr/>
      </xdr:nvSpPr>
      <xdr:spPr>
        <a:xfrm>
          <a:off x="22110700" y="10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30656</xdr:rowOff>
    </xdr:from>
    <xdr:ext cx="469744" cy="259045"/>
    <xdr:sp macro="" textlink="">
      <xdr:nvSpPr>
        <xdr:cNvPr id="605" name="【学校施設】&#10;一人当たり面積該当値テキスト"/>
        <xdr:cNvSpPr txBox="1"/>
      </xdr:nvSpPr>
      <xdr:spPr>
        <a:xfrm>
          <a:off x="22199600" y="101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47784</xdr:rowOff>
    </xdr:from>
    <xdr:to>
      <xdr:col>112</xdr:col>
      <xdr:colOff>38100</xdr:colOff>
      <xdr:row>60</xdr:row>
      <xdr:rowOff>149384</xdr:rowOff>
    </xdr:to>
    <xdr:sp macro="" textlink="">
      <xdr:nvSpPr>
        <xdr:cNvPr id="606" name="楕円 605"/>
        <xdr:cNvSpPr/>
      </xdr:nvSpPr>
      <xdr:spPr>
        <a:xfrm>
          <a:off x="21272500" y="103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58579</xdr:rowOff>
    </xdr:from>
    <xdr:to>
      <xdr:col>116</xdr:col>
      <xdr:colOff>63500</xdr:colOff>
      <xdr:row>60</xdr:row>
      <xdr:rowOff>98584</xdr:rowOff>
    </xdr:to>
    <xdr:cxnSp macro="">
      <xdr:nvCxnSpPr>
        <xdr:cNvPr id="607" name="直線コネクタ 606"/>
        <xdr:cNvCxnSpPr/>
      </xdr:nvCxnSpPr>
      <xdr:spPr>
        <a:xfrm flipV="1">
          <a:off x="21323300" y="10345579"/>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62071</xdr:rowOff>
    </xdr:from>
    <xdr:to>
      <xdr:col>107</xdr:col>
      <xdr:colOff>101600</xdr:colOff>
      <xdr:row>60</xdr:row>
      <xdr:rowOff>163671</xdr:rowOff>
    </xdr:to>
    <xdr:sp macro="" textlink="">
      <xdr:nvSpPr>
        <xdr:cNvPr id="608" name="楕円 607"/>
        <xdr:cNvSpPr/>
      </xdr:nvSpPr>
      <xdr:spPr>
        <a:xfrm>
          <a:off x="203835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98584</xdr:rowOff>
    </xdr:from>
    <xdr:to>
      <xdr:col>111</xdr:col>
      <xdr:colOff>177800</xdr:colOff>
      <xdr:row>60</xdr:row>
      <xdr:rowOff>112871</xdr:rowOff>
    </xdr:to>
    <xdr:cxnSp macro="">
      <xdr:nvCxnSpPr>
        <xdr:cNvPr id="609" name="直線コネクタ 608"/>
        <xdr:cNvCxnSpPr/>
      </xdr:nvCxnSpPr>
      <xdr:spPr>
        <a:xfrm flipV="1">
          <a:off x="20434300" y="1038558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59213</xdr:rowOff>
    </xdr:from>
    <xdr:to>
      <xdr:col>102</xdr:col>
      <xdr:colOff>165100</xdr:colOff>
      <xdr:row>60</xdr:row>
      <xdr:rowOff>160813</xdr:rowOff>
    </xdr:to>
    <xdr:sp macro="" textlink="">
      <xdr:nvSpPr>
        <xdr:cNvPr id="610" name="楕円 609"/>
        <xdr:cNvSpPr/>
      </xdr:nvSpPr>
      <xdr:spPr>
        <a:xfrm>
          <a:off x="19494500" y="103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110013</xdr:rowOff>
    </xdr:from>
    <xdr:to>
      <xdr:col>107</xdr:col>
      <xdr:colOff>50800</xdr:colOff>
      <xdr:row>60</xdr:row>
      <xdr:rowOff>112871</xdr:rowOff>
    </xdr:to>
    <xdr:cxnSp macro="">
      <xdr:nvCxnSpPr>
        <xdr:cNvPr id="611" name="直線コネクタ 610"/>
        <xdr:cNvCxnSpPr/>
      </xdr:nvCxnSpPr>
      <xdr:spPr>
        <a:xfrm>
          <a:off x="19545300" y="1039701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76359</xdr:rowOff>
    </xdr:from>
    <xdr:to>
      <xdr:col>98</xdr:col>
      <xdr:colOff>38100</xdr:colOff>
      <xdr:row>61</xdr:row>
      <xdr:rowOff>6509</xdr:rowOff>
    </xdr:to>
    <xdr:sp macro="" textlink="">
      <xdr:nvSpPr>
        <xdr:cNvPr id="612" name="楕円 611"/>
        <xdr:cNvSpPr/>
      </xdr:nvSpPr>
      <xdr:spPr>
        <a:xfrm>
          <a:off x="18605500" y="103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110013</xdr:rowOff>
    </xdr:from>
    <xdr:to>
      <xdr:col>102</xdr:col>
      <xdr:colOff>114300</xdr:colOff>
      <xdr:row>60</xdr:row>
      <xdr:rowOff>127159</xdr:rowOff>
    </xdr:to>
    <xdr:cxnSp macro="">
      <xdr:nvCxnSpPr>
        <xdr:cNvPr id="613" name="直線コネクタ 612"/>
        <xdr:cNvCxnSpPr/>
      </xdr:nvCxnSpPr>
      <xdr:spPr>
        <a:xfrm flipV="1">
          <a:off x="18656300" y="10397013"/>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614"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615"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616"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73359</xdr:rowOff>
    </xdr:from>
    <xdr:ext cx="469744" cy="259045"/>
    <xdr:sp macro="" textlink="">
      <xdr:nvSpPr>
        <xdr:cNvPr id="617" name="n_4aveValue【学校施設】&#10;一人当たり面積"/>
        <xdr:cNvSpPr txBox="1"/>
      </xdr:nvSpPr>
      <xdr:spPr>
        <a:xfrm>
          <a:off x="18421427" y="10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165911</xdr:rowOff>
    </xdr:from>
    <xdr:ext cx="469744" cy="259045"/>
    <xdr:sp macro="" textlink="">
      <xdr:nvSpPr>
        <xdr:cNvPr id="618" name="n_1mainValue【学校施設】&#10;一人当たり面積"/>
        <xdr:cNvSpPr txBox="1"/>
      </xdr:nvSpPr>
      <xdr:spPr>
        <a:xfrm>
          <a:off x="210757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8748</xdr:rowOff>
    </xdr:from>
    <xdr:ext cx="469744" cy="259045"/>
    <xdr:sp macro="" textlink="">
      <xdr:nvSpPr>
        <xdr:cNvPr id="619" name="n_2mainValue【学校施設】&#10;一人当たり面積"/>
        <xdr:cNvSpPr txBox="1"/>
      </xdr:nvSpPr>
      <xdr:spPr>
        <a:xfrm>
          <a:off x="20199427" y="101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5890</xdr:rowOff>
    </xdr:from>
    <xdr:ext cx="469744" cy="259045"/>
    <xdr:sp macro="" textlink="">
      <xdr:nvSpPr>
        <xdr:cNvPr id="620" name="n_3mainValue【学校施設】&#10;一人当たり面積"/>
        <xdr:cNvSpPr txBox="1"/>
      </xdr:nvSpPr>
      <xdr:spPr>
        <a:xfrm>
          <a:off x="19310427" y="101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23036</xdr:rowOff>
    </xdr:from>
    <xdr:ext cx="469744" cy="259045"/>
    <xdr:sp macro="" textlink="">
      <xdr:nvSpPr>
        <xdr:cNvPr id="621" name="n_4mainValue【学校施設】&#10;一人当たり面積"/>
        <xdr:cNvSpPr txBox="1"/>
      </xdr:nvSpPr>
      <xdr:spPr>
        <a:xfrm>
          <a:off x="184214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4" name="テキスト ボックス 633"/>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44" name="直線コネクタ 643"/>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5"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46" name="直線コネクタ 645"/>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47"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48" name="直線コネクタ 647"/>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89171</xdr:rowOff>
    </xdr:from>
    <xdr:ext cx="405111" cy="259045"/>
    <xdr:sp macro="" textlink="">
      <xdr:nvSpPr>
        <xdr:cNvPr id="649" name="【児童館】&#10;有形固定資産減価償却率平均値テキスト"/>
        <xdr:cNvSpPr txBox="1"/>
      </xdr:nvSpPr>
      <xdr:spPr>
        <a:xfrm>
          <a:off x="16357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50" name="フローチャート: 判断 649"/>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51" name="フローチャート: 判断 650"/>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52" name="フローチャート: 判断 651"/>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53" name="フローチャート: 判断 652"/>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654" name="フローチャート: 判断 653"/>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78739</xdr:rowOff>
    </xdr:from>
    <xdr:to>
      <xdr:col>85</xdr:col>
      <xdr:colOff>177800</xdr:colOff>
      <xdr:row>78</xdr:row>
      <xdr:rowOff>8889</xdr:rowOff>
    </xdr:to>
    <xdr:sp macro="" textlink="">
      <xdr:nvSpPr>
        <xdr:cNvPr id="660" name="楕円 659"/>
        <xdr:cNvSpPr/>
      </xdr:nvSpPr>
      <xdr:spPr>
        <a:xfrm>
          <a:off x="162687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15764</xdr:rowOff>
    </xdr:from>
    <xdr:ext cx="405111" cy="259045"/>
    <xdr:sp macro="" textlink="">
      <xdr:nvSpPr>
        <xdr:cNvPr id="661" name="【児童館】&#10;有形固定資産減価償却率該当値テキスト"/>
        <xdr:cNvSpPr txBox="1"/>
      </xdr:nvSpPr>
      <xdr:spPr>
        <a:xfrm>
          <a:off x="16357600" y="132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662" name="楕円 661"/>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129539</xdr:rowOff>
    </xdr:from>
    <xdr:to>
      <xdr:col>85</xdr:col>
      <xdr:colOff>127000</xdr:colOff>
      <xdr:row>78</xdr:row>
      <xdr:rowOff>83820</xdr:rowOff>
    </xdr:to>
    <xdr:cxnSp macro="">
      <xdr:nvCxnSpPr>
        <xdr:cNvPr id="663" name="直線コネクタ 662"/>
        <xdr:cNvCxnSpPr/>
      </xdr:nvCxnSpPr>
      <xdr:spPr>
        <a:xfrm flipV="1">
          <a:off x="15481300" y="133311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51308</xdr:rowOff>
    </xdr:from>
    <xdr:to>
      <xdr:col>76</xdr:col>
      <xdr:colOff>165100</xdr:colOff>
      <xdr:row>78</xdr:row>
      <xdr:rowOff>152908</xdr:rowOff>
    </xdr:to>
    <xdr:sp macro="" textlink="">
      <xdr:nvSpPr>
        <xdr:cNvPr id="664" name="楕円 663"/>
        <xdr:cNvSpPr/>
      </xdr:nvSpPr>
      <xdr:spPr>
        <a:xfrm>
          <a:off x="14541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102108</xdr:rowOff>
    </xdr:to>
    <xdr:cxnSp macro="">
      <xdr:nvCxnSpPr>
        <xdr:cNvPr id="665" name="直線コネクタ 664"/>
        <xdr:cNvCxnSpPr/>
      </xdr:nvCxnSpPr>
      <xdr:spPr>
        <a:xfrm flipV="1">
          <a:off x="14592300" y="13456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58165</xdr:rowOff>
    </xdr:from>
    <xdr:to>
      <xdr:col>72</xdr:col>
      <xdr:colOff>38100</xdr:colOff>
      <xdr:row>80</xdr:row>
      <xdr:rowOff>159765</xdr:rowOff>
    </xdr:to>
    <xdr:sp macro="" textlink="">
      <xdr:nvSpPr>
        <xdr:cNvPr id="666" name="楕円 665"/>
        <xdr:cNvSpPr/>
      </xdr:nvSpPr>
      <xdr:spPr>
        <a:xfrm>
          <a:off x="13652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102108</xdr:rowOff>
    </xdr:from>
    <xdr:to>
      <xdr:col>76</xdr:col>
      <xdr:colOff>114300</xdr:colOff>
      <xdr:row>80</xdr:row>
      <xdr:rowOff>108965</xdr:rowOff>
    </xdr:to>
    <xdr:cxnSp macro="">
      <xdr:nvCxnSpPr>
        <xdr:cNvPr id="667" name="直線コネクタ 666"/>
        <xdr:cNvCxnSpPr/>
      </xdr:nvCxnSpPr>
      <xdr:spPr>
        <a:xfrm flipV="1">
          <a:off x="13703300" y="13475208"/>
          <a:ext cx="889000" cy="3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30735</xdr:rowOff>
    </xdr:from>
    <xdr:to>
      <xdr:col>67</xdr:col>
      <xdr:colOff>101600</xdr:colOff>
      <xdr:row>80</xdr:row>
      <xdr:rowOff>132335</xdr:rowOff>
    </xdr:to>
    <xdr:sp macro="" textlink="">
      <xdr:nvSpPr>
        <xdr:cNvPr id="668" name="楕円 667"/>
        <xdr:cNvSpPr/>
      </xdr:nvSpPr>
      <xdr:spPr>
        <a:xfrm>
          <a:off x="12763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81535</xdr:rowOff>
    </xdr:from>
    <xdr:to>
      <xdr:col>71</xdr:col>
      <xdr:colOff>177800</xdr:colOff>
      <xdr:row>80</xdr:row>
      <xdr:rowOff>108965</xdr:rowOff>
    </xdr:to>
    <xdr:cxnSp macro="">
      <xdr:nvCxnSpPr>
        <xdr:cNvPr id="669" name="直線コネクタ 668"/>
        <xdr:cNvCxnSpPr/>
      </xdr:nvCxnSpPr>
      <xdr:spPr>
        <a:xfrm>
          <a:off x="12814300" y="1379753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9162</xdr:rowOff>
    </xdr:from>
    <xdr:ext cx="405111" cy="259045"/>
    <xdr:sp macro="" textlink="">
      <xdr:nvSpPr>
        <xdr:cNvPr id="670" name="n_1aveValue【児童館】&#10;有形固定資産減価償却率"/>
        <xdr:cNvSpPr txBox="1"/>
      </xdr:nvSpPr>
      <xdr:spPr>
        <a:xfrm>
          <a:off x="152660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150892</xdr:rowOff>
    </xdr:from>
    <xdr:ext cx="405111" cy="259045"/>
    <xdr:sp macro="" textlink="">
      <xdr:nvSpPr>
        <xdr:cNvPr id="671" name="n_2aveValue【児童館】&#10;有形固定資産減価償却率"/>
        <xdr:cNvSpPr txBox="1"/>
      </xdr:nvSpPr>
      <xdr:spPr>
        <a:xfrm>
          <a:off x="14389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72"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673" name="n_4ave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674" name="n_1mainValue【児童館】&#10;有形固定資産減価償却率"/>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169435</xdr:rowOff>
    </xdr:from>
    <xdr:ext cx="405111" cy="259045"/>
    <xdr:sp macro="" textlink="">
      <xdr:nvSpPr>
        <xdr:cNvPr id="675" name="n_2mainValue【児童館】&#10;有形固定資産減価償却率"/>
        <xdr:cNvSpPr txBox="1"/>
      </xdr:nvSpPr>
      <xdr:spPr>
        <a:xfrm>
          <a:off x="143897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150892</xdr:rowOff>
    </xdr:from>
    <xdr:ext cx="405111" cy="259045"/>
    <xdr:sp macro="" textlink="">
      <xdr:nvSpPr>
        <xdr:cNvPr id="676" name="n_3mainValue【児童館】&#10;有形固定資産減価償却率"/>
        <xdr:cNvSpPr txBox="1"/>
      </xdr:nvSpPr>
      <xdr:spPr>
        <a:xfrm>
          <a:off x="13500744" y="1386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123462</xdr:rowOff>
    </xdr:from>
    <xdr:ext cx="405111" cy="259045"/>
    <xdr:sp macro="" textlink="">
      <xdr:nvSpPr>
        <xdr:cNvPr id="677" name="n_4mainValue【児童館】&#10;有形固定資産減価償却率"/>
        <xdr:cNvSpPr txBox="1"/>
      </xdr:nvSpPr>
      <xdr:spPr>
        <a:xfrm>
          <a:off x="12611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1" name="直線コネクタ 700"/>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5" name="直線コネクタ 7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6"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7" name="フローチャート: 判断 706"/>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8" name="フローチャート: 判断 70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9" name="フローチャート: 判断 7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10" name="フローチャート: 判断 709"/>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1" name="フローチャート: 判断 71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17" name="楕円 716"/>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18"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19" name="楕円 718"/>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20" name="直線コネクタ 719"/>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1" name="楕円 720"/>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84</xdr:row>
      <xdr:rowOff>0</xdr:rowOff>
    </xdr:to>
    <xdr:cxnSp macro="">
      <xdr:nvCxnSpPr>
        <xdr:cNvPr id="722" name="直線コネクタ 721"/>
        <xdr:cNvCxnSpPr/>
      </xdr:nvCxnSpPr>
      <xdr:spPr>
        <a:xfrm flipV="1">
          <a:off x="20434300" y="1424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3" name="楕円 722"/>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85</xdr:row>
      <xdr:rowOff>19050</xdr:rowOff>
    </xdr:to>
    <xdr:cxnSp macro="">
      <xdr:nvCxnSpPr>
        <xdr:cNvPr id="724" name="直線コネクタ 723"/>
        <xdr:cNvCxnSpPr/>
      </xdr:nvCxnSpPr>
      <xdr:spPr>
        <a:xfrm flipV="1">
          <a:off x="19545300" y="14401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5" name="楕円 724"/>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6" name="直線コネクタ 725"/>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7"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8"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29" name="n_3ave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30"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1"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2"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33" name="n_3main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4"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7" name="テキスト ボックス 74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7" name="テキスト ボックス 75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61" name="直線コネクタ 760"/>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62"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63" name="直線コネクタ 762"/>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64"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65" name="直線コネクタ 764"/>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157315</xdr:rowOff>
    </xdr:from>
    <xdr:ext cx="405111" cy="259045"/>
    <xdr:sp macro="" textlink="">
      <xdr:nvSpPr>
        <xdr:cNvPr id="766" name="【公民館】&#10;有形固定資産減価償却率平均値テキスト"/>
        <xdr:cNvSpPr txBox="1"/>
      </xdr:nvSpPr>
      <xdr:spPr>
        <a:xfrm>
          <a:off x="16357600" y="17645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67" name="フローチャート: 判断 766"/>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68" name="フローチャート: 判断 767"/>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69" name="フローチャート: 判断 76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70" name="フローチャート: 判断 769"/>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71" name="フローチャート: 判断 770"/>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777" name="楕円 776"/>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778" name="【公民館】&#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113574</xdr:rowOff>
    </xdr:from>
    <xdr:to>
      <xdr:col>81</xdr:col>
      <xdr:colOff>101600</xdr:colOff>
      <xdr:row>103</xdr:row>
      <xdr:rowOff>43724</xdr:rowOff>
    </xdr:to>
    <xdr:sp macro="" textlink="">
      <xdr:nvSpPr>
        <xdr:cNvPr id="779" name="楕円 778"/>
        <xdr:cNvSpPr/>
      </xdr:nvSpPr>
      <xdr:spPr>
        <a:xfrm>
          <a:off x="15430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102</xdr:row>
      <xdr:rowOff>164374</xdr:rowOff>
    </xdr:to>
    <xdr:cxnSp macro="">
      <xdr:nvCxnSpPr>
        <xdr:cNvPr id="780" name="直線コネクタ 779"/>
        <xdr:cNvCxnSpPr/>
      </xdr:nvCxnSpPr>
      <xdr:spPr>
        <a:xfrm flipV="1">
          <a:off x="15481300" y="1754777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781" name="楕円 780"/>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164374</xdr:rowOff>
    </xdr:to>
    <xdr:cxnSp macro="">
      <xdr:nvCxnSpPr>
        <xdr:cNvPr id="782" name="直線コネクタ 781"/>
        <xdr:cNvCxnSpPr/>
      </xdr:nvCxnSpPr>
      <xdr:spPr>
        <a:xfrm>
          <a:off x="14592300" y="175869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44994</xdr:rowOff>
    </xdr:from>
    <xdr:to>
      <xdr:col>72</xdr:col>
      <xdr:colOff>38100</xdr:colOff>
      <xdr:row>102</xdr:row>
      <xdr:rowOff>146594</xdr:rowOff>
    </xdr:to>
    <xdr:sp macro="" textlink="">
      <xdr:nvSpPr>
        <xdr:cNvPr id="783" name="楕円 782"/>
        <xdr:cNvSpPr/>
      </xdr:nvSpPr>
      <xdr:spPr>
        <a:xfrm>
          <a:off x="13652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95794</xdr:rowOff>
    </xdr:from>
    <xdr:to>
      <xdr:col>76</xdr:col>
      <xdr:colOff>114300</xdr:colOff>
      <xdr:row>102</xdr:row>
      <xdr:rowOff>99061</xdr:rowOff>
    </xdr:to>
    <xdr:cxnSp macro="">
      <xdr:nvCxnSpPr>
        <xdr:cNvPr id="784" name="直線コネクタ 783"/>
        <xdr:cNvCxnSpPr/>
      </xdr:nvCxnSpPr>
      <xdr:spPr>
        <a:xfrm>
          <a:off x="13703300" y="175836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64588</xdr:rowOff>
    </xdr:from>
    <xdr:to>
      <xdr:col>67</xdr:col>
      <xdr:colOff>101600</xdr:colOff>
      <xdr:row>102</xdr:row>
      <xdr:rowOff>166188</xdr:rowOff>
    </xdr:to>
    <xdr:sp macro="" textlink="">
      <xdr:nvSpPr>
        <xdr:cNvPr id="785" name="楕円 784"/>
        <xdr:cNvSpPr/>
      </xdr:nvSpPr>
      <xdr:spPr>
        <a:xfrm>
          <a:off x="12763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95794</xdr:rowOff>
    </xdr:from>
    <xdr:to>
      <xdr:col>71</xdr:col>
      <xdr:colOff>177800</xdr:colOff>
      <xdr:row>102</xdr:row>
      <xdr:rowOff>115388</xdr:rowOff>
    </xdr:to>
    <xdr:cxnSp macro="">
      <xdr:nvCxnSpPr>
        <xdr:cNvPr id="786" name="直線コネクタ 785"/>
        <xdr:cNvCxnSpPr/>
      </xdr:nvCxnSpPr>
      <xdr:spPr>
        <a:xfrm flipV="1">
          <a:off x="12814300" y="175836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116495</xdr:rowOff>
    </xdr:from>
    <xdr:ext cx="405111" cy="259045"/>
    <xdr:sp macro="" textlink="">
      <xdr:nvSpPr>
        <xdr:cNvPr id="787" name="n_1aveValue【公民館】&#10;有形固定資産減価償却率"/>
        <xdr:cNvSpPr txBox="1"/>
      </xdr:nvSpPr>
      <xdr:spPr>
        <a:xfrm>
          <a:off x="152660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88" name="n_2aveValue【公民館】&#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89" name="n_3aveValue【公民館】&#10;有形固定資産減価償却率"/>
        <xdr:cNvSpPr txBox="1"/>
      </xdr:nvSpPr>
      <xdr:spPr>
        <a:xfrm>
          <a:off x="13500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90" name="n_4ave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60251</xdr:rowOff>
    </xdr:from>
    <xdr:ext cx="405111" cy="259045"/>
    <xdr:sp macro="" textlink="">
      <xdr:nvSpPr>
        <xdr:cNvPr id="791" name="n_1mainValue【公民館】&#10;有形固定資産減価償却率"/>
        <xdr:cNvSpPr txBox="1"/>
      </xdr:nvSpPr>
      <xdr:spPr>
        <a:xfrm>
          <a:off x="152660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792" name="n_2mainValue【公民館】&#10;有形固定資産減価償却率"/>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163121</xdr:rowOff>
    </xdr:from>
    <xdr:ext cx="405111" cy="259045"/>
    <xdr:sp macro="" textlink="">
      <xdr:nvSpPr>
        <xdr:cNvPr id="793" name="n_3mainValue【公民館】&#10;有形固定資産減価償却率"/>
        <xdr:cNvSpPr txBox="1"/>
      </xdr:nvSpPr>
      <xdr:spPr>
        <a:xfrm>
          <a:off x="13500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157315</xdr:rowOff>
    </xdr:from>
    <xdr:ext cx="405111" cy="259045"/>
    <xdr:sp macro="" textlink="">
      <xdr:nvSpPr>
        <xdr:cNvPr id="794" name="n_4mainValue【公民館】&#10;有形固定資産減価償却率"/>
        <xdr:cNvSpPr txBox="1"/>
      </xdr:nvSpPr>
      <xdr:spPr>
        <a:xfrm>
          <a:off x="1261174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816" name="直線コネクタ 815"/>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7"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8" name="直線コネクタ 817"/>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819"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820" name="直線コネクタ 819"/>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821"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22" name="フローチャート: 判断 821"/>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23" name="フローチャート: 判断 8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824" name="フローチャート: 判断 823"/>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25" name="フローチャート: 判断 824"/>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26" name="フローチャート: 判断 825"/>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55118</xdr:rowOff>
    </xdr:from>
    <xdr:to>
      <xdr:col>116</xdr:col>
      <xdr:colOff>114300</xdr:colOff>
      <xdr:row>103</xdr:row>
      <xdr:rowOff>156718</xdr:rowOff>
    </xdr:to>
    <xdr:sp macro="" textlink="">
      <xdr:nvSpPr>
        <xdr:cNvPr id="832" name="楕円 831"/>
        <xdr:cNvSpPr/>
      </xdr:nvSpPr>
      <xdr:spPr>
        <a:xfrm>
          <a:off x="22110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77995</xdr:rowOff>
    </xdr:from>
    <xdr:ext cx="469744" cy="259045"/>
    <xdr:sp macro="" textlink="">
      <xdr:nvSpPr>
        <xdr:cNvPr id="833" name="【公民館】&#10;一人当たり面積該当値テキスト"/>
        <xdr:cNvSpPr txBox="1"/>
      </xdr:nvSpPr>
      <xdr:spPr>
        <a:xfrm>
          <a:off x="22199600" y="175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834" name="楕円 833"/>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105918</xdr:rowOff>
    </xdr:from>
    <xdr:to>
      <xdr:col>116</xdr:col>
      <xdr:colOff>63500</xdr:colOff>
      <xdr:row>104</xdr:row>
      <xdr:rowOff>126492</xdr:rowOff>
    </xdr:to>
    <xdr:cxnSp macro="">
      <xdr:nvCxnSpPr>
        <xdr:cNvPr id="835" name="直線コネクタ 834"/>
        <xdr:cNvCxnSpPr/>
      </xdr:nvCxnSpPr>
      <xdr:spPr>
        <a:xfrm flipV="1">
          <a:off x="21323300" y="177652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66548</xdr:rowOff>
    </xdr:from>
    <xdr:to>
      <xdr:col>107</xdr:col>
      <xdr:colOff>101600</xdr:colOff>
      <xdr:row>104</xdr:row>
      <xdr:rowOff>168148</xdr:rowOff>
    </xdr:to>
    <xdr:sp macro="" textlink="">
      <xdr:nvSpPr>
        <xdr:cNvPr id="836" name="楕円 835"/>
        <xdr:cNvSpPr/>
      </xdr:nvSpPr>
      <xdr:spPr>
        <a:xfrm>
          <a:off x="20383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117348</xdr:rowOff>
    </xdr:from>
    <xdr:to>
      <xdr:col>111</xdr:col>
      <xdr:colOff>177800</xdr:colOff>
      <xdr:row>104</xdr:row>
      <xdr:rowOff>126492</xdr:rowOff>
    </xdr:to>
    <xdr:cxnSp macro="">
      <xdr:nvCxnSpPr>
        <xdr:cNvPr id="837" name="直線コネクタ 836"/>
        <xdr:cNvCxnSpPr/>
      </xdr:nvCxnSpPr>
      <xdr:spPr>
        <a:xfrm>
          <a:off x="20434300" y="1794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43687</xdr:rowOff>
    </xdr:from>
    <xdr:to>
      <xdr:col>102</xdr:col>
      <xdr:colOff>165100</xdr:colOff>
      <xdr:row>104</xdr:row>
      <xdr:rowOff>145287</xdr:rowOff>
    </xdr:to>
    <xdr:sp macro="" textlink="">
      <xdr:nvSpPr>
        <xdr:cNvPr id="838" name="楕円 837"/>
        <xdr:cNvSpPr/>
      </xdr:nvSpPr>
      <xdr:spPr>
        <a:xfrm>
          <a:off x="19494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94487</xdr:rowOff>
    </xdr:from>
    <xdr:to>
      <xdr:col>107</xdr:col>
      <xdr:colOff>50800</xdr:colOff>
      <xdr:row>104</xdr:row>
      <xdr:rowOff>117348</xdr:rowOff>
    </xdr:to>
    <xdr:cxnSp macro="">
      <xdr:nvCxnSpPr>
        <xdr:cNvPr id="839" name="直線コネクタ 838"/>
        <xdr:cNvCxnSpPr/>
      </xdr:nvCxnSpPr>
      <xdr:spPr>
        <a:xfrm>
          <a:off x="19545300" y="179252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146558</xdr:rowOff>
    </xdr:from>
    <xdr:to>
      <xdr:col>98</xdr:col>
      <xdr:colOff>38100</xdr:colOff>
      <xdr:row>108</xdr:row>
      <xdr:rowOff>76708</xdr:rowOff>
    </xdr:to>
    <xdr:sp macro="" textlink="">
      <xdr:nvSpPr>
        <xdr:cNvPr id="840" name="楕円 839"/>
        <xdr:cNvSpPr/>
      </xdr:nvSpPr>
      <xdr:spPr>
        <a:xfrm>
          <a:off x="18605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94487</xdr:rowOff>
    </xdr:from>
    <xdr:to>
      <xdr:col>102</xdr:col>
      <xdr:colOff>114300</xdr:colOff>
      <xdr:row>108</xdr:row>
      <xdr:rowOff>25908</xdr:rowOff>
    </xdr:to>
    <xdr:cxnSp macro="">
      <xdr:nvCxnSpPr>
        <xdr:cNvPr id="841" name="直線コネクタ 840"/>
        <xdr:cNvCxnSpPr/>
      </xdr:nvCxnSpPr>
      <xdr:spPr>
        <a:xfrm flipV="1">
          <a:off x="18656300" y="17925287"/>
          <a:ext cx="889000" cy="6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43" name="n_2aveValue【公民館】&#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844" name="n_3aveValue【公民館】&#10;一人当たり面積"/>
        <xdr:cNvSpPr txBox="1"/>
      </xdr:nvSpPr>
      <xdr:spPr>
        <a:xfrm>
          <a:off x="19310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5"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846" name="n_1mainValue【公民館】&#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847" name="n_2mainValue【公民館】&#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161814</xdr:rowOff>
    </xdr:from>
    <xdr:ext cx="469744" cy="259045"/>
    <xdr:sp macro="" textlink="">
      <xdr:nvSpPr>
        <xdr:cNvPr id="848" name="n_3mainValue【公民館】&#10;一人当たり面積"/>
        <xdr:cNvSpPr txBox="1"/>
      </xdr:nvSpPr>
      <xdr:spPr>
        <a:xfrm>
          <a:off x="19310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67835</xdr:rowOff>
    </xdr:from>
    <xdr:ext cx="469744" cy="259045"/>
    <xdr:sp macro="" textlink="">
      <xdr:nvSpPr>
        <xdr:cNvPr id="849" name="n_4mainValue【公民館】&#10;一人当たり面積"/>
        <xdr:cNvSpPr txBox="1"/>
      </xdr:nvSpPr>
      <xdr:spPr>
        <a:xfrm>
          <a:off x="18421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訂正</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表中</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の償却率はそれぞれ、道路</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55.4</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59.3</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の一人当たり面積はそれぞれ、児童館</a:t>
          </a:r>
          <a:r>
            <a:rPr kumimoji="1" lang="en-US" altLang="ja-JP" sz="1300">
              <a:latin typeface="ＭＳ Ｐゴシック" panose="020B0600070205080204" pitchFamily="50" charset="-128"/>
              <a:ea typeface="ＭＳ Ｐゴシック" panose="020B0600070205080204" pitchFamily="50" charset="-128"/>
            </a:rPr>
            <a:t>0.018</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0.084</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0.191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の一般廃棄物処理施設の一人当たり償却資産額は</a:t>
          </a:r>
          <a:r>
            <a:rPr kumimoji="1" lang="en-US" altLang="ja-JP" sz="1300">
              <a:latin typeface="ＭＳ Ｐゴシック" panose="020B0600070205080204" pitchFamily="50" charset="-128"/>
              <a:ea typeface="ＭＳ Ｐゴシック" panose="020B0600070205080204" pitchFamily="50" charset="-128"/>
            </a:rPr>
            <a:t>53,744</a:t>
          </a:r>
          <a:r>
            <a:rPr kumimoji="1" lang="ja-JP" altLang="en-US" sz="1300">
              <a:latin typeface="ＭＳ Ｐゴシック" panose="020B0600070205080204" pitchFamily="50" charset="-128"/>
              <a:ea typeface="ＭＳ Ｐゴシック" panose="020B0600070205080204" pitchFamily="50" charset="-128"/>
            </a:rPr>
            <a:t>でしたので、訂正します。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有形固定資産減価償却率は、図書館、庁舎について類似団体平均を上回っている。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図書館については、施設は５つあるが、中央図書館、中田図書館、伏木図書館、福岡中央図書館の４つは複合化されているため昭和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年建設の戸出図書館のみが対象施設となり、減価償却率が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％を超えていることから平均を上回っている。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なお、児童館については、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年度に西部児童センターの施設改修を実施したことにより、減価償却率が減少し、類似団体平均を下回った。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147320</xdr:rowOff>
    </xdr:from>
    <xdr:to>
      <xdr:col>24</xdr:col>
      <xdr:colOff>114300</xdr:colOff>
      <xdr:row>42</xdr:row>
      <xdr:rowOff>77470</xdr:rowOff>
    </xdr:to>
    <xdr:sp macro="" textlink="">
      <xdr:nvSpPr>
        <xdr:cNvPr id="72" name="楕円 71"/>
        <xdr:cNvSpPr/>
      </xdr:nvSpPr>
      <xdr:spPr>
        <a:xfrm>
          <a:off x="45847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62247</xdr:rowOff>
    </xdr:from>
    <xdr:ext cx="405111" cy="259045"/>
    <xdr:sp macro="" textlink="">
      <xdr:nvSpPr>
        <xdr:cNvPr id="73" name="【図書館】&#10;有形固定資産減価償却率該当値テキスト"/>
        <xdr:cNvSpPr txBox="1"/>
      </xdr:nvSpPr>
      <xdr:spPr>
        <a:xfrm>
          <a:off x="4673600" y="709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4" name="楕円 73"/>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42</xdr:row>
      <xdr:rowOff>26670</xdr:rowOff>
    </xdr:to>
    <xdr:cxnSp macro="">
      <xdr:nvCxnSpPr>
        <xdr:cNvPr id="75" name="直線コネクタ 74"/>
        <xdr:cNvCxnSpPr/>
      </xdr:nvCxnSpPr>
      <xdr:spPr>
        <a:xfrm>
          <a:off x="3797300" y="689991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118745</xdr:rowOff>
    </xdr:from>
    <xdr:to>
      <xdr:col>15</xdr:col>
      <xdr:colOff>101600</xdr:colOff>
      <xdr:row>40</xdr:row>
      <xdr:rowOff>48895</xdr:rowOff>
    </xdr:to>
    <xdr:sp macro="" textlink="">
      <xdr:nvSpPr>
        <xdr:cNvPr id="76" name="楕円 75"/>
        <xdr:cNvSpPr/>
      </xdr:nvSpPr>
      <xdr:spPr>
        <a:xfrm>
          <a:off x="2857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169545</xdr:rowOff>
    </xdr:from>
    <xdr:to>
      <xdr:col>19</xdr:col>
      <xdr:colOff>177800</xdr:colOff>
      <xdr:row>40</xdr:row>
      <xdr:rowOff>41910</xdr:rowOff>
    </xdr:to>
    <xdr:cxnSp macro="">
      <xdr:nvCxnSpPr>
        <xdr:cNvPr id="77" name="直線コネクタ 76"/>
        <xdr:cNvCxnSpPr/>
      </xdr:nvCxnSpPr>
      <xdr:spPr>
        <a:xfrm>
          <a:off x="2908300" y="6856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120650</xdr:rowOff>
    </xdr:from>
    <xdr:to>
      <xdr:col>10</xdr:col>
      <xdr:colOff>165100</xdr:colOff>
      <xdr:row>40</xdr:row>
      <xdr:rowOff>50800</xdr:rowOff>
    </xdr:to>
    <xdr:sp macro="" textlink="">
      <xdr:nvSpPr>
        <xdr:cNvPr id="78" name="楕円 77"/>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169545</xdr:rowOff>
    </xdr:from>
    <xdr:to>
      <xdr:col>15</xdr:col>
      <xdr:colOff>50800</xdr:colOff>
      <xdr:row>40</xdr:row>
      <xdr:rowOff>0</xdr:rowOff>
    </xdr:to>
    <xdr:cxnSp macro="">
      <xdr:nvCxnSpPr>
        <xdr:cNvPr id="79" name="直線コネクタ 78"/>
        <xdr:cNvCxnSpPr/>
      </xdr:nvCxnSpPr>
      <xdr:spPr>
        <a:xfrm flipV="1">
          <a:off x="2019300" y="685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44450</xdr:rowOff>
    </xdr:from>
    <xdr:to>
      <xdr:col>6</xdr:col>
      <xdr:colOff>38100</xdr:colOff>
      <xdr:row>40</xdr:row>
      <xdr:rowOff>146050</xdr:rowOff>
    </xdr:to>
    <xdr:sp macro="" textlink="">
      <xdr:nvSpPr>
        <xdr:cNvPr id="80" name="楕円 79"/>
        <xdr:cNvSpPr/>
      </xdr:nvSpPr>
      <xdr:spPr>
        <a:xfrm>
          <a:off x="107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0</xdr:rowOff>
    </xdr:from>
    <xdr:to>
      <xdr:col>10</xdr:col>
      <xdr:colOff>114300</xdr:colOff>
      <xdr:row>40</xdr:row>
      <xdr:rowOff>95250</xdr:rowOff>
    </xdr:to>
    <xdr:cxnSp macro="">
      <xdr:nvCxnSpPr>
        <xdr:cNvPr id="81" name="直線コネクタ 80"/>
        <xdr:cNvCxnSpPr/>
      </xdr:nvCxnSpPr>
      <xdr:spPr>
        <a:xfrm flipV="1">
          <a:off x="1130300" y="6858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2"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3"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4"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5"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6" name="n_1mainValue【図書館】&#10;有形固定資産減価償却率"/>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40022</xdr:rowOff>
    </xdr:from>
    <xdr:ext cx="405111" cy="259045"/>
    <xdr:sp macro="" textlink="">
      <xdr:nvSpPr>
        <xdr:cNvPr id="87" name="n_2mainValue【図書館】&#10;有形固定資産減価償却率"/>
        <xdr:cNvSpPr txBox="1"/>
      </xdr:nvSpPr>
      <xdr:spPr>
        <a:xfrm>
          <a:off x="2705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41927</xdr:rowOff>
    </xdr:from>
    <xdr:ext cx="405111" cy="259045"/>
    <xdr:sp macro="" textlink="">
      <xdr:nvSpPr>
        <xdr:cNvPr id="88" name="n_3mainValue【図書館】&#10;有形固定資産減価償却率"/>
        <xdr:cNvSpPr txBox="1"/>
      </xdr:nvSpPr>
      <xdr:spPr>
        <a:xfrm>
          <a:off x="1816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137177</xdr:rowOff>
    </xdr:from>
    <xdr:ext cx="405111" cy="259045"/>
    <xdr:sp macro="" textlink="">
      <xdr:nvSpPr>
        <xdr:cNvPr id="89" name="n_4mainValue【図書館】&#10;有形固定資産減価償却率"/>
        <xdr:cNvSpPr txBox="1"/>
      </xdr:nvSpPr>
      <xdr:spPr>
        <a:xfrm>
          <a:off x="927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11" name="直線コネクタ 110"/>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2"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3" name="直線コネクタ 112"/>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4"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5" name="直線コネクタ 114"/>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13987</xdr:rowOff>
    </xdr:from>
    <xdr:ext cx="469744" cy="259045"/>
    <xdr:sp macro="" textlink="">
      <xdr:nvSpPr>
        <xdr:cNvPr id="116" name="【図書館】&#10;一人当たり面積平均値テキスト"/>
        <xdr:cNvSpPr txBox="1"/>
      </xdr:nvSpPr>
      <xdr:spPr>
        <a:xfrm>
          <a:off x="10515600" y="618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7" name="フローチャート: 判断 116"/>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8" name="フローチャート: 判断 117"/>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9" name="フローチャート: 判断 11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20" name="フローチャート: 判断 119"/>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21" name="フローチャート: 判断 120"/>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27" name="楕円 126"/>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28" name="【図書館】&#10;一人当たり面積該当値テキスト"/>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29" name="楕円 128"/>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64770</xdr:rowOff>
    </xdr:to>
    <xdr:cxnSp macro="">
      <xdr:nvCxnSpPr>
        <xdr:cNvPr id="130" name="直線コネクタ 129"/>
        <xdr:cNvCxnSpPr/>
      </xdr:nvCxnSpPr>
      <xdr:spPr>
        <a:xfrm>
          <a:off x="9639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13970</xdr:rowOff>
    </xdr:from>
    <xdr:to>
      <xdr:col>46</xdr:col>
      <xdr:colOff>38100</xdr:colOff>
      <xdr:row>41</xdr:row>
      <xdr:rowOff>115570</xdr:rowOff>
    </xdr:to>
    <xdr:sp macro="" textlink="">
      <xdr:nvSpPr>
        <xdr:cNvPr id="131" name="楕円 130"/>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64770</xdr:rowOff>
    </xdr:to>
    <xdr:cxnSp macro="">
      <xdr:nvCxnSpPr>
        <xdr:cNvPr id="132" name="直線コネクタ 131"/>
        <xdr:cNvCxnSpPr/>
      </xdr:nvCxnSpPr>
      <xdr:spPr>
        <a:xfrm>
          <a:off x="8750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3" name="楕円 132"/>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34" name="直線コネクタ 133"/>
        <xdr:cNvCxnSpPr/>
      </xdr:nvCxnSpPr>
      <xdr:spPr>
        <a:xfrm>
          <a:off x="7861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35" name="楕円 134"/>
        <xdr:cNvSpPr/>
      </xdr:nvSpPr>
      <xdr:spPr>
        <a:xfrm>
          <a:off x="692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64770</xdr:rowOff>
    </xdr:to>
    <xdr:cxnSp macro="">
      <xdr:nvCxnSpPr>
        <xdr:cNvPr id="136" name="直線コネクタ 135"/>
        <xdr:cNvCxnSpPr/>
      </xdr:nvCxnSpPr>
      <xdr:spPr>
        <a:xfrm>
          <a:off x="6972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7"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8" name="n_2ave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9"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40"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1" name="n_1mainValue【図書館】&#10;一人当たり面積"/>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42" name="n_2mainValue【図書館】&#10;一人当たり面積"/>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43"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44" name="n_4mainValue【図書館】&#10;一人当たり面積"/>
        <xdr:cNvSpPr txBox="1"/>
      </xdr:nvSpPr>
      <xdr:spPr>
        <a:xfrm>
          <a:off x="6737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9" name="直線コネクタ 168"/>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72"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73" name="直線コネクタ 172"/>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4"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5" name="フローチャート: 判断 17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6" name="フローチャート: 判断 17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7" name="フローチャート: 判断 176"/>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8" name="フローチャート: 判断 177"/>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9" name="フローチャート: 判断 178"/>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27305</xdr:rowOff>
    </xdr:from>
    <xdr:to>
      <xdr:col>24</xdr:col>
      <xdr:colOff>114300</xdr:colOff>
      <xdr:row>56</xdr:row>
      <xdr:rowOff>128905</xdr:rowOff>
    </xdr:to>
    <xdr:sp macro="" textlink="">
      <xdr:nvSpPr>
        <xdr:cNvPr id="185" name="楕円 184"/>
        <xdr:cNvSpPr/>
      </xdr:nvSpPr>
      <xdr:spPr>
        <a:xfrm>
          <a:off x="45847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113682</xdr:rowOff>
    </xdr:from>
    <xdr:ext cx="405111" cy="259045"/>
    <xdr:sp macro="" textlink="">
      <xdr:nvSpPr>
        <xdr:cNvPr id="186" name="【体育館・プール】&#10;有形固定資産減価償却率該当値テキスト"/>
        <xdr:cNvSpPr txBox="1"/>
      </xdr:nvSpPr>
      <xdr:spPr>
        <a:xfrm>
          <a:off x="4673600" y="954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87" name="楕円 186"/>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78105</xdr:rowOff>
    </xdr:from>
    <xdr:to>
      <xdr:col>24</xdr:col>
      <xdr:colOff>63500</xdr:colOff>
      <xdr:row>57</xdr:row>
      <xdr:rowOff>76200</xdr:rowOff>
    </xdr:to>
    <xdr:cxnSp macro="">
      <xdr:nvCxnSpPr>
        <xdr:cNvPr id="188" name="直線コネクタ 187"/>
        <xdr:cNvCxnSpPr/>
      </xdr:nvCxnSpPr>
      <xdr:spPr>
        <a:xfrm flipV="1">
          <a:off x="3797300" y="9679305"/>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153035</xdr:rowOff>
    </xdr:from>
    <xdr:to>
      <xdr:col>15</xdr:col>
      <xdr:colOff>101600</xdr:colOff>
      <xdr:row>57</xdr:row>
      <xdr:rowOff>83185</xdr:rowOff>
    </xdr:to>
    <xdr:sp macro="" textlink="">
      <xdr:nvSpPr>
        <xdr:cNvPr id="189" name="楕円 188"/>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32385</xdr:rowOff>
    </xdr:from>
    <xdr:to>
      <xdr:col>19</xdr:col>
      <xdr:colOff>177800</xdr:colOff>
      <xdr:row>57</xdr:row>
      <xdr:rowOff>76200</xdr:rowOff>
    </xdr:to>
    <xdr:cxnSp macro="">
      <xdr:nvCxnSpPr>
        <xdr:cNvPr id="190" name="直線コネクタ 189"/>
        <xdr:cNvCxnSpPr/>
      </xdr:nvCxnSpPr>
      <xdr:spPr>
        <a:xfrm>
          <a:off x="2908300" y="98050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153035</xdr:rowOff>
    </xdr:from>
    <xdr:to>
      <xdr:col>10</xdr:col>
      <xdr:colOff>165100</xdr:colOff>
      <xdr:row>58</xdr:row>
      <xdr:rowOff>83185</xdr:rowOff>
    </xdr:to>
    <xdr:sp macro="" textlink="">
      <xdr:nvSpPr>
        <xdr:cNvPr id="191" name="楕円 190"/>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32385</xdr:rowOff>
    </xdr:from>
    <xdr:to>
      <xdr:col>15</xdr:col>
      <xdr:colOff>50800</xdr:colOff>
      <xdr:row>58</xdr:row>
      <xdr:rowOff>32385</xdr:rowOff>
    </xdr:to>
    <xdr:cxnSp macro="">
      <xdr:nvCxnSpPr>
        <xdr:cNvPr id="192" name="直線コネクタ 191"/>
        <xdr:cNvCxnSpPr/>
      </xdr:nvCxnSpPr>
      <xdr:spPr>
        <a:xfrm flipV="1">
          <a:off x="2019300" y="980503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61595</xdr:rowOff>
    </xdr:from>
    <xdr:to>
      <xdr:col>6</xdr:col>
      <xdr:colOff>38100</xdr:colOff>
      <xdr:row>57</xdr:row>
      <xdr:rowOff>163195</xdr:rowOff>
    </xdr:to>
    <xdr:sp macro="" textlink="">
      <xdr:nvSpPr>
        <xdr:cNvPr id="193" name="楕円 192"/>
        <xdr:cNvSpPr/>
      </xdr:nvSpPr>
      <xdr:spPr>
        <a:xfrm>
          <a:off x="1079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112395</xdr:rowOff>
    </xdr:from>
    <xdr:to>
      <xdr:col>10</xdr:col>
      <xdr:colOff>114300</xdr:colOff>
      <xdr:row>58</xdr:row>
      <xdr:rowOff>32385</xdr:rowOff>
    </xdr:to>
    <xdr:cxnSp macro="">
      <xdr:nvCxnSpPr>
        <xdr:cNvPr id="194" name="直線コネクタ 193"/>
        <xdr:cNvCxnSpPr/>
      </xdr:nvCxnSpPr>
      <xdr:spPr>
        <a:xfrm>
          <a:off x="1130300" y="98850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95"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6" name="n_2aveValue【体育館・プー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97" name="n_3aveValue【体育館・プール】&#10;有形固定資産減価償却率"/>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106697</xdr:rowOff>
    </xdr:from>
    <xdr:ext cx="405111" cy="259045"/>
    <xdr:sp macro="" textlink="">
      <xdr:nvSpPr>
        <xdr:cNvPr id="198" name="n_4aveValue【体育館・プール】&#10;有形固定資産減価償却率"/>
        <xdr:cNvSpPr txBox="1"/>
      </xdr:nvSpPr>
      <xdr:spPr>
        <a:xfrm>
          <a:off x="927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199" name="n_1mainValue【体育館・プール】&#10;有形固定資産減価償却率"/>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99712</xdr:rowOff>
    </xdr:from>
    <xdr:ext cx="405111" cy="259045"/>
    <xdr:sp macro="" textlink="">
      <xdr:nvSpPr>
        <xdr:cNvPr id="200" name="n_2mainValue【体育館・プール】&#10;有形固定資産減価償却率"/>
        <xdr:cNvSpPr txBox="1"/>
      </xdr:nvSpPr>
      <xdr:spPr>
        <a:xfrm>
          <a:off x="2705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99712</xdr:rowOff>
    </xdr:from>
    <xdr:ext cx="405111" cy="259045"/>
    <xdr:sp macro="" textlink="">
      <xdr:nvSpPr>
        <xdr:cNvPr id="201" name="n_3mainValue【体育館・プール】&#10;有形固定資産減価償却率"/>
        <xdr:cNvSpPr txBox="1"/>
      </xdr:nvSpPr>
      <xdr:spPr>
        <a:xfrm>
          <a:off x="1816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8272</xdr:rowOff>
    </xdr:from>
    <xdr:ext cx="405111" cy="259045"/>
    <xdr:sp macro="" textlink="">
      <xdr:nvSpPr>
        <xdr:cNvPr id="202" name="n_4mainValue【体育館・プール】&#10;有形固定資産減価償却率"/>
        <xdr:cNvSpPr txBox="1"/>
      </xdr:nvSpPr>
      <xdr:spPr>
        <a:xfrm>
          <a:off x="927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24" name="直線コネクタ 223"/>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5"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6" name="直線コネクタ 225"/>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27"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28" name="直線コネクタ 227"/>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9" name="【体育館・プール】&#10;一人当たり面積平均値テキスト"/>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30" name="フローチャート: 判断 229"/>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31" name="フローチャート: 判断 230"/>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2" name="フローチャート: 判断 231"/>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33" name="フローチャート: 判断 232"/>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34" name="フローチャート: 判断 233"/>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22352</xdr:rowOff>
    </xdr:from>
    <xdr:to>
      <xdr:col>55</xdr:col>
      <xdr:colOff>50800</xdr:colOff>
      <xdr:row>60</xdr:row>
      <xdr:rowOff>123952</xdr:rowOff>
    </xdr:to>
    <xdr:sp macro="" textlink="">
      <xdr:nvSpPr>
        <xdr:cNvPr id="240" name="楕円 239"/>
        <xdr:cNvSpPr/>
      </xdr:nvSpPr>
      <xdr:spPr>
        <a:xfrm>
          <a:off x="10426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779</xdr:rowOff>
    </xdr:from>
    <xdr:ext cx="469744" cy="259045"/>
    <xdr:sp macro="" textlink="">
      <xdr:nvSpPr>
        <xdr:cNvPr id="241" name="【体育館・プール】&#10;一人当たり面積該当値テキスト"/>
        <xdr:cNvSpPr txBox="1"/>
      </xdr:nvSpPr>
      <xdr:spPr>
        <a:xfrm>
          <a:off x="10515600" y="102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164084</xdr:rowOff>
    </xdr:from>
    <xdr:to>
      <xdr:col>50</xdr:col>
      <xdr:colOff>165100</xdr:colOff>
      <xdr:row>59</xdr:row>
      <xdr:rowOff>94234</xdr:rowOff>
    </xdr:to>
    <xdr:sp macro="" textlink="">
      <xdr:nvSpPr>
        <xdr:cNvPr id="242" name="楕円 241"/>
        <xdr:cNvSpPr/>
      </xdr:nvSpPr>
      <xdr:spPr>
        <a:xfrm>
          <a:off x="958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43434</xdr:rowOff>
    </xdr:from>
    <xdr:to>
      <xdr:col>55</xdr:col>
      <xdr:colOff>0</xdr:colOff>
      <xdr:row>60</xdr:row>
      <xdr:rowOff>73152</xdr:rowOff>
    </xdr:to>
    <xdr:cxnSp macro="">
      <xdr:nvCxnSpPr>
        <xdr:cNvPr id="243" name="直線コネクタ 242"/>
        <xdr:cNvCxnSpPr/>
      </xdr:nvCxnSpPr>
      <xdr:spPr>
        <a:xfrm>
          <a:off x="9639300" y="1015898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168656</xdr:rowOff>
    </xdr:from>
    <xdr:to>
      <xdr:col>46</xdr:col>
      <xdr:colOff>38100</xdr:colOff>
      <xdr:row>59</xdr:row>
      <xdr:rowOff>98806</xdr:rowOff>
    </xdr:to>
    <xdr:sp macro="" textlink="">
      <xdr:nvSpPr>
        <xdr:cNvPr id="244" name="楕円 243"/>
        <xdr:cNvSpPr/>
      </xdr:nvSpPr>
      <xdr:spPr>
        <a:xfrm>
          <a:off x="8699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43434</xdr:rowOff>
    </xdr:from>
    <xdr:to>
      <xdr:col>50</xdr:col>
      <xdr:colOff>114300</xdr:colOff>
      <xdr:row>59</xdr:row>
      <xdr:rowOff>48006</xdr:rowOff>
    </xdr:to>
    <xdr:cxnSp macro="">
      <xdr:nvCxnSpPr>
        <xdr:cNvPr id="245" name="直線コネクタ 244"/>
        <xdr:cNvCxnSpPr/>
      </xdr:nvCxnSpPr>
      <xdr:spPr>
        <a:xfrm flipV="1">
          <a:off x="8750300" y="1015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68072</xdr:rowOff>
    </xdr:from>
    <xdr:to>
      <xdr:col>41</xdr:col>
      <xdr:colOff>101600</xdr:colOff>
      <xdr:row>60</xdr:row>
      <xdr:rowOff>169672</xdr:rowOff>
    </xdr:to>
    <xdr:sp macro="" textlink="">
      <xdr:nvSpPr>
        <xdr:cNvPr id="246" name="楕円 245"/>
        <xdr:cNvSpPr/>
      </xdr:nvSpPr>
      <xdr:spPr>
        <a:xfrm>
          <a:off x="7810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48006</xdr:rowOff>
    </xdr:from>
    <xdr:to>
      <xdr:col>45</xdr:col>
      <xdr:colOff>177800</xdr:colOff>
      <xdr:row>60</xdr:row>
      <xdr:rowOff>118872</xdr:rowOff>
    </xdr:to>
    <xdr:cxnSp macro="">
      <xdr:nvCxnSpPr>
        <xdr:cNvPr id="247" name="直線コネクタ 246"/>
        <xdr:cNvCxnSpPr/>
      </xdr:nvCxnSpPr>
      <xdr:spPr>
        <a:xfrm flipV="1">
          <a:off x="7861300" y="1016355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113792</xdr:rowOff>
    </xdr:from>
    <xdr:to>
      <xdr:col>36</xdr:col>
      <xdr:colOff>165100</xdr:colOff>
      <xdr:row>61</xdr:row>
      <xdr:rowOff>43942</xdr:rowOff>
    </xdr:to>
    <xdr:sp macro="" textlink="">
      <xdr:nvSpPr>
        <xdr:cNvPr id="248" name="楕円 247"/>
        <xdr:cNvSpPr/>
      </xdr:nvSpPr>
      <xdr:spPr>
        <a:xfrm>
          <a:off x="6921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118872</xdr:rowOff>
    </xdr:from>
    <xdr:to>
      <xdr:col>41</xdr:col>
      <xdr:colOff>50800</xdr:colOff>
      <xdr:row>60</xdr:row>
      <xdr:rowOff>164592</xdr:rowOff>
    </xdr:to>
    <xdr:cxnSp macro="">
      <xdr:nvCxnSpPr>
        <xdr:cNvPr id="249" name="直線コネクタ 248"/>
        <xdr:cNvCxnSpPr/>
      </xdr:nvCxnSpPr>
      <xdr:spPr>
        <a:xfrm flipV="1">
          <a:off x="6972300" y="10405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50" name="n_1aveValue【体育館・プール】&#10;一人当たり面積"/>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1"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52" name="n_3ave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53"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110761</xdr:rowOff>
    </xdr:from>
    <xdr:ext cx="469744" cy="259045"/>
    <xdr:sp macro="" textlink="">
      <xdr:nvSpPr>
        <xdr:cNvPr id="254" name="n_1mainValue【体育館・プール】&#10;一人当たり面積"/>
        <xdr:cNvSpPr txBox="1"/>
      </xdr:nvSpPr>
      <xdr:spPr>
        <a:xfrm>
          <a:off x="9391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115333</xdr:rowOff>
    </xdr:from>
    <xdr:ext cx="469744" cy="259045"/>
    <xdr:sp macro="" textlink="">
      <xdr:nvSpPr>
        <xdr:cNvPr id="255" name="n_2mainValue【体育館・プール】&#10;一人当たり面積"/>
        <xdr:cNvSpPr txBox="1"/>
      </xdr:nvSpPr>
      <xdr:spPr>
        <a:xfrm>
          <a:off x="8515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160799</xdr:rowOff>
    </xdr:from>
    <xdr:ext cx="469744" cy="259045"/>
    <xdr:sp macro="" textlink="">
      <xdr:nvSpPr>
        <xdr:cNvPr id="256" name="n_3mainValue【体育館・プール】&#10;一人当たり面積"/>
        <xdr:cNvSpPr txBox="1"/>
      </xdr:nvSpPr>
      <xdr:spPr>
        <a:xfrm>
          <a:off x="7626427" y="104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35069</xdr:rowOff>
    </xdr:from>
    <xdr:ext cx="469744" cy="259045"/>
    <xdr:sp macro="" textlink="">
      <xdr:nvSpPr>
        <xdr:cNvPr id="257" name="n_4mainValue【体育館・プール】&#10;一人当たり面積"/>
        <xdr:cNvSpPr txBox="1"/>
      </xdr:nvSpPr>
      <xdr:spPr>
        <a:xfrm>
          <a:off x="67374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69" name="直線コネクタ 26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0" name="テキスト ボックス 26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1" name="直線コネクタ 27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2" name="テキスト ボックス 27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3" name="直線コネクタ 27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4" name="テキスト ボックス 27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77" name="直線コネクタ 27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78" name="テキスト ボックス 27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9" name="直線コネクタ 27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0" name="テキスト ボックス 27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1" name="直線コネクタ 28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2" name="テキスト ボックス 281"/>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6668</xdr:rowOff>
    </xdr:from>
    <xdr:to>
      <xdr:col>24</xdr:col>
      <xdr:colOff>62865</xdr:colOff>
      <xdr:row>86</xdr:row>
      <xdr:rowOff>46673</xdr:rowOff>
    </xdr:to>
    <xdr:cxnSp macro="">
      <xdr:nvCxnSpPr>
        <xdr:cNvPr id="286" name="直線コネクタ 285"/>
        <xdr:cNvCxnSpPr/>
      </xdr:nvCxnSpPr>
      <xdr:spPr>
        <a:xfrm flipV="1">
          <a:off x="4634865" y="13722668"/>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50500</xdr:rowOff>
    </xdr:from>
    <xdr:ext cx="405111" cy="259045"/>
    <xdr:sp macro="" textlink="">
      <xdr:nvSpPr>
        <xdr:cNvPr id="287" name="【福祉施設】&#10;有形固定資産減価償却率最小値テキスト"/>
        <xdr:cNvSpPr txBox="1"/>
      </xdr:nvSpPr>
      <xdr:spPr>
        <a:xfrm>
          <a:off x="4673600" y="1479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46673</xdr:rowOff>
    </xdr:from>
    <xdr:to>
      <xdr:col>24</xdr:col>
      <xdr:colOff>152400</xdr:colOff>
      <xdr:row>86</xdr:row>
      <xdr:rowOff>46673</xdr:rowOff>
    </xdr:to>
    <xdr:cxnSp macro="">
      <xdr:nvCxnSpPr>
        <xdr:cNvPr id="288" name="直線コネクタ 287"/>
        <xdr:cNvCxnSpPr/>
      </xdr:nvCxnSpPr>
      <xdr:spPr>
        <a:xfrm>
          <a:off x="4546600" y="14791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124795</xdr:rowOff>
    </xdr:from>
    <xdr:ext cx="405111" cy="259045"/>
    <xdr:sp macro="" textlink="">
      <xdr:nvSpPr>
        <xdr:cNvPr id="289" name="【福祉施設】&#10;有形固定資産減価償却率最大値テキスト"/>
        <xdr:cNvSpPr txBox="1"/>
      </xdr:nvSpPr>
      <xdr:spPr>
        <a:xfrm>
          <a:off x="4673600" y="13497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6668</xdr:rowOff>
    </xdr:from>
    <xdr:to>
      <xdr:col>24</xdr:col>
      <xdr:colOff>152400</xdr:colOff>
      <xdr:row>80</xdr:row>
      <xdr:rowOff>6668</xdr:rowOff>
    </xdr:to>
    <xdr:cxnSp macro="">
      <xdr:nvCxnSpPr>
        <xdr:cNvPr id="290" name="直線コネクタ 289"/>
        <xdr:cNvCxnSpPr/>
      </xdr:nvCxnSpPr>
      <xdr:spPr>
        <a:xfrm>
          <a:off x="4546600" y="13722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1" name="【福祉施設】&#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2" name="フローチャート: 判断 291"/>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41593</xdr:rowOff>
    </xdr:from>
    <xdr:to>
      <xdr:col>20</xdr:col>
      <xdr:colOff>38100</xdr:colOff>
      <xdr:row>81</xdr:row>
      <xdr:rowOff>143193</xdr:rowOff>
    </xdr:to>
    <xdr:sp macro="" textlink="">
      <xdr:nvSpPr>
        <xdr:cNvPr id="293" name="フローチャート: 判断 292"/>
        <xdr:cNvSpPr/>
      </xdr:nvSpPr>
      <xdr:spPr>
        <a:xfrm>
          <a:off x="3746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4" name="フローチャート: 判断 293"/>
        <xdr:cNvSpPr/>
      </xdr:nvSpPr>
      <xdr:spPr>
        <a:xfrm>
          <a:off x="2857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58738</xdr:rowOff>
    </xdr:from>
    <xdr:to>
      <xdr:col>10</xdr:col>
      <xdr:colOff>165100</xdr:colOff>
      <xdr:row>80</xdr:row>
      <xdr:rowOff>160338</xdr:rowOff>
    </xdr:to>
    <xdr:sp macro="" textlink="">
      <xdr:nvSpPr>
        <xdr:cNvPr id="295" name="フローチャート: 判断 294"/>
        <xdr:cNvSpPr/>
      </xdr:nvSpPr>
      <xdr:spPr>
        <a:xfrm>
          <a:off x="1968500" y="1377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64452</xdr:rowOff>
    </xdr:from>
    <xdr:to>
      <xdr:col>6</xdr:col>
      <xdr:colOff>38100</xdr:colOff>
      <xdr:row>80</xdr:row>
      <xdr:rowOff>166052</xdr:rowOff>
    </xdr:to>
    <xdr:sp macro="" textlink="">
      <xdr:nvSpPr>
        <xdr:cNvPr id="296" name="フローチャート: 判断 295"/>
        <xdr:cNvSpPr/>
      </xdr:nvSpPr>
      <xdr:spPr>
        <a:xfrm>
          <a:off x="1079500" y="137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2" name="楕円 301"/>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3" name="【福祉施設】&#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133032</xdr:rowOff>
    </xdr:from>
    <xdr:to>
      <xdr:col>20</xdr:col>
      <xdr:colOff>38100</xdr:colOff>
      <xdr:row>79</xdr:row>
      <xdr:rowOff>63182</xdr:rowOff>
    </xdr:to>
    <xdr:sp macro="" textlink="">
      <xdr:nvSpPr>
        <xdr:cNvPr id="304" name="楕円 303"/>
        <xdr:cNvSpPr/>
      </xdr:nvSpPr>
      <xdr:spPr>
        <a:xfrm>
          <a:off x="3746500" y="135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xdr:rowOff>
    </xdr:from>
    <xdr:to>
      <xdr:col>24</xdr:col>
      <xdr:colOff>63500</xdr:colOff>
      <xdr:row>82</xdr:row>
      <xdr:rowOff>140970</xdr:rowOff>
    </xdr:to>
    <xdr:cxnSp macro="">
      <xdr:nvCxnSpPr>
        <xdr:cNvPr id="305" name="直線コネクタ 304"/>
        <xdr:cNvCxnSpPr/>
      </xdr:nvCxnSpPr>
      <xdr:spPr>
        <a:xfrm>
          <a:off x="3797300" y="13556932"/>
          <a:ext cx="838200" cy="6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155893</xdr:rowOff>
    </xdr:from>
    <xdr:to>
      <xdr:col>15</xdr:col>
      <xdr:colOff>101600</xdr:colOff>
      <xdr:row>79</xdr:row>
      <xdr:rowOff>86043</xdr:rowOff>
    </xdr:to>
    <xdr:sp macro="" textlink="">
      <xdr:nvSpPr>
        <xdr:cNvPr id="306" name="楕円 305"/>
        <xdr:cNvSpPr/>
      </xdr:nvSpPr>
      <xdr:spPr>
        <a:xfrm>
          <a:off x="2857500" y="13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xdr:rowOff>
    </xdr:from>
    <xdr:to>
      <xdr:col>19</xdr:col>
      <xdr:colOff>177800</xdr:colOff>
      <xdr:row>79</xdr:row>
      <xdr:rowOff>35243</xdr:rowOff>
    </xdr:to>
    <xdr:cxnSp macro="">
      <xdr:nvCxnSpPr>
        <xdr:cNvPr id="307" name="直線コネクタ 306"/>
        <xdr:cNvCxnSpPr/>
      </xdr:nvCxnSpPr>
      <xdr:spPr>
        <a:xfrm flipV="1">
          <a:off x="2908300" y="135569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73025</xdr:rowOff>
    </xdr:from>
    <xdr:to>
      <xdr:col>10</xdr:col>
      <xdr:colOff>165100</xdr:colOff>
      <xdr:row>79</xdr:row>
      <xdr:rowOff>3175</xdr:rowOff>
    </xdr:to>
    <xdr:sp macro="" textlink="">
      <xdr:nvSpPr>
        <xdr:cNvPr id="308" name="楕円 307"/>
        <xdr:cNvSpPr/>
      </xdr:nvSpPr>
      <xdr:spPr>
        <a:xfrm>
          <a:off x="196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123825</xdr:rowOff>
    </xdr:from>
    <xdr:to>
      <xdr:col>15</xdr:col>
      <xdr:colOff>50800</xdr:colOff>
      <xdr:row>79</xdr:row>
      <xdr:rowOff>35243</xdr:rowOff>
    </xdr:to>
    <xdr:cxnSp macro="">
      <xdr:nvCxnSpPr>
        <xdr:cNvPr id="309" name="直線コネクタ 308"/>
        <xdr:cNvCxnSpPr/>
      </xdr:nvCxnSpPr>
      <xdr:spPr>
        <a:xfrm>
          <a:off x="2019300" y="13496925"/>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7302</xdr:rowOff>
    </xdr:from>
    <xdr:to>
      <xdr:col>6</xdr:col>
      <xdr:colOff>38100</xdr:colOff>
      <xdr:row>78</xdr:row>
      <xdr:rowOff>108902</xdr:rowOff>
    </xdr:to>
    <xdr:sp macro="" textlink="">
      <xdr:nvSpPr>
        <xdr:cNvPr id="310" name="楕円 309"/>
        <xdr:cNvSpPr/>
      </xdr:nvSpPr>
      <xdr:spPr>
        <a:xfrm>
          <a:off x="1079500" y="133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58102</xdr:rowOff>
    </xdr:from>
    <xdr:to>
      <xdr:col>10</xdr:col>
      <xdr:colOff>114300</xdr:colOff>
      <xdr:row>78</xdr:row>
      <xdr:rowOff>123825</xdr:rowOff>
    </xdr:to>
    <xdr:cxnSp macro="">
      <xdr:nvCxnSpPr>
        <xdr:cNvPr id="311" name="直線コネクタ 310"/>
        <xdr:cNvCxnSpPr/>
      </xdr:nvCxnSpPr>
      <xdr:spPr>
        <a:xfrm>
          <a:off x="1130300" y="1343120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134320</xdr:rowOff>
    </xdr:from>
    <xdr:ext cx="405111" cy="259045"/>
    <xdr:sp macro="" textlink="">
      <xdr:nvSpPr>
        <xdr:cNvPr id="312" name="n_1aveValue【福祉施設】&#10;有形固定資産減価償却率"/>
        <xdr:cNvSpPr txBox="1"/>
      </xdr:nvSpPr>
      <xdr:spPr>
        <a:xfrm>
          <a:off x="3582044"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3" name="n_2aveValue【福祉施設】&#10;有形固定資産減価償却率"/>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151465</xdr:rowOff>
    </xdr:from>
    <xdr:ext cx="405111" cy="259045"/>
    <xdr:sp macro="" textlink="">
      <xdr:nvSpPr>
        <xdr:cNvPr id="314" name="n_3aveValue【福祉施設】&#10;有形固定資産減価償却率"/>
        <xdr:cNvSpPr txBox="1"/>
      </xdr:nvSpPr>
      <xdr:spPr>
        <a:xfrm>
          <a:off x="1816744" y="1386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157179</xdr:rowOff>
    </xdr:from>
    <xdr:ext cx="405111" cy="259045"/>
    <xdr:sp macro="" textlink="">
      <xdr:nvSpPr>
        <xdr:cNvPr id="315" name="n_4aveValue【福祉施設】&#10;有形固定資産減価償却率"/>
        <xdr:cNvSpPr txBox="1"/>
      </xdr:nvSpPr>
      <xdr:spPr>
        <a:xfrm>
          <a:off x="927744" y="1387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79709</xdr:rowOff>
    </xdr:from>
    <xdr:ext cx="405111" cy="259045"/>
    <xdr:sp macro="" textlink="">
      <xdr:nvSpPr>
        <xdr:cNvPr id="316" name="n_1mainValue【福祉施設】&#10;有形固定資産減価償却率"/>
        <xdr:cNvSpPr txBox="1"/>
      </xdr:nvSpPr>
      <xdr:spPr>
        <a:xfrm>
          <a:off x="3582044" y="13281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102570</xdr:rowOff>
    </xdr:from>
    <xdr:ext cx="405111" cy="259045"/>
    <xdr:sp macro="" textlink="">
      <xdr:nvSpPr>
        <xdr:cNvPr id="317" name="n_2mainValue【福祉施設】&#10;有形固定資産減価償却率"/>
        <xdr:cNvSpPr txBox="1"/>
      </xdr:nvSpPr>
      <xdr:spPr>
        <a:xfrm>
          <a:off x="2705744" y="1330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19702</xdr:rowOff>
    </xdr:from>
    <xdr:ext cx="405111" cy="259045"/>
    <xdr:sp macro="" textlink="">
      <xdr:nvSpPr>
        <xdr:cNvPr id="318" name="n_3mainValue【福祉施設】&#10;有形固定資産減価償却率"/>
        <xdr:cNvSpPr txBox="1"/>
      </xdr:nvSpPr>
      <xdr:spPr>
        <a:xfrm>
          <a:off x="1816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125429</xdr:rowOff>
    </xdr:from>
    <xdr:ext cx="405111" cy="259045"/>
    <xdr:sp macro="" textlink="">
      <xdr:nvSpPr>
        <xdr:cNvPr id="319" name="n_4mainValue【福祉施設】&#10;有形固定資産減価償却率"/>
        <xdr:cNvSpPr txBox="1"/>
      </xdr:nvSpPr>
      <xdr:spPr>
        <a:xfrm>
          <a:off x="927744" y="1315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30" name="直線コネクタ 32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31" name="テキスト ボックス 33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4" name="直線コネクタ 33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5" name="テキスト ボックス 33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8" name="直線コネクタ 33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9" name="テキスト ボックス 33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40" name="直線コネクタ 33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1" name="テキスト ボックス 34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42" name="直線コネクタ 34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3" name="テキスト ボックス 34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47" name="直線コネクタ 346"/>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8"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9" name="直線コネクタ 34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5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51" name="直線コネクタ 35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52"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3" name="フローチャート: 判断 352"/>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54" name="フローチャート: 判断 353"/>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55" name="フローチャート: 判断 354"/>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56" name="フローチャート: 判断 355"/>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57" name="フローチャート: 判断 356"/>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63" name="楕円 362"/>
        <xdr:cNvSpPr/>
      </xdr:nvSpPr>
      <xdr:spPr>
        <a:xfrm>
          <a:off x="10426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143527</xdr:rowOff>
    </xdr:from>
    <xdr:ext cx="469744" cy="259045"/>
    <xdr:sp macro="" textlink="">
      <xdr:nvSpPr>
        <xdr:cNvPr id="364" name="【福祉施設】&#10;一人当たり面積該当値テキスト"/>
        <xdr:cNvSpPr txBox="1"/>
      </xdr:nvSpPr>
      <xdr:spPr>
        <a:xfrm>
          <a:off x="10515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73025</xdr:rowOff>
    </xdr:from>
    <xdr:to>
      <xdr:col>50</xdr:col>
      <xdr:colOff>165100</xdr:colOff>
      <xdr:row>81</xdr:row>
      <xdr:rowOff>3175</xdr:rowOff>
    </xdr:to>
    <xdr:sp macro="" textlink="">
      <xdr:nvSpPr>
        <xdr:cNvPr id="365" name="楕円 364"/>
        <xdr:cNvSpPr/>
      </xdr:nvSpPr>
      <xdr:spPr>
        <a:xfrm>
          <a:off x="958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123825</xdr:rowOff>
    </xdr:from>
    <xdr:to>
      <xdr:col>55</xdr:col>
      <xdr:colOff>0</xdr:colOff>
      <xdr:row>81</xdr:row>
      <xdr:rowOff>0</xdr:rowOff>
    </xdr:to>
    <xdr:cxnSp macro="">
      <xdr:nvCxnSpPr>
        <xdr:cNvPr id="366" name="直線コネクタ 365"/>
        <xdr:cNvCxnSpPr/>
      </xdr:nvCxnSpPr>
      <xdr:spPr>
        <a:xfrm>
          <a:off x="9639300" y="138398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158750</xdr:rowOff>
    </xdr:from>
    <xdr:to>
      <xdr:col>46</xdr:col>
      <xdr:colOff>38100</xdr:colOff>
      <xdr:row>80</xdr:row>
      <xdr:rowOff>88900</xdr:rowOff>
    </xdr:to>
    <xdr:sp macro="" textlink="">
      <xdr:nvSpPr>
        <xdr:cNvPr id="367" name="楕円 366"/>
        <xdr:cNvSpPr/>
      </xdr:nvSpPr>
      <xdr:spPr>
        <a:xfrm>
          <a:off x="869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38100</xdr:rowOff>
    </xdr:from>
    <xdr:to>
      <xdr:col>50</xdr:col>
      <xdr:colOff>114300</xdr:colOff>
      <xdr:row>80</xdr:row>
      <xdr:rowOff>123825</xdr:rowOff>
    </xdr:to>
    <xdr:cxnSp macro="">
      <xdr:nvCxnSpPr>
        <xdr:cNvPr id="368" name="直線コネクタ 367"/>
        <xdr:cNvCxnSpPr/>
      </xdr:nvCxnSpPr>
      <xdr:spPr>
        <a:xfrm>
          <a:off x="8750300" y="13754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xdr:rowOff>
    </xdr:from>
    <xdr:to>
      <xdr:col>41</xdr:col>
      <xdr:colOff>101600</xdr:colOff>
      <xdr:row>81</xdr:row>
      <xdr:rowOff>117475</xdr:rowOff>
    </xdr:to>
    <xdr:sp macro="" textlink="">
      <xdr:nvSpPr>
        <xdr:cNvPr id="369" name="楕円 368"/>
        <xdr:cNvSpPr/>
      </xdr:nvSpPr>
      <xdr:spPr>
        <a:xfrm>
          <a:off x="7810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38100</xdr:rowOff>
    </xdr:from>
    <xdr:to>
      <xdr:col>45</xdr:col>
      <xdr:colOff>177800</xdr:colOff>
      <xdr:row>81</xdr:row>
      <xdr:rowOff>66675</xdr:rowOff>
    </xdr:to>
    <xdr:cxnSp macro="">
      <xdr:nvCxnSpPr>
        <xdr:cNvPr id="370" name="直線コネクタ 369"/>
        <xdr:cNvCxnSpPr/>
      </xdr:nvCxnSpPr>
      <xdr:spPr>
        <a:xfrm flipV="1">
          <a:off x="7861300" y="137541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120650</xdr:rowOff>
    </xdr:from>
    <xdr:to>
      <xdr:col>36</xdr:col>
      <xdr:colOff>165100</xdr:colOff>
      <xdr:row>79</xdr:row>
      <xdr:rowOff>50800</xdr:rowOff>
    </xdr:to>
    <xdr:sp macro="" textlink="">
      <xdr:nvSpPr>
        <xdr:cNvPr id="371" name="楕円 370"/>
        <xdr:cNvSpPr/>
      </xdr:nvSpPr>
      <xdr:spPr>
        <a:xfrm>
          <a:off x="6921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0</xdr:rowOff>
    </xdr:from>
    <xdr:to>
      <xdr:col>41</xdr:col>
      <xdr:colOff>50800</xdr:colOff>
      <xdr:row>81</xdr:row>
      <xdr:rowOff>66675</xdr:rowOff>
    </xdr:to>
    <xdr:cxnSp macro="">
      <xdr:nvCxnSpPr>
        <xdr:cNvPr id="372" name="直線コネクタ 371"/>
        <xdr:cNvCxnSpPr/>
      </xdr:nvCxnSpPr>
      <xdr:spPr>
        <a:xfrm>
          <a:off x="6972300" y="135445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108602</xdr:rowOff>
    </xdr:from>
    <xdr:ext cx="469744" cy="259045"/>
    <xdr:sp macro="" textlink="">
      <xdr:nvSpPr>
        <xdr:cNvPr id="373" name="n_1aveValue【福祉施設】&#10;一人当たり面積"/>
        <xdr:cNvSpPr txBox="1"/>
      </xdr:nvSpPr>
      <xdr:spPr>
        <a:xfrm>
          <a:off x="9391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74" name="n_2aveValue【福祉施設】&#10;一人当たり面積"/>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75" name="n_3aveValue【福祉施設】&#10;一人当たり面積"/>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108602</xdr:rowOff>
    </xdr:from>
    <xdr:ext cx="469744" cy="259045"/>
    <xdr:sp macro="" textlink="">
      <xdr:nvSpPr>
        <xdr:cNvPr id="376" name="n_4aveValue【福祉施設】&#10;一人当たり面積"/>
        <xdr:cNvSpPr txBox="1"/>
      </xdr:nvSpPr>
      <xdr:spPr>
        <a:xfrm>
          <a:off x="6737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19702</xdr:rowOff>
    </xdr:from>
    <xdr:ext cx="469744" cy="259045"/>
    <xdr:sp macro="" textlink="">
      <xdr:nvSpPr>
        <xdr:cNvPr id="377" name="n_1mainValue【福祉施設】&#10;一人当たり面積"/>
        <xdr:cNvSpPr txBox="1"/>
      </xdr:nvSpPr>
      <xdr:spPr>
        <a:xfrm>
          <a:off x="9391727"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105427</xdr:rowOff>
    </xdr:from>
    <xdr:ext cx="469744" cy="259045"/>
    <xdr:sp macro="" textlink="">
      <xdr:nvSpPr>
        <xdr:cNvPr id="378" name="n_2mainValue【福祉施設】&#10;一人当たり面積"/>
        <xdr:cNvSpPr txBox="1"/>
      </xdr:nvSpPr>
      <xdr:spPr>
        <a:xfrm>
          <a:off x="8515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134002</xdr:rowOff>
    </xdr:from>
    <xdr:ext cx="469744" cy="259045"/>
    <xdr:sp macro="" textlink="">
      <xdr:nvSpPr>
        <xdr:cNvPr id="379" name="n_3mainValue【福祉施設】&#10;一人当たり面積"/>
        <xdr:cNvSpPr txBox="1"/>
      </xdr:nvSpPr>
      <xdr:spPr>
        <a:xfrm>
          <a:off x="7626427"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67327</xdr:rowOff>
    </xdr:from>
    <xdr:ext cx="469744" cy="259045"/>
    <xdr:sp macro="" textlink="">
      <xdr:nvSpPr>
        <xdr:cNvPr id="380" name="n_4mainValue【福祉施設】&#10;一人当たり面積"/>
        <xdr:cNvSpPr txBox="1"/>
      </xdr:nvSpPr>
      <xdr:spPr>
        <a:xfrm>
          <a:off x="6737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406" name="直線コネクタ 405"/>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409"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410" name="直線コネクタ 409"/>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411"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12" name="フローチャート: 判断 41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413" name="フローチャート: 判断 412"/>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414" name="フローチャート: 判断 41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5" name="フローチャート: 判断 41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416" name="フローチャート: 判断 415"/>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422" name="楕円 421"/>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423" name="【市民会館】&#10;有形固定資産減価償却率該当値テキスト"/>
        <xdr:cNvSpPr txBox="1"/>
      </xdr:nvSpPr>
      <xdr:spPr>
        <a:xfrm>
          <a:off x="4673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147864</xdr:rowOff>
    </xdr:from>
    <xdr:to>
      <xdr:col>20</xdr:col>
      <xdr:colOff>38100</xdr:colOff>
      <xdr:row>104</xdr:row>
      <xdr:rowOff>78014</xdr:rowOff>
    </xdr:to>
    <xdr:sp macro="" textlink="">
      <xdr:nvSpPr>
        <xdr:cNvPr id="424" name="楕円 423"/>
        <xdr:cNvSpPr/>
      </xdr:nvSpPr>
      <xdr:spPr>
        <a:xfrm>
          <a:off x="3746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104</xdr:row>
      <xdr:rowOff>27214</xdr:rowOff>
    </xdr:to>
    <xdr:cxnSp macro="">
      <xdr:nvCxnSpPr>
        <xdr:cNvPr id="425" name="直線コネクタ 424"/>
        <xdr:cNvCxnSpPr/>
      </xdr:nvCxnSpPr>
      <xdr:spPr>
        <a:xfrm flipV="1">
          <a:off x="3797300" y="1779106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6" name="楕円 425"/>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104</xdr:row>
      <xdr:rowOff>27214</xdr:rowOff>
    </xdr:to>
    <xdr:cxnSp macro="">
      <xdr:nvCxnSpPr>
        <xdr:cNvPr id="427" name="直線コネクタ 426"/>
        <xdr:cNvCxnSpPr/>
      </xdr:nvCxnSpPr>
      <xdr:spPr>
        <a:xfrm>
          <a:off x="2908300" y="178286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69487</xdr:rowOff>
    </xdr:from>
    <xdr:to>
      <xdr:col>10</xdr:col>
      <xdr:colOff>165100</xdr:colOff>
      <xdr:row>103</xdr:row>
      <xdr:rowOff>171087</xdr:rowOff>
    </xdr:to>
    <xdr:sp macro="" textlink="">
      <xdr:nvSpPr>
        <xdr:cNvPr id="428" name="楕円 427"/>
        <xdr:cNvSpPr/>
      </xdr:nvSpPr>
      <xdr:spPr>
        <a:xfrm>
          <a:off x="1968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120287</xdr:rowOff>
    </xdr:from>
    <xdr:to>
      <xdr:col>15</xdr:col>
      <xdr:colOff>50800</xdr:colOff>
      <xdr:row>103</xdr:row>
      <xdr:rowOff>169273</xdr:rowOff>
    </xdr:to>
    <xdr:cxnSp macro="">
      <xdr:nvCxnSpPr>
        <xdr:cNvPr id="429" name="直線コネクタ 428"/>
        <xdr:cNvCxnSpPr/>
      </xdr:nvCxnSpPr>
      <xdr:spPr>
        <a:xfrm>
          <a:off x="2019300" y="177796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74386</xdr:rowOff>
    </xdr:from>
    <xdr:to>
      <xdr:col>6</xdr:col>
      <xdr:colOff>38100</xdr:colOff>
      <xdr:row>104</xdr:row>
      <xdr:rowOff>4536</xdr:rowOff>
    </xdr:to>
    <xdr:sp macro="" textlink="">
      <xdr:nvSpPr>
        <xdr:cNvPr id="430" name="楕円 429"/>
        <xdr:cNvSpPr/>
      </xdr:nvSpPr>
      <xdr:spPr>
        <a:xfrm>
          <a:off x="1079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120287</xdr:rowOff>
    </xdr:from>
    <xdr:to>
      <xdr:col>10</xdr:col>
      <xdr:colOff>114300</xdr:colOff>
      <xdr:row>103</xdr:row>
      <xdr:rowOff>125186</xdr:rowOff>
    </xdr:to>
    <xdr:cxnSp macro="">
      <xdr:nvCxnSpPr>
        <xdr:cNvPr id="431" name="直線コネクタ 430"/>
        <xdr:cNvCxnSpPr/>
      </xdr:nvCxnSpPr>
      <xdr:spPr>
        <a:xfrm flipV="1">
          <a:off x="1130300" y="177796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96900</xdr:rowOff>
    </xdr:from>
    <xdr:ext cx="405111" cy="259045"/>
    <xdr:sp macro="" textlink="">
      <xdr:nvSpPr>
        <xdr:cNvPr id="432" name="n_1aveValue【市民会館】&#10;有形固定資産減価償却率"/>
        <xdr:cNvSpPr txBox="1"/>
      </xdr:nvSpPr>
      <xdr:spPr>
        <a:xfrm>
          <a:off x="3582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433" name="n_2aveValue【市民会館】&#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4"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93634</xdr:rowOff>
    </xdr:from>
    <xdr:ext cx="405111" cy="259045"/>
    <xdr:sp macro="" textlink="">
      <xdr:nvSpPr>
        <xdr:cNvPr id="435" name="n_4aveValue【市民会館】&#10;有形固定資産減価償却率"/>
        <xdr:cNvSpPr txBox="1"/>
      </xdr:nvSpPr>
      <xdr:spPr>
        <a:xfrm>
          <a:off x="927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94541</xdr:rowOff>
    </xdr:from>
    <xdr:ext cx="405111" cy="259045"/>
    <xdr:sp macro="" textlink="">
      <xdr:nvSpPr>
        <xdr:cNvPr id="436" name="n_1mainValue【市民会館】&#10;有形固定資産減価償却率"/>
        <xdr:cNvSpPr txBox="1"/>
      </xdr:nvSpPr>
      <xdr:spPr>
        <a:xfrm>
          <a:off x="3582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7" name="n_2mainValue【市民会館】&#10;有形固定資産減価償却率"/>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16164</xdr:rowOff>
    </xdr:from>
    <xdr:ext cx="405111" cy="259045"/>
    <xdr:sp macro="" textlink="">
      <xdr:nvSpPr>
        <xdr:cNvPr id="438" name="n_3mainValue【市民会館】&#10;有形固定資産減価償却率"/>
        <xdr:cNvSpPr txBox="1"/>
      </xdr:nvSpPr>
      <xdr:spPr>
        <a:xfrm>
          <a:off x="1816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39" name="n_4main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63" name="直線コネクタ 462"/>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64"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65" name="直線コネクタ 464"/>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66"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67" name="直線コネクタ 466"/>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8"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9" name="フローチャート: 判断 468"/>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70" name="フローチャート: 判断 46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1" name="フローチャート: 判断 470"/>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73" name="フローチャート: 判断 472"/>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59689</xdr:rowOff>
    </xdr:from>
    <xdr:to>
      <xdr:col>55</xdr:col>
      <xdr:colOff>50800</xdr:colOff>
      <xdr:row>103</xdr:row>
      <xdr:rowOff>161289</xdr:rowOff>
    </xdr:to>
    <xdr:sp macro="" textlink="">
      <xdr:nvSpPr>
        <xdr:cNvPr id="479" name="楕円 478"/>
        <xdr:cNvSpPr/>
      </xdr:nvSpPr>
      <xdr:spPr>
        <a:xfrm>
          <a:off x="10426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82566</xdr:rowOff>
    </xdr:from>
    <xdr:ext cx="469744" cy="259045"/>
    <xdr:sp macro="" textlink="">
      <xdr:nvSpPr>
        <xdr:cNvPr id="480" name="【市民会館】&#10;一人当たり面積該当値テキスト"/>
        <xdr:cNvSpPr txBox="1"/>
      </xdr:nvSpPr>
      <xdr:spPr>
        <a:xfrm>
          <a:off x="10515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81" name="楕円 480"/>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110489</xdr:rowOff>
    </xdr:from>
    <xdr:to>
      <xdr:col>55</xdr:col>
      <xdr:colOff>0</xdr:colOff>
      <xdr:row>105</xdr:row>
      <xdr:rowOff>34289</xdr:rowOff>
    </xdr:to>
    <xdr:cxnSp macro="">
      <xdr:nvCxnSpPr>
        <xdr:cNvPr id="482" name="直線コネクタ 481"/>
        <xdr:cNvCxnSpPr/>
      </xdr:nvCxnSpPr>
      <xdr:spPr>
        <a:xfrm flipV="1">
          <a:off x="9639300" y="17769839"/>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154939</xdr:rowOff>
    </xdr:from>
    <xdr:to>
      <xdr:col>46</xdr:col>
      <xdr:colOff>38100</xdr:colOff>
      <xdr:row>105</xdr:row>
      <xdr:rowOff>85089</xdr:rowOff>
    </xdr:to>
    <xdr:sp macro="" textlink="">
      <xdr:nvSpPr>
        <xdr:cNvPr id="483" name="楕円 482"/>
        <xdr:cNvSpPr/>
      </xdr:nvSpPr>
      <xdr:spPr>
        <a:xfrm>
          <a:off x="8699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34289</xdr:rowOff>
    </xdr:to>
    <xdr:cxnSp macro="">
      <xdr:nvCxnSpPr>
        <xdr:cNvPr id="484" name="直線コネクタ 483"/>
        <xdr:cNvCxnSpPr/>
      </xdr:nvCxnSpPr>
      <xdr:spPr>
        <a:xfrm>
          <a:off x="8750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85" name="楕円 484"/>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34289</xdr:rowOff>
    </xdr:from>
    <xdr:to>
      <xdr:col>45</xdr:col>
      <xdr:colOff>177800</xdr:colOff>
      <xdr:row>105</xdr:row>
      <xdr:rowOff>41911</xdr:rowOff>
    </xdr:to>
    <xdr:cxnSp macro="">
      <xdr:nvCxnSpPr>
        <xdr:cNvPr id="486" name="直線コネクタ 485"/>
        <xdr:cNvCxnSpPr/>
      </xdr:nvCxnSpPr>
      <xdr:spPr>
        <a:xfrm flipV="1">
          <a:off x="7861300" y="18036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7" name="楕円 486"/>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105</xdr:row>
      <xdr:rowOff>41911</xdr:rowOff>
    </xdr:to>
    <xdr:cxnSp macro="">
      <xdr:nvCxnSpPr>
        <xdr:cNvPr id="488" name="直線コネクタ 487"/>
        <xdr:cNvCxnSpPr/>
      </xdr:nvCxnSpPr>
      <xdr:spPr>
        <a:xfrm>
          <a:off x="6972300" y="17952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0"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91"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53357</xdr:rowOff>
    </xdr:from>
    <xdr:ext cx="469744" cy="259045"/>
    <xdr:sp macro="" textlink="">
      <xdr:nvSpPr>
        <xdr:cNvPr id="492" name="n_4aveValue【市民会館】&#10;一人当たり面積"/>
        <xdr:cNvSpPr txBox="1"/>
      </xdr:nvSpPr>
      <xdr:spPr>
        <a:xfrm>
          <a:off x="6737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93"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101616</xdr:rowOff>
    </xdr:from>
    <xdr:ext cx="469744" cy="259045"/>
    <xdr:sp macro="" textlink="">
      <xdr:nvSpPr>
        <xdr:cNvPr id="494" name="n_2mainValue【市民会館】&#10;一人当たり面積"/>
        <xdr:cNvSpPr txBox="1"/>
      </xdr:nvSpPr>
      <xdr:spPr>
        <a:xfrm>
          <a:off x="8515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95"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6"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9" name="テキスト ボックス 508"/>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519" name="直線コネクタ 518"/>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520"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521" name="直線コネクタ 520"/>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522"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523" name="直線コネクタ 522"/>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99839</xdr:rowOff>
    </xdr:from>
    <xdr:ext cx="405111" cy="259045"/>
    <xdr:sp macro="" textlink="">
      <xdr:nvSpPr>
        <xdr:cNvPr id="524" name="【一般廃棄物処理施設】&#10;有形固定資産減価償却率平均値テキスト"/>
        <xdr:cNvSpPr txBox="1"/>
      </xdr:nvSpPr>
      <xdr:spPr>
        <a:xfrm>
          <a:off x="16357600" y="6100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525" name="フローチャート: 判断 524"/>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26" name="フローチャート: 判断 525"/>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27" name="フローチャート: 判断 526"/>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28" name="フローチャート: 判断 527"/>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529" name="フローチャート: 判断 528"/>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535" name="楕円 534"/>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536" name="【一般廃棄物処理施設】&#10;有形固定資産減価償却率該当値テキスト"/>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89408</xdr:rowOff>
    </xdr:from>
    <xdr:to>
      <xdr:col>81</xdr:col>
      <xdr:colOff>101600</xdr:colOff>
      <xdr:row>35</xdr:row>
      <xdr:rowOff>19558</xdr:rowOff>
    </xdr:to>
    <xdr:sp macro="" textlink="">
      <xdr:nvSpPr>
        <xdr:cNvPr id="537" name="楕円 536"/>
        <xdr:cNvSpPr/>
      </xdr:nvSpPr>
      <xdr:spPr>
        <a:xfrm>
          <a:off x="15430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140208</xdr:rowOff>
    </xdr:from>
    <xdr:to>
      <xdr:col>85</xdr:col>
      <xdr:colOff>127000</xdr:colOff>
      <xdr:row>35</xdr:row>
      <xdr:rowOff>144780</xdr:rowOff>
    </xdr:to>
    <xdr:cxnSp macro="">
      <xdr:nvCxnSpPr>
        <xdr:cNvPr id="538" name="直線コネクタ 537"/>
        <xdr:cNvCxnSpPr/>
      </xdr:nvCxnSpPr>
      <xdr:spPr>
        <a:xfrm>
          <a:off x="15481300" y="5969508"/>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141986</xdr:rowOff>
    </xdr:from>
    <xdr:to>
      <xdr:col>76</xdr:col>
      <xdr:colOff>165100</xdr:colOff>
      <xdr:row>36</xdr:row>
      <xdr:rowOff>72136</xdr:rowOff>
    </xdr:to>
    <xdr:sp macro="" textlink="">
      <xdr:nvSpPr>
        <xdr:cNvPr id="539" name="楕円 538"/>
        <xdr:cNvSpPr/>
      </xdr:nvSpPr>
      <xdr:spPr>
        <a:xfrm>
          <a:off x="14541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140208</xdr:rowOff>
    </xdr:from>
    <xdr:to>
      <xdr:col>81</xdr:col>
      <xdr:colOff>50800</xdr:colOff>
      <xdr:row>36</xdr:row>
      <xdr:rowOff>21336</xdr:rowOff>
    </xdr:to>
    <xdr:cxnSp macro="">
      <xdr:nvCxnSpPr>
        <xdr:cNvPr id="540" name="直線コネクタ 539"/>
        <xdr:cNvCxnSpPr/>
      </xdr:nvCxnSpPr>
      <xdr:spPr>
        <a:xfrm flipV="1">
          <a:off x="14592300" y="596950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xdr:rowOff>
    </xdr:from>
    <xdr:to>
      <xdr:col>72</xdr:col>
      <xdr:colOff>38100</xdr:colOff>
      <xdr:row>34</xdr:row>
      <xdr:rowOff>106426</xdr:rowOff>
    </xdr:to>
    <xdr:sp macro="" textlink="">
      <xdr:nvSpPr>
        <xdr:cNvPr id="541" name="楕円 540"/>
        <xdr:cNvSpPr/>
      </xdr:nvSpPr>
      <xdr:spPr>
        <a:xfrm>
          <a:off x="13652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55626</xdr:rowOff>
    </xdr:from>
    <xdr:to>
      <xdr:col>76</xdr:col>
      <xdr:colOff>114300</xdr:colOff>
      <xdr:row>36</xdr:row>
      <xdr:rowOff>21336</xdr:rowOff>
    </xdr:to>
    <xdr:cxnSp macro="">
      <xdr:nvCxnSpPr>
        <xdr:cNvPr id="542" name="直線コネクタ 541"/>
        <xdr:cNvCxnSpPr/>
      </xdr:nvCxnSpPr>
      <xdr:spPr>
        <a:xfrm>
          <a:off x="13703300" y="5884926"/>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29972</xdr:rowOff>
    </xdr:from>
    <xdr:to>
      <xdr:col>67</xdr:col>
      <xdr:colOff>101600</xdr:colOff>
      <xdr:row>35</xdr:row>
      <xdr:rowOff>131572</xdr:rowOff>
    </xdr:to>
    <xdr:sp macro="" textlink="">
      <xdr:nvSpPr>
        <xdr:cNvPr id="543" name="楕円 542"/>
        <xdr:cNvSpPr/>
      </xdr:nvSpPr>
      <xdr:spPr>
        <a:xfrm>
          <a:off x="12763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55626</xdr:rowOff>
    </xdr:from>
    <xdr:to>
      <xdr:col>71</xdr:col>
      <xdr:colOff>177800</xdr:colOff>
      <xdr:row>35</xdr:row>
      <xdr:rowOff>80772</xdr:rowOff>
    </xdr:to>
    <xdr:cxnSp macro="">
      <xdr:nvCxnSpPr>
        <xdr:cNvPr id="544" name="直線コネクタ 543"/>
        <xdr:cNvCxnSpPr/>
      </xdr:nvCxnSpPr>
      <xdr:spPr>
        <a:xfrm flipV="1">
          <a:off x="12814300" y="588492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545" name="n_1aveValue【一般廃棄物処理施設】&#10;有形固定資産減価償却率"/>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148099</xdr:rowOff>
    </xdr:from>
    <xdr:ext cx="405111" cy="259045"/>
    <xdr:sp macro="" textlink="">
      <xdr:nvSpPr>
        <xdr:cNvPr id="546" name="n_2aveValue【一般廃棄物処理施設】&#10;有形固定資産減価償却率"/>
        <xdr:cNvSpPr txBox="1"/>
      </xdr:nvSpPr>
      <xdr:spPr>
        <a:xfrm>
          <a:off x="14389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547" name="n_3aveValue【一般廃棄物処理施設】&#10;有形固定資産減価償却率"/>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170705</xdr:rowOff>
    </xdr:from>
    <xdr:ext cx="405111" cy="259045"/>
    <xdr:sp macro="" textlink="">
      <xdr:nvSpPr>
        <xdr:cNvPr id="548" name="n_4aveValue【一般廃棄物処理施設】&#10;有形固定資産減価償却率"/>
        <xdr:cNvSpPr txBox="1"/>
      </xdr:nvSpPr>
      <xdr:spPr>
        <a:xfrm>
          <a:off x="12611744"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36085</xdr:rowOff>
    </xdr:from>
    <xdr:ext cx="405111" cy="259045"/>
    <xdr:sp macro="" textlink="">
      <xdr:nvSpPr>
        <xdr:cNvPr id="549" name="n_1mainValue【一般廃棄物処理施設】&#10;有形固定資産減価償却率"/>
        <xdr:cNvSpPr txBox="1"/>
      </xdr:nvSpPr>
      <xdr:spPr>
        <a:xfrm>
          <a:off x="152660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63263</xdr:rowOff>
    </xdr:from>
    <xdr:ext cx="405111" cy="259045"/>
    <xdr:sp macro="" textlink="">
      <xdr:nvSpPr>
        <xdr:cNvPr id="550" name="n_2mainValue【一般廃棄物処理施設】&#10;有形固定資産減価償却率"/>
        <xdr:cNvSpPr txBox="1"/>
      </xdr:nvSpPr>
      <xdr:spPr>
        <a:xfrm>
          <a:off x="14389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122953</xdr:rowOff>
    </xdr:from>
    <xdr:ext cx="405111" cy="259045"/>
    <xdr:sp macro="" textlink="">
      <xdr:nvSpPr>
        <xdr:cNvPr id="551" name="n_3mainValue【一般廃棄物処理施設】&#10;有形固定資産減価償却率"/>
        <xdr:cNvSpPr txBox="1"/>
      </xdr:nvSpPr>
      <xdr:spPr>
        <a:xfrm>
          <a:off x="135007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148099</xdr:rowOff>
    </xdr:from>
    <xdr:ext cx="405111" cy="259045"/>
    <xdr:sp macro="" textlink="">
      <xdr:nvSpPr>
        <xdr:cNvPr id="552" name="n_4mainValue【一般廃棄物処理施設】&#10;有形固定資産減価償却率"/>
        <xdr:cNvSpPr txBox="1"/>
      </xdr:nvSpPr>
      <xdr:spPr>
        <a:xfrm>
          <a:off x="12611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76" name="直線コネクタ 575"/>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77"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78" name="直線コネクタ 577"/>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79"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80" name="直線コネクタ 579"/>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136948</xdr:rowOff>
    </xdr:from>
    <xdr:ext cx="534377" cy="259045"/>
    <xdr:sp macro="" textlink="">
      <xdr:nvSpPr>
        <xdr:cNvPr id="581" name="【一般廃棄物処理施設】&#10;一人当たり有形固定資産（償却資産）額平均値テキスト"/>
        <xdr:cNvSpPr txBox="1"/>
      </xdr:nvSpPr>
      <xdr:spPr>
        <a:xfrm>
          <a:off x="22199600" y="613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82" name="フローチャート: 判断 581"/>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83" name="フローチャート: 判断 582"/>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84" name="フローチャート: 判断 583"/>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85" name="フローチャート: 判断 584"/>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86" name="フローチャート: 判断 585"/>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35090</xdr:rowOff>
    </xdr:from>
    <xdr:to>
      <xdr:col>116</xdr:col>
      <xdr:colOff>114300</xdr:colOff>
      <xdr:row>38</xdr:row>
      <xdr:rowOff>136690</xdr:rowOff>
    </xdr:to>
    <xdr:sp macro="" textlink="">
      <xdr:nvSpPr>
        <xdr:cNvPr id="592" name="楕円 591"/>
        <xdr:cNvSpPr/>
      </xdr:nvSpPr>
      <xdr:spPr>
        <a:xfrm>
          <a:off x="22110700" y="65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13517</xdr:rowOff>
    </xdr:from>
    <xdr:ext cx="534377" cy="259045"/>
    <xdr:sp macro="" textlink="">
      <xdr:nvSpPr>
        <xdr:cNvPr id="593" name="【一般廃棄物処理施設】&#10;一人当たり有形固定資産（償却資産）額該当値テキスト"/>
        <xdr:cNvSpPr txBox="1"/>
      </xdr:nvSpPr>
      <xdr:spPr>
        <a:xfrm>
          <a:off x="22199600" y="6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40615</xdr:rowOff>
    </xdr:from>
    <xdr:to>
      <xdr:col>112</xdr:col>
      <xdr:colOff>38100</xdr:colOff>
      <xdr:row>38</xdr:row>
      <xdr:rowOff>142215</xdr:rowOff>
    </xdr:to>
    <xdr:sp macro="" textlink="">
      <xdr:nvSpPr>
        <xdr:cNvPr id="594" name="楕円 593"/>
        <xdr:cNvSpPr/>
      </xdr:nvSpPr>
      <xdr:spPr>
        <a:xfrm>
          <a:off x="21272500" y="6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85890</xdr:rowOff>
    </xdr:from>
    <xdr:to>
      <xdr:col>116</xdr:col>
      <xdr:colOff>63500</xdr:colOff>
      <xdr:row>38</xdr:row>
      <xdr:rowOff>91415</xdr:rowOff>
    </xdr:to>
    <xdr:cxnSp macro="">
      <xdr:nvCxnSpPr>
        <xdr:cNvPr id="595" name="直線コネクタ 594"/>
        <xdr:cNvCxnSpPr/>
      </xdr:nvCxnSpPr>
      <xdr:spPr>
        <a:xfrm flipV="1">
          <a:off x="21323300" y="6600990"/>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32283</xdr:rowOff>
    </xdr:from>
    <xdr:to>
      <xdr:col>107</xdr:col>
      <xdr:colOff>101600</xdr:colOff>
      <xdr:row>37</xdr:row>
      <xdr:rowOff>133883</xdr:rowOff>
    </xdr:to>
    <xdr:sp macro="" textlink="">
      <xdr:nvSpPr>
        <xdr:cNvPr id="596" name="楕円 595"/>
        <xdr:cNvSpPr/>
      </xdr:nvSpPr>
      <xdr:spPr>
        <a:xfrm>
          <a:off x="203835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83083</xdr:rowOff>
    </xdr:from>
    <xdr:to>
      <xdr:col>111</xdr:col>
      <xdr:colOff>177800</xdr:colOff>
      <xdr:row>38</xdr:row>
      <xdr:rowOff>91415</xdr:rowOff>
    </xdr:to>
    <xdr:cxnSp macro="">
      <xdr:nvCxnSpPr>
        <xdr:cNvPr id="597" name="直線コネクタ 596"/>
        <xdr:cNvCxnSpPr/>
      </xdr:nvCxnSpPr>
      <xdr:spPr>
        <a:xfrm>
          <a:off x="20434300" y="6426733"/>
          <a:ext cx="889000" cy="1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50762</xdr:rowOff>
    </xdr:from>
    <xdr:to>
      <xdr:col>102</xdr:col>
      <xdr:colOff>165100</xdr:colOff>
      <xdr:row>39</xdr:row>
      <xdr:rowOff>152362</xdr:rowOff>
    </xdr:to>
    <xdr:sp macro="" textlink="">
      <xdr:nvSpPr>
        <xdr:cNvPr id="598" name="楕円 597"/>
        <xdr:cNvSpPr/>
      </xdr:nvSpPr>
      <xdr:spPr>
        <a:xfrm>
          <a:off x="19494500" y="67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83083</xdr:rowOff>
    </xdr:from>
    <xdr:to>
      <xdr:col>107</xdr:col>
      <xdr:colOff>50800</xdr:colOff>
      <xdr:row>39</xdr:row>
      <xdr:rowOff>101562</xdr:rowOff>
    </xdr:to>
    <xdr:cxnSp macro="">
      <xdr:nvCxnSpPr>
        <xdr:cNvPr id="599" name="直線コネクタ 598"/>
        <xdr:cNvCxnSpPr/>
      </xdr:nvCxnSpPr>
      <xdr:spPr>
        <a:xfrm flipV="1">
          <a:off x="19545300" y="6426733"/>
          <a:ext cx="889000" cy="3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169811</xdr:rowOff>
    </xdr:from>
    <xdr:to>
      <xdr:col>98</xdr:col>
      <xdr:colOff>38100</xdr:colOff>
      <xdr:row>41</xdr:row>
      <xdr:rowOff>99961</xdr:rowOff>
    </xdr:to>
    <xdr:sp macro="" textlink="">
      <xdr:nvSpPr>
        <xdr:cNvPr id="600" name="楕円 599"/>
        <xdr:cNvSpPr/>
      </xdr:nvSpPr>
      <xdr:spPr>
        <a:xfrm>
          <a:off x="18605500" y="70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101562</xdr:rowOff>
    </xdr:from>
    <xdr:to>
      <xdr:col>102</xdr:col>
      <xdr:colOff>114300</xdr:colOff>
      <xdr:row>41</xdr:row>
      <xdr:rowOff>49161</xdr:rowOff>
    </xdr:to>
    <xdr:cxnSp macro="">
      <xdr:nvCxnSpPr>
        <xdr:cNvPr id="601" name="直線コネクタ 600"/>
        <xdr:cNvCxnSpPr/>
      </xdr:nvCxnSpPr>
      <xdr:spPr>
        <a:xfrm flipV="1">
          <a:off x="18656300" y="6788112"/>
          <a:ext cx="889000" cy="2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11180</xdr:rowOff>
    </xdr:from>
    <xdr:ext cx="534377" cy="259045"/>
    <xdr:sp macro="" textlink="">
      <xdr:nvSpPr>
        <xdr:cNvPr id="602" name="n_1aveValue【一般廃棄物処理施設】&#10;一人当たり有形固定資産（償却資産）額"/>
        <xdr:cNvSpPr txBox="1"/>
      </xdr:nvSpPr>
      <xdr:spPr>
        <a:xfrm>
          <a:off x="21043411" y="60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46156</xdr:rowOff>
    </xdr:from>
    <xdr:ext cx="534377" cy="259045"/>
    <xdr:sp macro="" textlink="">
      <xdr:nvSpPr>
        <xdr:cNvPr id="603" name="n_2aveValue【一般廃棄物処理施設】&#10;一人当たり有形固定資産（償却資産）額"/>
        <xdr:cNvSpPr txBox="1"/>
      </xdr:nvSpPr>
      <xdr:spPr>
        <a:xfrm>
          <a:off x="201671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604" name="n_3aveValue【一般廃棄物処理施設】&#10;一人当たり有形固定資産（償却資産）額"/>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605" name="n_4aveValue【一般廃棄物処理施設】&#10;一人当たり有形固定資産（償却資産）額"/>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133342</xdr:rowOff>
    </xdr:from>
    <xdr:ext cx="534377" cy="259045"/>
    <xdr:sp macro="" textlink="">
      <xdr:nvSpPr>
        <xdr:cNvPr id="606" name="n_1mainValue【一般廃棄物処理施設】&#10;一人当たり有形固定資産（償却資産）額"/>
        <xdr:cNvSpPr txBox="1"/>
      </xdr:nvSpPr>
      <xdr:spPr>
        <a:xfrm>
          <a:off x="21043411" y="66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125010</xdr:rowOff>
    </xdr:from>
    <xdr:ext cx="534377" cy="259045"/>
    <xdr:sp macro="" textlink="">
      <xdr:nvSpPr>
        <xdr:cNvPr id="607" name="n_2mainValue【一般廃棄物処理施設】&#10;一人当たり有形固定資産（償却資産）額"/>
        <xdr:cNvSpPr txBox="1"/>
      </xdr:nvSpPr>
      <xdr:spPr>
        <a:xfrm>
          <a:off x="20167111" y="64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143489</xdr:rowOff>
    </xdr:from>
    <xdr:ext cx="534377" cy="259045"/>
    <xdr:sp macro="" textlink="">
      <xdr:nvSpPr>
        <xdr:cNvPr id="608" name="n_3mainValue【一般廃棄物処理施設】&#10;一人当たり有形固定資産（償却資産）額"/>
        <xdr:cNvSpPr txBox="1"/>
      </xdr:nvSpPr>
      <xdr:spPr>
        <a:xfrm>
          <a:off x="19278111" y="683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91088</xdr:rowOff>
    </xdr:from>
    <xdr:ext cx="534377" cy="259045"/>
    <xdr:sp macro="" textlink="">
      <xdr:nvSpPr>
        <xdr:cNvPr id="609" name="n_4mainValue【一般廃棄物処理施設】&#10;一人当たり有形固定資産（償却資産）額"/>
        <xdr:cNvSpPr txBox="1"/>
      </xdr:nvSpPr>
      <xdr:spPr>
        <a:xfrm>
          <a:off x="18389111" y="71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34" name="直線コネクタ 633"/>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5"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6" name="直線コネクタ 635"/>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37"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38" name="直線コネクタ 637"/>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142892</xdr:rowOff>
    </xdr:from>
    <xdr:ext cx="405111" cy="259045"/>
    <xdr:sp macro="" textlink="">
      <xdr:nvSpPr>
        <xdr:cNvPr id="639" name="【保健センター・保健所】&#10;有形固定資産減価償却率平均値テキスト"/>
        <xdr:cNvSpPr txBox="1"/>
      </xdr:nvSpPr>
      <xdr:spPr>
        <a:xfrm>
          <a:off x="16357600" y="991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40" name="フローチャート: 判断 639"/>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41" name="フローチャート: 判断 640"/>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42" name="フローチャート: 判断 641"/>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43" name="フローチャート: 判断 642"/>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44" name="フローチャート: 判断 643"/>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63500</xdr:rowOff>
    </xdr:from>
    <xdr:to>
      <xdr:col>85</xdr:col>
      <xdr:colOff>177800</xdr:colOff>
      <xdr:row>55</xdr:row>
      <xdr:rowOff>165100</xdr:rowOff>
    </xdr:to>
    <xdr:sp macro="" textlink="">
      <xdr:nvSpPr>
        <xdr:cNvPr id="650" name="楕円 649"/>
        <xdr:cNvSpPr/>
      </xdr:nvSpPr>
      <xdr:spPr>
        <a:xfrm>
          <a:off x="16268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16527</xdr:rowOff>
    </xdr:from>
    <xdr:ext cx="405111" cy="259045"/>
    <xdr:sp macro="" textlink="">
      <xdr:nvSpPr>
        <xdr:cNvPr id="651" name="【保健センター・保健所】&#10;有形固定資産減価償却率該当値テキスト"/>
        <xdr:cNvSpPr txBox="1"/>
      </xdr:nvSpPr>
      <xdr:spPr>
        <a:xfrm>
          <a:off x="1635760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122555</xdr:rowOff>
    </xdr:from>
    <xdr:to>
      <xdr:col>81</xdr:col>
      <xdr:colOff>101600</xdr:colOff>
      <xdr:row>56</xdr:row>
      <xdr:rowOff>52705</xdr:rowOff>
    </xdr:to>
    <xdr:sp macro="" textlink="">
      <xdr:nvSpPr>
        <xdr:cNvPr id="652" name="楕円 651"/>
        <xdr:cNvSpPr/>
      </xdr:nvSpPr>
      <xdr:spPr>
        <a:xfrm>
          <a:off x="15430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114300</xdr:rowOff>
    </xdr:from>
    <xdr:to>
      <xdr:col>85</xdr:col>
      <xdr:colOff>127000</xdr:colOff>
      <xdr:row>56</xdr:row>
      <xdr:rowOff>1905</xdr:rowOff>
    </xdr:to>
    <xdr:cxnSp macro="">
      <xdr:nvCxnSpPr>
        <xdr:cNvPr id="653" name="直線コネクタ 652"/>
        <xdr:cNvCxnSpPr/>
      </xdr:nvCxnSpPr>
      <xdr:spPr>
        <a:xfrm flipV="1">
          <a:off x="15481300" y="95440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xdr:rowOff>
    </xdr:from>
    <xdr:to>
      <xdr:col>76</xdr:col>
      <xdr:colOff>165100</xdr:colOff>
      <xdr:row>55</xdr:row>
      <xdr:rowOff>113665</xdr:rowOff>
    </xdr:to>
    <xdr:sp macro="" textlink="">
      <xdr:nvSpPr>
        <xdr:cNvPr id="654" name="楕円 653"/>
        <xdr:cNvSpPr/>
      </xdr:nvSpPr>
      <xdr:spPr>
        <a:xfrm>
          <a:off x="14541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62865</xdr:rowOff>
    </xdr:from>
    <xdr:to>
      <xdr:col>81</xdr:col>
      <xdr:colOff>50800</xdr:colOff>
      <xdr:row>56</xdr:row>
      <xdr:rowOff>1905</xdr:rowOff>
    </xdr:to>
    <xdr:cxnSp macro="">
      <xdr:nvCxnSpPr>
        <xdr:cNvPr id="655" name="直線コネクタ 654"/>
        <xdr:cNvCxnSpPr/>
      </xdr:nvCxnSpPr>
      <xdr:spPr>
        <a:xfrm>
          <a:off x="14592300" y="94926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34925</xdr:rowOff>
    </xdr:from>
    <xdr:to>
      <xdr:col>72</xdr:col>
      <xdr:colOff>38100</xdr:colOff>
      <xdr:row>55</xdr:row>
      <xdr:rowOff>136525</xdr:rowOff>
    </xdr:to>
    <xdr:sp macro="" textlink="">
      <xdr:nvSpPr>
        <xdr:cNvPr id="656" name="楕円 655"/>
        <xdr:cNvSpPr/>
      </xdr:nvSpPr>
      <xdr:spPr>
        <a:xfrm>
          <a:off x="13652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62865</xdr:rowOff>
    </xdr:from>
    <xdr:to>
      <xdr:col>76</xdr:col>
      <xdr:colOff>114300</xdr:colOff>
      <xdr:row>55</xdr:row>
      <xdr:rowOff>85725</xdr:rowOff>
    </xdr:to>
    <xdr:cxnSp macro="">
      <xdr:nvCxnSpPr>
        <xdr:cNvPr id="657" name="直線コネクタ 656"/>
        <xdr:cNvCxnSpPr/>
      </xdr:nvCxnSpPr>
      <xdr:spPr>
        <a:xfrm flipV="1">
          <a:off x="13703300" y="9492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58" name="楕円 657"/>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85725</xdr:rowOff>
    </xdr:from>
    <xdr:to>
      <xdr:col>71</xdr:col>
      <xdr:colOff>177800</xdr:colOff>
      <xdr:row>60</xdr:row>
      <xdr:rowOff>0</xdr:rowOff>
    </xdr:to>
    <xdr:cxnSp macro="">
      <xdr:nvCxnSpPr>
        <xdr:cNvPr id="659" name="直線コネクタ 658"/>
        <xdr:cNvCxnSpPr/>
      </xdr:nvCxnSpPr>
      <xdr:spPr>
        <a:xfrm flipV="1">
          <a:off x="12814300" y="9515475"/>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114317</xdr:rowOff>
    </xdr:from>
    <xdr:ext cx="405111" cy="259045"/>
    <xdr:sp macro="" textlink="">
      <xdr:nvSpPr>
        <xdr:cNvPr id="660" name="n_1aveValue【保健センター・保健所】&#10;有形固定資産減価償却率"/>
        <xdr:cNvSpPr txBox="1"/>
      </xdr:nvSpPr>
      <xdr:spPr>
        <a:xfrm>
          <a:off x="15266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74312</xdr:rowOff>
    </xdr:from>
    <xdr:ext cx="405111" cy="259045"/>
    <xdr:sp macro="" textlink="">
      <xdr:nvSpPr>
        <xdr:cNvPr id="661" name="n_2aveValue【保健センター・保健所】&#10;有形固定資産減価償却率"/>
        <xdr:cNvSpPr txBox="1"/>
      </xdr:nvSpPr>
      <xdr:spPr>
        <a:xfrm>
          <a:off x="14389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62" name="n_3ave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63"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69232</xdr:rowOff>
    </xdr:from>
    <xdr:ext cx="405111" cy="259045"/>
    <xdr:sp macro="" textlink="">
      <xdr:nvSpPr>
        <xdr:cNvPr id="664" name="n_1mainValue【保健センター・保健所】&#10;有形固定資産減価償却率"/>
        <xdr:cNvSpPr txBox="1"/>
      </xdr:nvSpPr>
      <xdr:spPr>
        <a:xfrm>
          <a:off x="152660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130192</xdr:rowOff>
    </xdr:from>
    <xdr:ext cx="405111" cy="259045"/>
    <xdr:sp macro="" textlink="">
      <xdr:nvSpPr>
        <xdr:cNvPr id="665" name="n_2mainValue【保健センター・保健所】&#10;有形固定資産減価償却率"/>
        <xdr:cNvSpPr txBox="1"/>
      </xdr:nvSpPr>
      <xdr:spPr>
        <a:xfrm>
          <a:off x="143897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153052</xdr:rowOff>
    </xdr:from>
    <xdr:ext cx="405111" cy="259045"/>
    <xdr:sp macro="" textlink="">
      <xdr:nvSpPr>
        <xdr:cNvPr id="666" name="n_3mainValue【保健センター・保健所】&#10;有形固定資産減価償却率"/>
        <xdr:cNvSpPr txBox="1"/>
      </xdr:nvSpPr>
      <xdr:spPr>
        <a:xfrm>
          <a:off x="135007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67"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93" name="直線コネクタ 692"/>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96"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97" name="直線コネクタ 696"/>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700" name="フローチャート: 判断 699"/>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702" name="フローチャート: 判断 701"/>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703" name="フローチャート: 判断 702"/>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709" name="楕円 708"/>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710"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711" name="楕円 710"/>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712" name="直線コネクタ 711"/>
        <xdr:cNvCxnSpPr/>
      </xdr:nvCxnSpPr>
      <xdr:spPr>
        <a:xfrm>
          <a:off x="21323300" y="1100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713" name="楕円 712"/>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714" name="直線コネクタ 713"/>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5" name="楕円 714"/>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64</xdr:row>
      <xdr:rowOff>32657</xdr:rowOff>
    </xdr:to>
    <xdr:cxnSp macro="">
      <xdr:nvCxnSpPr>
        <xdr:cNvPr id="716" name="直線コネクタ 715"/>
        <xdr:cNvCxnSpPr/>
      </xdr:nvCxnSpPr>
      <xdr:spPr>
        <a:xfrm>
          <a:off x="19545300" y="108204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17" name="楕円 716"/>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64</xdr:row>
      <xdr:rowOff>32657</xdr:rowOff>
    </xdr:to>
    <xdr:cxnSp macro="">
      <xdr:nvCxnSpPr>
        <xdr:cNvPr id="718" name="直線コネクタ 717"/>
        <xdr:cNvCxnSpPr/>
      </xdr:nvCxnSpPr>
      <xdr:spPr>
        <a:xfrm flipV="1">
          <a:off x="18656300" y="108204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719"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721" name="n_3aveValue【保健センター・保健所】&#10;一人当たり面積"/>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722"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723"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724"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725" name="n_3mainValue【保健センター・保健所】&#10;一人当たり面積"/>
        <xdr:cNvSpPr txBox="1"/>
      </xdr:nvSpPr>
      <xdr:spPr>
        <a:xfrm>
          <a:off x="19310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26" name="n_4mainValue【保健センター・保健所】&#10;一人当たり面積"/>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8" name="直線コネクタ 7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9" name="テキスト ボックス 7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0" name="直線コネクタ 7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1" name="テキスト ボックス 7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2" name="直線コネクタ 7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3" name="テキスト ボックス 7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4" name="直線コネクタ 7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5" name="テキスト ボックス 7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6" name="直線コネクタ 7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7" name="テキスト ボックス 7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9" name="テキスト ボックス 7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51" name="直線コネクタ 750"/>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52"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53" name="直線コネクタ 752"/>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54"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55" name="直線コネクタ 754"/>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56"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57" name="フローチャート: 判断 756"/>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8" name="フローチャート: 判断 757"/>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59" name="フローチャート: 判断 758"/>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60" name="フローチャート: 判断 759"/>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61" name="フローチャート: 判断 760"/>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767" name="楕円 766"/>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768" name="【消防施設】&#10;有形固定資産減価償却率該当値テキスト"/>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128270</xdr:rowOff>
    </xdr:from>
    <xdr:to>
      <xdr:col>81</xdr:col>
      <xdr:colOff>101600</xdr:colOff>
      <xdr:row>81</xdr:row>
      <xdr:rowOff>58420</xdr:rowOff>
    </xdr:to>
    <xdr:sp macro="" textlink="">
      <xdr:nvSpPr>
        <xdr:cNvPr id="769" name="楕円 768"/>
        <xdr:cNvSpPr/>
      </xdr:nvSpPr>
      <xdr:spPr>
        <a:xfrm>
          <a:off x="15430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xdr:rowOff>
    </xdr:from>
    <xdr:to>
      <xdr:col>85</xdr:col>
      <xdr:colOff>127000</xdr:colOff>
      <xdr:row>81</xdr:row>
      <xdr:rowOff>34289</xdr:rowOff>
    </xdr:to>
    <xdr:cxnSp macro="">
      <xdr:nvCxnSpPr>
        <xdr:cNvPr id="770" name="直線コネクタ 769"/>
        <xdr:cNvCxnSpPr/>
      </xdr:nvCxnSpPr>
      <xdr:spPr>
        <a:xfrm>
          <a:off x="15481300" y="138950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88264</xdr:rowOff>
    </xdr:from>
    <xdr:to>
      <xdr:col>76</xdr:col>
      <xdr:colOff>165100</xdr:colOff>
      <xdr:row>81</xdr:row>
      <xdr:rowOff>18414</xdr:rowOff>
    </xdr:to>
    <xdr:sp macro="" textlink="">
      <xdr:nvSpPr>
        <xdr:cNvPr id="771" name="楕円 770"/>
        <xdr:cNvSpPr/>
      </xdr:nvSpPr>
      <xdr:spPr>
        <a:xfrm>
          <a:off x="14541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81</xdr:row>
      <xdr:rowOff>7620</xdr:rowOff>
    </xdr:to>
    <xdr:cxnSp macro="">
      <xdr:nvCxnSpPr>
        <xdr:cNvPr id="772" name="直線コネクタ 771"/>
        <xdr:cNvCxnSpPr/>
      </xdr:nvCxnSpPr>
      <xdr:spPr>
        <a:xfrm>
          <a:off x="14592300" y="138550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773" name="楕円 772"/>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139064</xdr:rowOff>
    </xdr:to>
    <xdr:cxnSp macro="">
      <xdr:nvCxnSpPr>
        <xdr:cNvPr id="774" name="直線コネクタ 773"/>
        <xdr:cNvCxnSpPr/>
      </xdr:nvCxnSpPr>
      <xdr:spPr>
        <a:xfrm>
          <a:off x="13703300" y="137998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113030</xdr:rowOff>
    </xdr:from>
    <xdr:to>
      <xdr:col>67</xdr:col>
      <xdr:colOff>101600</xdr:colOff>
      <xdr:row>80</xdr:row>
      <xdr:rowOff>43180</xdr:rowOff>
    </xdr:to>
    <xdr:sp macro="" textlink="">
      <xdr:nvSpPr>
        <xdr:cNvPr id="775" name="楕円 774"/>
        <xdr:cNvSpPr/>
      </xdr:nvSpPr>
      <xdr:spPr>
        <a:xfrm>
          <a:off x="12763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163830</xdr:rowOff>
    </xdr:from>
    <xdr:to>
      <xdr:col>71</xdr:col>
      <xdr:colOff>177800</xdr:colOff>
      <xdr:row>80</xdr:row>
      <xdr:rowOff>83820</xdr:rowOff>
    </xdr:to>
    <xdr:cxnSp macro="">
      <xdr:nvCxnSpPr>
        <xdr:cNvPr id="776" name="直線コネクタ 775"/>
        <xdr:cNvCxnSpPr/>
      </xdr:nvCxnSpPr>
      <xdr:spPr>
        <a:xfrm>
          <a:off x="12814300" y="1370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77"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778" name="n_2aveValue【消防施設】&#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79"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163847</xdr:rowOff>
    </xdr:from>
    <xdr:ext cx="405111" cy="259045"/>
    <xdr:sp macro="" textlink="">
      <xdr:nvSpPr>
        <xdr:cNvPr id="780" name="n_4aveValue【消防施設】&#10;有形固定資産減価償却率"/>
        <xdr:cNvSpPr txBox="1"/>
      </xdr:nvSpPr>
      <xdr:spPr>
        <a:xfrm>
          <a:off x="126117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74947</xdr:rowOff>
    </xdr:from>
    <xdr:ext cx="405111" cy="259045"/>
    <xdr:sp macro="" textlink="">
      <xdr:nvSpPr>
        <xdr:cNvPr id="781" name="n_1mainValue【消防施設】&#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34941</xdr:rowOff>
    </xdr:from>
    <xdr:ext cx="405111" cy="259045"/>
    <xdr:sp macro="" textlink="">
      <xdr:nvSpPr>
        <xdr:cNvPr id="782" name="n_2mainValue【消防施設】&#10;有形固定資産減価償却率"/>
        <xdr:cNvSpPr txBox="1"/>
      </xdr:nvSpPr>
      <xdr:spPr>
        <a:xfrm>
          <a:off x="14389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783" name="n_3mainValue【消防施設】&#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59707</xdr:rowOff>
    </xdr:from>
    <xdr:ext cx="405111" cy="259045"/>
    <xdr:sp macro="" textlink="">
      <xdr:nvSpPr>
        <xdr:cNvPr id="784" name="n_4mainValue【消防施設】&#10;有形固定資産減価償却率"/>
        <xdr:cNvSpPr txBox="1"/>
      </xdr:nvSpPr>
      <xdr:spPr>
        <a:xfrm>
          <a:off x="12611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806" name="直線コネクタ 805"/>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7"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8" name="直線コネクタ 807"/>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809"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810" name="直線コネクタ 809"/>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811"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2" name="フローチャート: 判断 81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3" name="フローチャート: 判断 812"/>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814" name="フローチャート: 判断 813"/>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815" name="フローチャート: 判断 814"/>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816" name="フローチャート: 判断 815"/>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22" name="楕円 821"/>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823"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824" name="楕円 823"/>
        <xdr:cNvSpPr/>
      </xdr:nvSpPr>
      <xdr:spPr>
        <a:xfrm>
          <a:off x="21272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122682</xdr:rowOff>
    </xdr:to>
    <xdr:cxnSp macro="">
      <xdr:nvCxnSpPr>
        <xdr:cNvPr id="825" name="直線コネクタ 824"/>
        <xdr:cNvCxnSpPr/>
      </xdr:nvCxnSpPr>
      <xdr:spPr>
        <a:xfrm flipV="1">
          <a:off x="21323300" y="143484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826" name="楕円 825"/>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122682</xdr:rowOff>
    </xdr:from>
    <xdr:to>
      <xdr:col>111</xdr:col>
      <xdr:colOff>177800</xdr:colOff>
      <xdr:row>83</xdr:row>
      <xdr:rowOff>159258</xdr:rowOff>
    </xdr:to>
    <xdr:cxnSp macro="">
      <xdr:nvCxnSpPr>
        <xdr:cNvPr id="827" name="直線コネクタ 826"/>
        <xdr:cNvCxnSpPr/>
      </xdr:nvCxnSpPr>
      <xdr:spPr>
        <a:xfrm flipV="1">
          <a:off x="20434300" y="14353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17018</xdr:rowOff>
    </xdr:from>
    <xdr:to>
      <xdr:col>102</xdr:col>
      <xdr:colOff>165100</xdr:colOff>
      <xdr:row>83</xdr:row>
      <xdr:rowOff>118618</xdr:rowOff>
    </xdr:to>
    <xdr:sp macro="" textlink="">
      <xdr:nvSpPr>
        <xdr:cNvPr id="828" name="楕円 827"/>
        <xdr:cNvSpPr/>
      </xdr:nvSpPr>
      <xdr:spPr>
        <a:xfrm>
          <a:off x="19494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67818</xdr:rowOff>
    </xdr:from>
    <xdr:to>
      <xdr:col>107</xdr:col>
      <xdr:colOff>50800</xdr:colOff>
      <xdr:row>83</xdr:row>
      <xdr:rowOff>159258</xdr:rowOff>
    </xdr:to>
    <xdr:cxnSp macro="">
      <xdr:nvCxnSpPr>
        <xdr:cNvPr id="829" name="直線コネクタ 828"/>
        <xdr:cNvCxnSpPr/>
      </xdr:nvCxnSpPr>
      <xdr:spPr>
        <a:xfrm>
          <a:off x="19545300" y="14298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830" name="楕円 829"/>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67818</xdr:rowOff>
    </xdr:from>
    <xdr:to>
      <xdr:col>102</xdr:col>
      <xdr:colOff>114300</xdr:colOff>
      <xdr:row>83</xdr:row>
      <xdr:rowOff>127254</xdr:rowOff>
    </xdr:to>
    <xdr:cxnSp macro="">
      <xdr:nvCxnSpPr>
        <xdr:cNvPr id="831" name="直線コネクタ 830"/>
        <xdr:cNvCxnSpPr/>
      </xdr:nvCxnSpPr>
      <xdr:spPr>
        <a:xfrm flipV="1">
          <a:off x="18656300" y="142981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832" name="n_1ave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833" name="n_2ave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834" name="n_3aveValue【消防施設】&#10;一人当たり面積"/>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835" name="n_4aveValue【消防施設】&#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18559</xdr:rowOff>
    </xdr:from>
    <xdr:ext cx="469744" cy="259045"/>
    <xdr:sp macro="" textlink="">
      <xdr:nvSpPr>
        <xdr:cNvPr id="836" name="n_1main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837" name="n_2main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135145</xdr:rowOff>
    </xdr:from>
    <xdr:ext cx="469744" cy="259045"/>
    <xdr:sp macro="" textlink="">
      <xdr:nvSpPr>
        <xdr:cNvPr id="838" name="n_3mainValue【消防施設】&#10;一人当たり面積"/>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839" name="n_4mainValue【消防施設】&#10;一人当たり面積"/>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65" name="直線コネクタ 864"/>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66"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67" name="直線コネクタ 866"/>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8"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9" name="直線コネクタ 8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70"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71" name="フローチャート: 判断 870"/>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72" name="フローチャート: 判断 871"/>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73" name="フローチャート: 判断 872"/>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4" name="フローチャート: 判断 873"/>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75" name="フローチャート: 判断 874"/>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81" name="楕円 880"/>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82" name="【庁舎】&#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883" name="楕円 882"/>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45176</xdr:rowOff>
    </xdr:from>
    <xdr:to>
      <xdr:col>85</xdr:col>
      <xdr:colOff>127000</xdr:colOff>
      <xdr:row>105</xdr:row>
      <xdr:rowOff>110489</xdr:rowOff>
    </xdr:to>
    <xdr:cxnSp macro="">
      <xdr:nvCxnSpPr>
        <xdr:cNvPr id="884" name="直線コネクタ 883"/>
        <xdr:cNvCxnSpPr/>
      </xdr:nvCxnSpPr>
      <xdr:spPr>
        <a:xfrm>
          <a:off x="15481300" y="17875976"/>
          <a:ext cx="838200" cy="2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85" name="楕円 884"/>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45176</xdr:rowOff>
    </xdr:to>
    <xdr:cxnSp macro="">
      <xdr:nvCxnSpPr>
        <xdr:cNvPr id="886" name="直線コネクタ 885"/>
        <xdr:cNvCxnSpPr/>
      </xdr:nvCxnSpPr>
      <xdr:spPr>
        <a:xfrm>
          <a:off x="14592300" y="178449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887" name="楕円 886"/>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105</xdr:row>
      <xdr:rowOff>37012</xdr:rowOff>
    </xdr:to>
    <xdr:cxnSp macro="">
      <xdr:nvCxnSpPr>
        <xdr:cNvPr id="888" name="直線コネクタ 887"/>
        <xdr:cNvCxnSpPr/>
      </xdr:nvCxnSpPr>
      <xdr:spPr>
        <a:xfrm flipV="1">
          <a:off x="13703300" y="17844951"/>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31931</xdr:rowOff>
    </xdr:from>
    <xdr:to>
      <xdr:col>67</xdr:col>
      <xdr:colOff>101600</xdr:colOff>
      <xdr:row>104</xdr:row>
      <xdr:rowOff>133531</xdr:rowOff>
    </xdr:to>
    <xdr:sp macro="" textlink="">
      <xdr:nvSpPr>
        <xdr:cNvPr id="889" name="楕円 888"/>
        <xdr:cNvSpPr/>
      </xdr:nvSpPr>
      <xdr:spPr>
        <a:xfrm>
          <a:off x="12763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105</xdr:row>
      <xdr:rowOff>37012</xdr:rowOff>
    </xdr:to>
    <xdr:cxnSp macro="">
      <xdr:nvCxnSpPr>
        <xdr:cNvPr id="890" name="直線コネクタ 889"/>
        <xdr:cNvCxnSpPr/>
      </xdr:nvCxnSpPr>
      <xdr:spPr>
        <a:xfrm>
          <a:off x="12814300" y="17913531"/>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891" name="n_1aveValue【庁舎】&#10;有形固定資産減価償却率"/>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892" name="n_2aveValue【庁舎】&#10;有形固定資産減価償却率"/>
        <xdr:cNvSpPr txBox="1"/>
      </xdr:nvSpPr>
      <xdr:spPr>
        <a:xfrm>
          <a:off x="14389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3"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167113</xdr:rowOff>
    </xdr:from>
    <xdr:ext cx="405111" cy="259045"/>
    <xdr:sp macro="" textlink="">
      <xdr:nvSpPr>
        <xdr:cNvPr id="894" name="n_4aveValue【庁舎】&#10;有形固定資産減価償却率"/>
        <xdr:cNvSpPr txBox="1"/>
      </xdr:nvSpPr>
      <xdr:spPr>
        <a:xfrm>
          <a:off x="12611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895" name="n_1mainValue【庁舎】&#10;有形固定資産減価償却率"/>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81478</xdr:rowOff>
    </xdr:from>
    <xdr:ext cx="405111" cy="259045"/>
    <xdr:sp macro="" textlink="">
      <xdr:nvSpPr>
        <xdr:cNvPr id="896" name="n_2mainValue【庁舎】&#10;有形固定資産減価償却率"/>
        <xdr:cNvSpPr txBox="1"/>
      </xdr:nvSpPr>
      <xdr:spPr>
        <a:xfrm>
          <a:off x="14389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78939</xdr:rowOff>
    </xdr:from>
    <xdr:ext cx="405111" cy="259045"/>
    <xdr:sp macro="" textlink="">
      <xdr:nvSpPr>
        <xdr:cNvPr id="897" name="n_3mainValue【庁舎】&#10;有形固定資産減価償却率"/>
        <xdr:cNvSpPr txBox="1"/>
      </xdr:nvSpPr>
      <xdr:spPr>
        <a:xfrm>
          <a:off x="13500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150058</xdr:rowOff>
    </xdr:from>
    <xdr:ext cx="405111" cy="259045"/>
    <xdr:sp macro="" textlink="">
      <xdr:nvSpPr>
        <xdr:cNvPr id="898" name="n_4mainValue【庁舎】&#10;有形固定資産減価償却率"/>
        <xdr:cNvSpPr txBox="1"/>
      </xdr:nvSpPr>
      <xdr:spPr>
        <a:xfrm>
          <a:off x="12611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922" name="直線コネクタ 921"/>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3"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4" name="直線コネクタ 923"/>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925"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926" name="直線コネクタ 925"/>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927"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928" name="フローチャート: 判断 927"/>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929" name="フローチャート: 判断 928"/>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930" name="フローチャート: 判断 929"/>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931" name="フローチャート: 判断 930"/>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932" name="フローチャート: 判断 931"/>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938" name="楕円 937"/>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939" name="【庁舎】&#10;一人当たり面積該当値テキスト"/>
        <xdr:cNvSpPr txBox="1"/>
      </xdr:nvSpPr>
      <xdr:spPr>
        <a:xfrm>
          <a:off x="22199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97789</xdr:rowOff>
    </xdr:from>
    <xdr:to>
      <xdr:col>112</xdr:col>
      <xdr:colOff>38100</xdr:colOff>
      <xdr:row>105</xdr:row>
      <xdr:rowOff>27939</xdr:rowOff>
    </xdr:to>
    <xdr:sp macro="" textlink="">
      <xdr:nvSpPr>
        <xdr:cNvPr id="940" name="楕円 939"/>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148589</xdr:rowOff>
    </xdr:from>
    <xdr:to>
      <xdr:col>116</xdr:col>
      <xdr:colOff>63500</xdr:colOff>
      <xdr:row>106</xdr:row>
      <xdr:rowOff>41911</xdr:rowOff>
    </xdr:to>
    <xdr:cxnSp macro="">
      <xdr:nvCxnSpPr>
        <xdr:cNvPr id="941" name="直線コネクタ 940"/>
        <xdr:cNvCxnSpPr/>
      </xdr:nvCxnSpPr>
      <xdr:spPr>
        <a:xfrm>
          <a:off x="21323300" y="17979389"/>
          <a:ext cx="8382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97789</xdr:rowOff>
    </xdr:from>
    <xdr:to>
      <xdr:col>107</xdr:col>
      <xdr:colOff>101600</xdr:colOff>
      <xdr:row>105</xdr:row>
      <xdr:rowOff>27939</xdr:rowOff>
    </xdr:to>
    <xdr:sp macro="" textlink="">
      <xdr:nvSpPr>
        <xdr:cNvPr id="942" name="楕円 941"/>
        <xdr:cNvSpPr/>
      </xdr:nvSpPr>
      <xdr:spPr>
        <a:xfrm>
          <a:off x="2038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148589</xdr:rowOff>
    </xdr:from>
    <xdr:to>
      <xdr:col>111</xdr:col>
      <xdr:colOff>177800</xdr:colOff>
      <xdr:row>104</xdr:row>
      <xdr:rowOff>148589</xdr:rowOff>
    </xdr:to>
    <xdr:cxnSp macro="">
      <xdr:nvCxnSpPr>
        <xdr:cNvPr id="943" name="直線コネクタ 942"/>
        <xdr:cNvCxnSpPr/>
      </xdr:nvCxnSpPr>
      <xdr:spPr>
        <a:xfrm>
          <a:off x="20434300" y="17979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162561</xdr:rowOff>
    </xdr:from>
    <xdr:to>
      <xdr:col>102</xdr:col>
      <xdr:colOff>165100</xdr:colOff>
      <xdr:row>104</xdr:row>
      <xdr:rowOff>92711</xdr:rowOff>
    </xdr:to>
    <xdr:sp macro="" textlink="">
      <xdr:nvSpPr>
        <xdr:cNvPr id="944" name="楕円 943"/>
        <xdr:cNvSpPr/>
      </xdr:nvSpPr>
      <xdr:spPr>
        <a:xfrm>
          <a:off x="19494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41911</xdr:rowOff>
    </xdr:from>
    <xdr:to>
      <xdr:col>107</xdr:col>
      <xdr:colOff>50800</xdr:colOff>
      <xdr:row>104</xdr:row>
      <xdr:rowOff>148589</xdr:rowOff>
    </xdr:to>
    <xdr:cxnSp macro="">
      <xdr:nvCxnSpPr>
        <xdr:cNvPr id="945" name="直線コネクタ 944"/>
        <xdr:cNvCxnSpPr/>
      </xdr:nvCxnSpPr>
      <xdr:spPr>
        <a:xfrm>
          <a:off x="19545300" y="178727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36830</xdr:rowOff>
    </xdr:from>
    <xdr:to>
      <xdr:col>98</xdr:col>
      <xdr:colOff>38100</xdr:colOff>
      <xdr:row>104</xdr:row>
      <xdr:rowOff>138430</xdr:rowOff>
    </xdr:to>
    <xdr:sp macro="" textlink="">
      <xdr:nvSpPr>
        <xdr:cNvPr id="946" name="楕円 945"/>
        <xdr:cNvSpPr/>
      </xdr:nvSpPr>
      <xdr:spPr>
        <a:xfrm>
          <a:off x="18605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41911</xdr:rowOff>
    </xdr:from>
    <xdr:to>
      <xdr:col>102</xdr:col>
      <xdr:colOff>114300</xdr:colOff>
      <xdr:row>104</xdr:row>
      <xdr:rowOff>87630</xdr:rowOff>
    </xdr:to>
    <xdr:cxnSp macro="">
      <xdr:nvCxnSpPr>
        <xdr:cNvPr id="947" name="直線コネクタ 946"/>
        <xdr:cNvCxnSpPr/>
      </xdr:nvCxnSpPr>
      <xdr:spPr>
        <a:xfrm flipV="1">
          <a:off x="18656300" y="17872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948" name="n_1ave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49"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950" name="n_3ave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951" name="n_4aveValue【庁舎】&#10;一人当たり面積"/>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19066</xdr:rowOff>
    </xdr:from>
    <xdr:ext cx="469744" cy="259045"/>
    <xdr:sp macro="" textlink="">
      <xdr:nvSpPr>
        <xdr:cNvPr id="952" name="n_1mainValue【庁舎】&#10;一人当たり面積"/>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19066</xdr:rowOff>
    </xdr:from>
    <xdr:ext cx="469744" cy="259045"/>
    <xdr:sp macro="" textlink="">
      <xdr:nvSpPr>
        <xdr:cNvPr id="953" name="n_2mainValue【庁舎】&#10;一人当たり面積"/>
        <xdr:cNvSpPr txBox="1"/>
      </xdr:nvSpPr>
      <xdr:spPr>
        <a:xfrm>
          <a:off x="201994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109238</xdr:rowOff>
    </xdr:from>
    <xdr:ext cx="469744" cy="259045"/>
    <xdr:sp macro="" textlink="">
      <xdr:nvSpPr>
        <xdr:cNvPr id="954" name="n_3mainValue【庁舎】&#10;一人当たり面積"/>
        <xdr:cNvSpPr txBox="1"/>
      </xdr:nvSpPr>
      <xdr:spPr>
        <a:xfrm>
          <a:off x="19310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154957</xdr:rowOff>
    </xdr:from>
    <xdr:ext cx="469744" cy="259045"/>
    <xdr:sp macro="" textlink="">
      <xdr:nvSpPr>
        <xdr:cNvPr id="955" name="n_4mainValue【庁舎】&#10;一人当たり面積"/>
        <xdr:cNvSpPr txBox="1"/>
      </xdr:nvSpPr>
      <xdr:spPr>
        <a:xfrm>
          <a:off x="18421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訂正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表中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の償却率はそれぞれ、道路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の一人当たり面積はそれぞれ、児童館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の一般廃棄物処理施設の一人当たり償却資産額は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53,744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でしたので、訂正します。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有形固定資産減価償却率は、図書館、庁舎について類似団体平均を上回っている。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図書館については、施設は５つあるが、中央図書館、中田図書館、伏木図書館、福岡中央図書館の４つは複合化されているため昭和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年建設の戸出図書館のみが対象施設となり、減価償却率が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％を超えていることから平均を上回っている。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なお、児童館については、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年度に西部児童センターの施設改修を実施したことにより、減価償却率が減少し、類似団体平均を下回った。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近年は横ばい傾向にあるが、類似団体の平均を下回っている状況にある。</a:t>
          </a:r>
          <a:endParaRPr lang="ja-JP" altLang="ja-JP" sz="1400">
            <a:effectLst/>
          </a:endParaRPr>
        </a:p>
        <a:p>
          <a:r>
            <a:rPr kumimoji="1" lang="ja-JP" altLang="ja-JP" sz="1100">
              <a:solidFill>
                <a:schemeClr val="dk1"/>
              </a:solidFill>
              <a:effectLst/>
              <a:latin typeface="+mn-lt"/>
              <a:ea typeface="+mn-ea"/>
              <a:cs typeface="+mn-cs"/>
            </a:rPr>
            <a:t>　今後も「財政健全化緊急プログラム」に基づき、事務事業の見直しや適正な人員配置による職員数の削減により歳出の抑制を図るとともに、市税の収納率向上に取り組むことにより歳入確保に努める。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a:t>
          </a:r>
          <a:r>
            <a:rPr lang="en-US" altLang="ja-JP" sz="1000">
              <a:solidFill>
                <a:schemeClr val="dk1"/>
              </a:solidFill>
              <a:effectLst/>
              <a:latin typeface="+mn-lt"/>
              <a:ea typeface="+mn-ea"/>
              <a:cs typeface="+mn-cs"/>
            </a:rPr>
            <a:t>R</a:t>
          </a:r>
          <a:r>
            <a:rPr lang="ja-JP" altLang="ja-JP" sz="1000">
              <a:solidFill>
                <a:schemeClr val="dk1"/>
              </a:solidFill>
              <a:effectLst/>
              <a:latin typeface="+mn-lt"/>
              <a:ea typeface="+mn-ea"/>
              <a:cs typeface="+mn-cs"/>
            </a:rPr>
            <a:t>元年度は類似団体よりも改善しているが、これは暖冬による除雪費用の減や地方債の借換え等による公債費の減による要因が大きく一時的なものと考えられる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少子高齢化による扶助費の増加など今後も経常経費の増加は避けられないことから、持続可能な財政運営に向けて、</a:t>
          </a:r>
          <a:r>
            <a:rPr lang="ja-JP" altLang="ja-JP" sz="1000">
              <a:solidFill>
                <a:schemeClr val="dk1"/>
              </a:solidFill>
              <a:effectLst/>
              <a:latin typeface="+mn-lt"/>
              <a:ea typeface="+mn-ea"/>
              <a:cs typeface="+mn-cs"/>
            </a:rPr>
            <a:t>①投資的経費の抑制、②公債費の平準化、③公共</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的</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施設管理コストの縮減、④事務事業の見直し、⑤総人件費の圧縮、⑥歳入の確保を柱とした「高岡市財政健全化緊急プログラム」に取り組み、財政構造の体質改善を目指していく。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61</xdr:row>
      <xdr:rowOff>127423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456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64</xdr:row>
      <xdr:rowOff>119804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8587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64</xdr:row>
      <xdr:rowOff>119804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74350"/>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62</xdr:row>
      <xdr:rowOff>44450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5261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暖冬による除雪経費の減等により、人口１人当たりの決算額は</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年度と比較し、微減となっている。</a:t>
          </a:r>
          <a:endParaRPr lang="ja-JP" altLang="ja-JP" sz="1100">
            <a:effectLst/>
          </a:endParaRPr>
        </a:p>
        <a:p>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人件費は「行財政改革推進方針」に基づく職員の適正化や「財政健全化緊急プログラム」による臨時的な人件費の削減措置等の効果により</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年度よりも減額となった。</a:t>
          </a:r>
          <a:endParaRPr lang="ja-JP" altLang="ja-JP" sz="1100">
            <a:effectLst/>
          </a:endParaRPr>
        </a:p>
        <a:p>
          <a:r>
            <a:rPr kumimoji="1" lang="ja-JP" altLang="ja-JP" sz="1000">
              <a:solidFill>
                <a:schemeClr val="dk1"/>
              </a:solidFill>
              <a:effectLst/>
              <a:latin typeface="+mn-lt"/>
              <a:ea typeface="+mn-ea"/>
              <a:cs typeface="+mn-cs"/>
            </a:rPr>
            <a:t>　また、物件費においても事務事業の見直し等を行ったことにより、減額となったものの、施設の維持管理等については今後も増加傾向にあるため、「公共施設再編計画」に基づき、公共施設の再編を推進するとともに、「財政健全化緊急プログラム」に掲げている公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的</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施設管理コストの縮減等を図っていく。</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132753</xdr:rowOff>
    </xdr:from>
    <xdr:to>
      <xdr:col>23</xdr:col>
      <xdr:colOff>133350</xdr:colOff>
      <xdr:row>82</xdr:row>
      <xdr:rowOff>155516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91653"/>
          <a:ext cx="8382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155516</xdr:rowOff>
    </xdr:from>
    <xdr:to>
      <xdr:col>19</xdr:col>
      <xdr:colOff>133350</xdr:colOff>
      <xdr:row>83</xdr:row>
      <xdr:rowOff>153699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14416"/>
          <a:ext cx="889000" cy="1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62770</xdr:rowOff>
    </xdr:from>
    <xdr:to>
      <xdr:col>15</xdr:col>
      <xdr:colOff>82550</xdr:colOff>
      <xdr:row>83</xdr:row>
      <xdr:rowOff>153699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93120"/>
          <a:ext cx="889000" cy="9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62770</xdr:rowOff>
    </xdr:from>
    <xdr:to>
      <xdr:col>11</xdr:col>
      <xdr:colOff>31750</xdr:colOff>
      <xdr:row>83</xdr:row>
      <xdr:rowOff>67213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93120"/>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81953</xdr:rowOff>
    </xdr:from>
    <xdr:to>
      <xdr:col>23</xdr:col>
      <xdr:colOff>184150</xdr:colOff>
      <xdr:row>83</xdr:row>
      <xdr:rowOff>12103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98480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8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104716</xdr:rowOff>
    </xdr:from>
    <xdr:to>
      <xdr:col>19</xdr:col>
      <xdr:colOff>184150</xdr:colOff>
      <xdr:row>83</xdr:row>
      <xdr:rowOff>34866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45043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102899</xdr:rowOff>
    </xdr:from>
    <xdr:to>
      <xdr:col>15</xdr:col>
      <xdr:colOff>133350</xdr:colOff>
      <xdr:row>84</xdr:row>
      <xdr:rowOff>33049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43226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0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11970</xdr:rowOff>
    </xdr:from>
    <xdr:to>
      <xdr:col>11</xdr:col>
      <xdr:colOff>82550</xdr:colOff>
      <xdr:row>83</xdr:row>
      <xdr:rowOff>113570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123747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1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16413</xdr:rowOff>
    </xdr:from>
    <xdr:to>
      <xdr:col>7</xdr:col>
      <xdr:colOff>31750</xdr:colOff>
      <xdr:row>83</xdr:row>
      <xdr:rowOff>118013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128190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職員の年齢構成が歪なことによる若手職員の係長等への登用数の増加が、ラスパイレス指数を引き上げる要因となっていた。</a:t>
          </a:r>
          <a:endParaRPr lang="ja-JP" altLang="ja-JP" sz="1100">
            <a:effectLst/>
          </a:endParaRPr>
        </a:p>
        <a:p>
          <a:r>
            <a:rPr lang="ja-JP" altLang="ja-JP" sz="1000">
              <a:solidFill>
                <a:schemeClr val="dk1"/>
              </a:solidFill>
              <a:effectLst/>
              <a:latin typeface="+mn-lt"/>
              <a:ea typeface="+mn-ea"/>
              <a:cs typeface="+mn-cs"/>
            </a:rPr>
            <a:t>　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からは「財政健全化緊急プログラム」に基づき、医師等を除く全ての職員を対象に給料の臨時削減を行った。この間、臨時削減と並行して昇任年齢の適正化や職員構成の改善などに取り組んできたことにより、ラスパイレス指数は改善されている。</a:t>
          </a:r>
          <a:endParaRPr lang="ja-JP" altLang="ja-JP" sz="1100">
            <a:effectLst/>
          </a:endParaRPr>
        </a:p>
        <a:p>
          <a:r>
            <a:rPr lang="ja-JP" altLang="ja-JP" sz="1000">
              <a:solidFill>
                <a:schemeClr val="dk1"/>
              </a:solidFill>
              <a:effectLst/>
              <a:latin typeface="+mn-lt"/>
              <a:ea typeface="+mn-ea"/>
              <a:cs typeface="+mn-cs"/>
            </a:rPr>
            <a:t>　今後も昇任年齢の適正化などの取り組みをすすめ、職員の適正な給与水準の確保に努める。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52916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22225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2832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87</xdr:row>
      <xdr:rowOff>70909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24025"/>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131234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870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人口千人当たり職員数については、類似団体平均に比べ高く、人口減少が見込まれる中、少数精鋭の組織を目指していかなければならない。</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本市では、「行財政改革推進方針」及び「財政健全化緊急プログラム」に基づき、職員数の計画的な削減を進めている。現在、</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年度までの</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132</a:t>
          </a:r>
          <a:r>
            <a:rPr kumimoji="1" lang="ja-JP" altLang="ja-JP" sz="1000">
              <a:solidFill>
                <a:schemeClr val="dk1"/>
              </a:solidFill>
              <a:effectLst/>
              <a:latin typeface="+mn-lt"/>
              <a:ea typeface="+mn-ea"/>
              <a:cs typeface="+mn-cs"/>
            </a:rPr>
            <a:t>人を超える減員を目標に掲げており、</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年度初の職員数は</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年度初比△</a:t>
          </a:r>
          <a:r>
            <a:rPr kumimoji="1" lang="en-US" altLang="ja-JP" sz="1000">
              <a:solidFill>
                <a:schemeClr val="dk1"/>
              </a:solidFill>
              <a:effectLst/>
              <a:latin typeface="+mn-lt"/>
              <a:ea typeface="+mn-ea"/>
              <a:cs typeface="+mn-cs"/>
            </a:rPr>
            <a:t>148</a:t>
          </a:r>
          <a:r>
            <a:rPr kumimoji="1" lang="ja-JP" altLang="ja-JP" sz="1000">
              <a:solidFill>
                <a:schemeClr val="dk1"/>
              </a:solidFill>
              <a:effectLst/>
              <a:latin typeface="+mn-lt"/>
              <a:ea typeface="+mn-ea"/>
              <a:cs typeface="+mn-cs"/>
            </a:rPr>
            <a:t>人、</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年度初比△</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人の減員を見込んでいる。</a:t>
          </a:r>
          <a:endParaRPr lang="ja-JP" altLang="ja-JP" sz="1100">
            <a:effectLst/>
          </a:endParaRPr>
        </a:p>
        <a:p>
          <a:r>
            <a:rPr kumimoji="1" lang="ja-JP" altLang="ja-JP" sz="1000">
              <a:solidFill>
                <a:schemeClr val="dk1"/>
              </a:solidFill>
              <a:effectLst/>
              <a:latin typeface="+mn-lt"/>
              <a:ea typeface="+mn-ea"/>
              <a:cs typeface="+mn-cs"/>
            </a:rPr>
            <a:t>　今後も、事務事業の執行体制の見直しや民間活力の活用等による効率的な行政運営を進めるとともに、住民サービスの水準に配慮したうえで、職員数の適正化に努める。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167386</xdr:rowOff>
    </xdr:from>
    <xdr:to>
      <xdr:col>81</xdr:col>
      <xdr:colOff>44450</xdr:colOff>
      <xdr:row>64</xdr:row>
      <xdr:rowOff>15240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6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15240</xdr:rowOff>
    </xdr:from>
    <xdr:to>
      <xdr:col>77</xdr:col>
      <xdr:colOff>44450</xdr:colOff>
      <xdr:row>64</xdr:row>
      <xdr:rowOff>97282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880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97282</xdr:rowOff>
    </xdr:from>
    <xdr:to>
      <xdr:col>72</xdr:col>
      <xdr:colOff>203200</xdr:colOff>
      <xdr:row>64</xdr:row>
      <xdr:rowOff>140716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700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140716</xdr:rowOff>
    </xdr:from>
    <xdr:to>
      <xdr:col>68</xdr:col>
      <xdr:colOff>152400</xdr:colOff>
      <xdr:row>64</xdr:row>
      <xdr:rowOff>169672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11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116586</xdr:rowOff>
    </xdr:from>
    <xdr:to>
      <xdr:col>81</xdr:col>
      <xdr:colOff>95250</xdr:colOff>
      <xdr:row>64</xdr:row>
      <xdr:rowOff>46736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88663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135890</xdr:rowOff>
    </xdr:from>
    <xdr:to>
      <xdr:col>77</xdr:col>
      <xdr:colOff>95250</xdr:colOff>
      <xdr:row>64</xdr:row>
      <xdr:rowOff>66040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50817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46482</xdr:rowOff>
    </xdr:from>
    <xdr:to>
      <xdr:col>73</xdr:col>
      <xdr:colOff>44450</xdr:colOff>
      <xdr:row>64</xdr:row>
      <xdr:rowOff>148082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132859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89916</xdr:rowOff>
    </xdr:from>
    <xdr:to>
      <xdr:col>68</xdr:col>
      <xdr:colOff>203200</xdr:colOff>
      <xdr:row>65</xdr:row>
      <xdr:rowOff>20066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4843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118872</xdr:rowOff>
    </xdr:from>
    <xdr:to>
      <xdr:col>64</xdr:col>
      <xdr:colOff>152400</xdr:colOff>
      <xdr:row>65</xdr:row>
      <xdr:rowOff>49022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33799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北陸新幹線開業にあわせた都市基盤整備や小中学校の耐震化等に伴い発行した市債の償還が本格化してきたことにより、実質公債費比率は類似団体と比較して高い水準にある。　</a:t>
          </a:r>
          <a:r>
            <a:rPr kumimoji="1" lang="en-US" altLang="ja-JP" sz="900">
              <a:solidFill>
                <a:schemeClr val="dk1"/>
              </a:solidFill>
              <a:effectLst/>
              <a:latin typeface="+mn-lt"/>
              <a:ea typeface="+mn-ea"/>
              <a:cs typeface="+mn-cs"/>
            </a:rPr>
            <a:t>R</a:t>
          </a:r>
          <a:r>
            <a:rPr kumimoji="1" lang="ja-JP" altLang="ja-JP" sz="900">
              <a:solidFill>
                <a:schemeClr val="dk1"/>
              </a:solidFill>
              <a:effectLst/>
              <a:latin typeface="+mn-lt"/>
              <a:ea typeface="+mn-ea"/>
              <a:cs typeface="+mn-cs"/>
            </a:rPr>
            <a:t>元年度は地方債の借換えにより数値は一時的に下がったが、これは公債費の平準化によるものであり、今後も増加傾向から横ばいの傾向が続くと見込まれる。</a:t>
          </a:r>
          <a:endParaRPr lang="ja-JP" altLang="ja-JP" sz="1050">
            <a:effectLst/>
          </a:endParaRPr>
        </a:p>
        <a:p>
          <a:r>
            <a:rPr kumimoji="1" lang="ja-JP" altLang="ja-JP" sz="900">
              <a:solidFill>
                <a:schemeClr val="dk1"/>
              </a:solidFill>
              <a:effectLst/>
              <a:latin typeface="+mn-lt"/>
              <a:ea typeface="+mn-ea"/>
              <a:cs typeface="+mn-cs"/>
            </a:rPr>
            <a:t>　財政健全化緊急プログラムに掲げる投資的経費の抑制による市債発行額の抑制や借換債による公債費の平準化、財政状況に応じた繰上償還の実施など市債管理を徹底し、公債費の抑制に努める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124883</xdr:rowOff>
    </xdr:from>
    <xdr:to>
      <xdr:col>81</xdr:col>
      <xdr:colOff>44450</xdr:colOff>
      <xdr:row>45</xdr:row>
      <xdr:rowOff>49954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66868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49954</xdr:rowOff>
    </xdr:from>
    <xdr:to>
      <xdr:col>77</xdr:col>
      <xdr:colOff>44450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7652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130387</xdr:rowOff>
    </xdr:from>
    <xdr:to>
      <xdr:col>72</xdr:col>
      <xdr:colOff>203200</xdr:colOff>
      <xdr:row>45</xdr:row>
      <xdr:rowOff>170604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8456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90170</xdr:rowOff>
    </xdr:from>
    <xdr:to>
      <xdr:col>68</xdr:col>
      <xdr:colOff>152400</xdr:colOff>
      <xdr:row>45</xdr:row>
      <xdr:rowOff>130387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8054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170604</xdr:rowOff>
    </xdr:from>
    <xdr:to>
      <xdr:col>77</xdr:col>
      <xdr:colOff>95250</xdr:colOff>
      <xdr:row>45</xdr:row>
      <xdr:rowOff>100754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85531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80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119804</xdr:rowOff>
    </xdr:from>
    <xdr:to>
      <xdr:col>73</xdr:col>
      <xdr:colOff>44450</xdr:colOff>
      <xdr:row>46</xdr:row>
      <xdr:rowOff>49954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46</xdr:row>
      <xdr:rowOff>34731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9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79587</xdr:rowOff>
    </xdr:from>
    <xdr:to>
      <xdr:col>68</xdr:col>
      <xdr:colOff>203200</xdr:colOff>
      <xdr:row>46</xdr:row>
      <xdr:rowOff>9737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165964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元年度は繰上償還や市債発行の抑制等により市債残高が減少したものの、北陸新幹線開業にあわせた都市基盤整備や小中学校の耐震化等に伴う市債発行により類似団体の中で最も低い順位となっている。　　　　　　　　　　　　　　　　　　　　　　　　　　　　　　　　　　　　　　　　　　　　　　　　　　　　　　　　　　　　　　　　　　　　　　　　　　　　　　　　　　　　　　　　　　　　　　　　　　　　　　　　　　　　　　　　　　　　　　　　　　　　　　　　　　　　　　　　　　　　　　　　　　　　　　　　　　　　　　　　　　　　　　　　　　　　　　　　　　　　　　　　　　　　　　　　　　　　　　　　　　　　　　　　　　　　　　　　　　　　　　　　　　　　　　　　　　　　　　　　　　　　　　　　　　　　　　　　　　　　　　　　　　　　　　　　　　　　　　　　　　　　　　　　　　　　　　　　　　　　　　　　　　　　　　　　　　　　　　　　　　　　　　　　　　　　　　　　　　　　　　　　　　　　　　　　　　　　　　　　　　　　　　　　　　　　　　　　　　　　　　　　　　　　　　　　　　　　　　　　　　　　　　　　　　　　　　　　　　　　　　　　　　　　　　　　　　　　　　　　　　　　　　　　　　　　　　　　　　　　　　　　　　　　　　　　　　　　　　　　　　　　　　　　　　　　　　　　　　　　　　　　　　　　　　　　　　　　　　　　　　　　　　　　　　　　　　　　　　　　　　　　　　　　　　　　　　　　　　　　　　　　　　　　　　　　　　　　　　　　　　　　　　　　　　　　　　　　　　　　　　　　　　　　　　　　　　　　　　　　　　　　　　　　　　　　　　　　　　　　　　　　　　　　　　　　　　　　　　　　　　　　　　　　　　　　　　　　　　　　　　　　　　　　　　　　　　　　　　　　　　　　　　　　　　　　　　　　　　　　　　　　　　　　　　　　　　　　　　　　</a:t>
          </a:r>
          <a:endParaRPr lang="ja-JP" altLang="ja-JP" sz="1400">
            <a:effectLst/>
          </a:endParaRPr>
        </a:p>
        <a:p>
          <a:r>
            <a:rPr kumimoji="1" lang="ja-JP" altLang="ja-JP" sz="1100">
              <a:solidFill>
                <a:schemeClr val="dk1"/>
              </a:solidFill>
              <a:effectLst/>
              <a:latin typeface="+mn-lt"/>
              <a:ea typeface="+mn-ea"/>
              <a:cs typeface="+mn-cs"/>
            </a:rPr>
            <a:t>　今後も、財政健全化緊急プログラムに掲げる投資的経費の抑制により市債発行額の抑制を図るとともに、繰上償還を実施することで市債残高を減少させることで、将来負担の軽減を図る。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97367</xdr:rowOff>
    </xdr:from>
    <xdr:to>
      <xdr:col>81</xdr:col>
      <xdr:colOff>44450</xdr:colOff>
      <xdr:row>21</xdr:row>
      <xdr:rowOff>156083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697817"/>
          <a:ext cx="8382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156083</xdr:rowOff>
    </xdr:from>
    <xdr:to>
      <xdr:col>77</xdr:col>
      <xdr:colOff>44450</xdr:colOff>
      <xdr:row>22</xdr:row>
      <xdr:rowOff>48980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7565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40132</xdr:rowOff>
    </xdr:from>
    <xdr:to>
      <xdr:col>72</xdr:col>
      <xdr:colOff>203200</xdr:colOff>
      <xdr:row>22</xdr:row>
      <xdr:rowOff>48980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81203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148040</xdr:rowOff>
    </xdr:from>
    <xdr:to>
      <xdr:col>68</xdr:col>
      <xdr:colOff>152400</xdr:colOff>
      <xdr:row>22</xdr:row>
      <xdr:rowOff>40132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74849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46567</xdr:rowOff>
    </xdr:from>
    <xdr:to>
      <xdr:col>81</xdr:col>
      <xdr:colOff>95250</xdr:colOff>
      <xdr:row>21</xdr:row>
      <xdr:rowOff>148167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113894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54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105283</xdr:rowOff>
    </xdr:from>
    <xdr:to>
      <xdr:col>77</xdr:col>
      <xdr:colOff>95250</xdr:colOff>
      <xdr:row>22</xdr:row>
      <xdr:rowOff>35433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20210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792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169630</xdr:rowOff>
    </xdr:from>
    <xdr:to>
      <xdr:col>73</xdr:col>
      <xdr:colOff>44450</xdr:colOff>
      <xdr:row>22</xdr:row>
      <xdr:rowOff>99780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84557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8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160782</xdr:rowOff>
    </xdr:from>
    <xdr:to>
      <xdr:col>68</xdr:col>
      <xdr:colOff>203200</xdr:colOff>
      <xdr:row>22</xdr:row>
      <xdr:rowOff>90932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75709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97240</xdr:rowOff>
    </xdr:from>
    <xdr:to>
      <xdr:col>64</xdr:col>
      <xdr:colOff>152400</xdr:colOff>
      <xdr:row>22</xdr:row>
      <xdr:rowOff>27390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12167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8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年度より「財政健全化緊急プログラム」に基づき、医師等を除く全ての職員を対象とした給料の臨時削減や職員数の更なる適正化に取り組んでおり、</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元年度も類似団体平均より下回っている。</a:t>
          </a:r>
          <a:endParaRPr lang="ja-JP" altLang="ja-JP" sz="1400">
            <a:effectLst/>
          </a:endParaRPr>
        </a:p>
        <a:p>
          <a:r>
            <a:rPr kumimoji="1" lang="ja-JP" altLang="ja-JP" sz="1100">
              <a:solidFill>
                <a:schemeClr val="dk1"/>
              </a:solidFill>
              <a:effectLst/>
              <a:latin typeface="+mn-lt"/>
              <a:ea typeface="+mn-ea"/>
              <a:cs typeface="+mn-cs"/>
            </a:rPr>
            <a:t>　引き続き総人件費の圧縮を図るため、職員数の適正化を進めていく。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34</xdr:row>
      <xdr:rowOff>25400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54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5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34</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101600</xdr:rowOff>
    </xdr:from>
    <xdr:to>
      <xdr:col>11</xdr:col>
      <xdr:colOff>60325</xdr:colOff>
      <xdr:row>35</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63500</xdr:rowOff>
    </xdr:from>
    <xdr:to>
      <xdr:col>6</xdr:col>
      <xdr:colOff>171450</xdr:colOff>
      <xdr:row>34</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元年度は事務事業の見直しや</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年度に完了した「はしご車等オーバーホール整備事業」等の皆減に伴い、前年度に比べ低くなっているが、これまでの大型投資に伴う維持管理費の増により物件費は硬直化の傾向にある。</a:t>
          </a:r>
          <a:endParaRPr lang="ja-JP" altLang="ja-JP" sz="1100">
            <a:effectLst/>
          </a:endParaRPr>
        </a:p>
        <a:p>
          <a:r>
            <a:rPr kumimoji="1" lang="ja-JP" altLang="ja-JP" sz="1000">
              <a:solidFill>
                <a:schemeClr val="dk1"/>
              </a:solidFill>
              <a:effectLst/>
              <a:latin typeface="+mn-lt"/>
              <a:ea typeface="+mn-ea"/>
              <a:cs typeface="+mn-cs"/>
            </a:rPr>
            <a:t>　今後は、「公共施設再編計画」に基づき、公共施設の再編を推進するとともに、「財政健全化緊急プログラム」に掲げる公共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的</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施設管理コストの縮減や事務事業の見直しにより物件費の縮減を図るとともに、</a:t>
          </a:r>
          <a:r>
            <a:rPr lang="ja-JP" altLang="ja-JP" sz="1000">
              <a:solidFill>
                <a:schemeClr val="dk1"/>
              </a:solidFill>
              <a:effectLst/>
              <a:latin typeface="+mn-lt"/>
              <a:ea typeface="+mn-ea"/>
              <a:cs typeface="+mn-cs"/>
            </a:rPr>
            <a:t>受益者負担の原則に基づく使用料の適正化等にも努める。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元年度は老人施設の民間委託に伴う老人保護措置事業費の増加等により昨年度よりも比率は微増したものの、類似団体よりは低い水準となっている。</a:t>
          </a:r>
          <a:endParaRPr lang="ja-JP" altLang="ja-JP" sz="1400">
            <a:effectLst/>
          </a:endParaRPr>
        </a:p>
        <a:p>
          <a:r>
            <a:rPr kumimoji="1" lang="ja-JP" altLang="ja-JP" sz="1100">
              <a:solidFill>
                <a:schemeClr val="dk1"/>
              </a:solidFill>
              <a:effectLst/>
              <a:latin typeface="+mn-lt"/>
              <a:ea typeface="+mn-ea"/>
              <a:cs typeface="+mn-cs"/>
            </a:rPr>
            <a:t>　今後についても、少子高齢化の進展に伴い扶助費は逓増していくと見込んでおり、市単独事業については、類似団体との比較等により、事業の点検・評価を進め、適正な事務事業見直しに努める。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853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57</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853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8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積立金が増加した一方、暖冬の影響による維持補修費の減により、</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年度とほぼ横ばいの数値となっている。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60</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949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60</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68580</xdr:rowOff>
    </xdr:from>
    <xdr:to>
      <xdr:col>74</xdr:col>
      <xdr:colOff>31750</xdr:colOff>
      <xdr:row>60</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154957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類似団体平均よりも低い水準で推移してるものの、増加傾向にある。</a:t>
          </a:r>
          <a:endParaRPr lang="ja-JP" altLang="ja-JP" sz="120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年度よりごみ処理施設整備の償還に伴う一部事務組合への補助費等が増加したが、他の補助金の見直しにより、</a:t>
          </a:r>
          <a:r>
            <a:rPr lang="en-US" altLang="ja-JP" sz="1050">
              <a:solidFill>
                <a:schemeClr val="dk1"/>
              </a:solidFill>
              <a:effectLst/>
              <a:latin typeface="+mn-lt"/>
              <a:ea typeface="+mn-ea"/>
              <a:cs typeface="+mn-cs"/>
            </a:rPr>
            <a:t>H30</a:t>
          </a:r>
          <a:r>
            <a:rPr lang="ja-JP" altLang="ja-JP" sz="1050">
              <a:solidFill>
                <a:schemeClr val="dk1"/>
              </a:solidFill>
              <a:effectLst/>
              <a:latin typeface="+mn-lt"/>
              <a:ea typeface="+mn-ea"/>
              <a:cs typeface="+mn-cs"/>
            </a:rPr>
            <a:t>年度と同等の数値となっている。</a:t>
          </a:r>
          <a:endParaRPr lang="ja-JP" altLang="ja-JP" sz="1200">
            <a:effectLst/>
          </a:endParaRPr>
        </a:p>
        <a:p>
          <a:r>
            <a:rPr kumimoji="1" lang="ja-JP" altLang="ja-JP" sz="1050">
              <a:solidFill>
                <a:schemeClr val="dk1"/>
              </a:solidFill>
              <a:effectLst/>
              <a:latin typeface="+mn-lt"/>
              <a:ea typeface="+mn-ea"/>
              <a:cs typeface="+mn-cs"/>
            </a:rPr>
            <a:t>　今後も、「財政健全化緊急プログラム」に基づき、事務事業の見直し等に取り組むとともに、「補助金ガイドライン」に則り補助金の必要性を判断し、抜本的な見直しを行う。</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116114</xdr:rowOff>
    </xdr:from>
    <xdr:to>
      <xdr:col>82</xdr:col>
      <xdr:colOff>107950</xdr:colOff>
      <xdr:row>34</xdr:row>
      <xdr:rowOff>137886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45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94343</xdr:rowOff>
    </xdr:from>
    <xdr:to>
      <xdr:col>78</xdr:col>
      <xdr:colOff>69850</xdr:colOff>
      <xdr:row>34</xdr:row>
      <xdr:rowOff>137886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923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34</xdr:row>
      <xdr:rowOff>94343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27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26307</xdr:rowOff>
    </xdr:from>
    <xdr:to>
      <xdr:col>69</xdr:col>
      <xdr:colOff>92075</xdr:colOff>
      <xdr:row>33</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8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65314</xdr:rowOff>
    </xdr:from>
    <xdr:to>
      <xdr:col>82</xdr:col>
      <xdr:colOff>158750</xdr:colOff>
      <xdr:row>34</xdr:row>
      <xdr:rowOff>166914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81841</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87086</xdr:rowOff>
    </xdr:from>
    <xdr:to>
      <xdr:col>78</xdr:col>
      <xdr:colOff>120650</xdr:colOff>
      <xdr:row>35</xdr:row>
      <xdr:rowOff>17236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27413</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43543</xdr:rowOff>
    </xdr:from>
    <xdr:to>
      <xdr:col>74</xdr:col>
      <xdr:colOff>31750</xdr:colOff>
      <xdr:row>34</xdr:row>
      <xdr:rowOff>145143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155320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北陸新幹線開業にあわせた都市基盤整備や小中学校の耐震化等に伴い発行した市債の償還が本格化してきたことにより、実質公債費比率は上昇傾向にあるが、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元年度は地方債の借換えを行ったことにより、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年度とほぼ横ばいの数値となっている。</a:t>
          </a:r>
          <a:endParaRPr lang="ja-JP" altLang="ja-JP" sz="1400">
            <a:effectLst/>
          </a:endParaRPr>
        </a:p>
        <a:p>
          <a:r>
            <a:rPr kumimoji="1" lang="ja-JP" altLang="ja-JP" sz="1100">
              <a:solidFill>
                <a:schemeClr val="dk1"/>
              </a:solidFill>
              <a:effectLst/>
              <a:latin typeface="+mn-lt"/>
              <a:ea typeface="+mn-ea"/>
              <a:cs typeface="+mn-cs"/>
            </a:rPr>
            <a:t>　今後も、「財政健全化緊急プログラム」に掲げる投資的経費の抑制による市債発行額の抑制や借換債による公債費の平準化、財政状況に応じた繰上償還の実施など市債管理を徹底し、公債費の抑制に努める。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7515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58420</xdr:rowOff>
    </xdr:from>
    <xdr:to>
      <xdr:col>19</xdr:col>
      <xdr:colOff>187325</xdr:colOff>
      <xdr:row>81</xdr:row>
      <xdr:rowOff>100330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74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54611</xdr:rowOff>
    </xdr:from>
    <xdr:to>
      <xdr:col>15</xdr:col>
      <xdr:colOff>98425</xdr:colOff>
      <xdr:row>81</xdr:row>
      <xdr:rowOff>100330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942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54611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843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49530</xdr:rowOff>
    </xdr:from>
    <xdr:to>
      <xdr:col>15</xdr:col>
      <xdr:colOff>149225</xdr:colOff>
      <xdr:row>81</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135907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3811</xdr:rowOff>
    </xdr:from>
    <xdr:to>
      <xdr:col>11</xdr:col>
      <xdr:colOff>60325</xdr:colOff>
      <xdr:row>81</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90188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暖冬の影響による除雪費用の減や財政健全化緊急プログラム</a:t>
          </a:r>
          <a:r>
            <a:rPr lang="ja-JP" altLang="ja-JP" sz="1100">
              <a:solidFill>
                <a:schemeClr val="dk1"/>
              </a:solidFill>
              <a:effectLst/>
              <a:latin typeface="+mn-lt"/>
              <a:ea typeface="+mn-ea"/>
              <a:cs typeface="+mn-cs"/>
            </a:rPr>
            <a:t>による事務事業の見直しに伴い、</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年度ととほぼ横ばいの数値となっている。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順位は他の類似団体と比べて上位にあるものの、大型投資に伴う物件費や少子高齢化の進展に伴う扶助費の増等により、本市財政は硬直化の傾向にある。今後も、財政健全化緊急プログラムに掲げる「事務事業見直し」や「公共</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施設管理コストの縮減」に取り組み、経常的経費の圧縮に努める。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134620</xdr:rowOff>
    </xdr:from>
    <xdr:to>
      <xdr:col>82</xdr:col>
      <xdr:colOff>107950</xdr:colOff>
      <xdr:row>82</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21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38116</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66039</xdr:rowOff>
    </xdr:from>
    <xdr:to>
      <xdr:col>82</xdr:col>
      <xdr:colOff>196850</xdr:colOff>
      <xdr:row>82</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12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49547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134620</xdr:rowOff>
    </xdr:from>
    <xdr:to>
      <xdr:col>82</xdr:col>
      <xdr:colOff>196850</xdr:colOff>
      <xdr:row>74</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2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92710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116857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48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77</xdr:row>
      <xdr:rowOff>16511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9514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91439</xdr:rowOff>
    </xdr:from>
    <xdr:to>
      <xdr:col>78</xdr:col>
      <xdr:colOff>120650</xdr:colOff>
      <xdr:row>79</xdr:row>
      <xdr:rowOff>21589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77</xdr:row>
      <xdr:rowOff>16511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67640"/>
          <a:ext cx="889000" cy="3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106680</xdr:rowOff>
    </xdr:from>
    <xdr:to>
      <xdr:col>74</xdr:col>
      <xdr:colOff>31750</xdr:colOff>
      <xdr:row>79</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146050</xdr:rowOff>
    </xdr:from>
    <xdr:to>
      <xdr:col>69</xdr:col>
      <xdr:colOff>92075</xdr:colOff>
      <xdr:row>75</xdr:row>
      <xdr:rowOff>8890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61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91439</xdr:rowOff>
    </xdr:from>
    <xdr:to>
      <xdr:col>69</xdr:col>
      <xdr:colOff>142875</xdr:colOff>
      <xdr:row>79</xdr:row>
      <xdr:rowOff>21589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106697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9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77487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95250</xdr:rowOff>
    </xdr:from>
    <xdr:to>
      <xdr:col>65</xdr:col>
      <xdr:colOff>53975</xdr:colOff>
      <xdr:row>74</xdr:row>
      <xdr:rowOff>25400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35577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131355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2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48621</xdr:rowOff>
    </xdr:from>
    <xdr:to>
      <xdr:col>29</xdr:col>
      <xdr:colOff>127000</xdr:colOff>
      <xdr:row>18</xdr:row>
      <xdr:rowOff>121178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82346"/>
          <a:ext cx="647700" cy="7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141707</xdr:rowOff>
    </xdr:from>
    <xdr:to>
      <xdr:col>26</xdr:col>
      <xdr:colOff>50800</xdr:colOff>
      <xdr:row>18</xdr:row>
      <xdr:rowOff>48621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03982"/>
          <a:ext cx="698500" cy="7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103622</xdr:rowOff>
    </xdr:from>
    <xdr:to>
      <xdr:col>22</xdr:col>
      <xdr:colOff>114300</xdr:colOff>
      <xdr:row>17</xdr:row>
      <xdr:rowOff>141707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65897"/>
          <a:ext cx="698500" cy="3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65308</xdr:rowOff>
    </xdr:from>
    <xdr:to>
      <xdr:col>18</xdr:col>
      <xdr:colOff>177800</xdr:colOff>
      <xdr:row>17</xdr:row>
      <xdr:rowOff>103622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27583"/>
          <a:ext cx="698500" cy="3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70378</xdr:rowOff>
    </xdr:from>
    <xdr:to>
      <xdr:col>29</xdr:col>
      <xdr:colOff>177800</xdr:colOff>
      <xdr:row>19</xdr:row>
      <xdr:rowOff>528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150405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169271</xdr:rowOff>
    </xdr:from>
    <xdr:to>
      <xdr:col>26</xdr:col>
      <xdr:colOff>101600</xdr:colOff>
      <xdr:row>18</xdr:row>
      <xdr:rowOff>99421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84198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90907</xdr:rowOff>
    </xdr:from>
    <xdr:to>
      <xdr:col>22</xdr:col>
      <xdr:colOff>165100</xdr:colOff>
      <xdr:row>18</xdr:row>
      <xdr:rowOff>21057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5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5834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52822</xdr:rowOff>
    </xdr:from>
    <xdr:to>
      <xdr:col>19</xdr:col>
      <xdr:colOff>38100</xdr:colOff>
      <xdr:row>17</xdr:row>
      <xdr:rowOff>154422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139199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0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14508</xdr:rowOff>
    </xdr:from>
    <xdr:to>
      <xdr:col>15</xdr:col>
      <xdr:colOff>101600</xdr:colOff>
      <xdr:row>17</xdr:row>
      <xdr:rowOff>116108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100885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6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53734</xdr:rowOff>
    </xdr:from>
    <xdr:to>
      <xdr:col>29</xdr:col>
      <xdr:colOff>127000</xdr:colOff>
      <xdr:row>34</xdr:row>
      <xdr:rowOff>76136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21184"/>
          <a:ext cx="6477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131678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4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115075</xdr:rowOff>
    </xdr:from>
    <xdr:to>
      <xdr:col>26</xdr:col>
      <xdr:colOff>50800</xdr:colOff>
      <xdr:row>34</xdr:row>
      <xdr:rowOff>76136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039625"/>
          <a:ext cx="698500" cy="30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115075</xdr:rowOff>
    </xdr:from>
    <xdr:to>
      <xdr:col>22</xdr:col>
      <xdr:colOff>114300</xdr:colOff>
      <xdr:row>33</xdr:row>
      <xdr:rowOff>169634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039625"/>
          <a:ext cx="698500" cy="5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116599</xdr:rowOff>
    </xdr:from>
    <xdr:to>
      <xdr:col>18</xdr:col>
      <xdr:colOff>177800</xdr:colOff>
      <xdr:row>33</xdr:row>
      <xdr:rowOff>169634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041149"/>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196790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182427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2934</xdr:rowOff>
    </xdr:from>
    <xdr:to>
      <xdr:col>29</xdr:col>
      <xdr:colOff>177800</xdr:colOff>
      <xdr:row>34</xdr:row>
      <xdr:rowOff>104534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7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190911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25336</xdr:rowOff>
    </xdr:from>
    <xdr:to>
      <xdr:col>26</xdr:col>
      <xdr:colOff>101600</xdr:colOff>
      <xdr:row>34</xdr:row>
      <xdr:rowOff>126936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29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137113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6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64275</xdr:rowOff>
    </xdr:from>
    <xdr:to>
      <xdr:col>22</xdr:col>
      <xdr:colOff>165100</xdr:colOff>
      <xdr:row>33</xdr:row>
      <xdr:rowOff>165875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59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4602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75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118834</xdr:rowOff>
    </xdr:from>
    <xdr:to>
      <xdr:col>19</xdr:col>
      <xdr:colOff>38100</xdr:colOff>
      <xdr:row>33</xdr:row>
      <xdr:rowOff>220434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04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59161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81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65799</xdr:rowOff>
    </xdr:from>
    <xdr:to>
      <xdr:col>15</xdr:col>
      <xdr:colOff>101600</xdr:colOff>
      <xdr:row>33</xdr:row>
      <xdr:rowOff>167399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599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6126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75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92685</xdr:rowOff>
    </xdr:from>
    <xdr:to>
      <xdr:col>24</xdr:col>
      <xdr:colOff>63500</xdr:colOff>
      <xdr:row>35</xdr:row>
      <xdr:rowOff>142215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934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23838</xdr:rowOff>
    </xdr:from>
    <xdr:to>
      <xdr:col>19</xdr:col>
      <xdr:colOff>177800</xdr:colOff>
      <xdr:row>35</xdr:row>
      <xdr:rowOff>92685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24588"/>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23838</xdr:rowOff>
    </xdr:from>
    <xdr:to>
      <xdr:col>15</xdr:col>
      <xdr:colOff>50800</xdr:colOff>
      <xdr:row>35</xdr:row>
      <xdr:rowOff>35687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458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167322</xdr:rowOff>
    </xdr:from>
    <xdr:to>
      <xdr:col>10</xdr:col>
      <xdr:colOff>114300</xdr:colOff>
      <xdr:row>35</xdr:row>
      <xdr:rowOff>35687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9662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91415</xdr:rowOff>
    </xdr:from>
    <xdr:to>
      <xdr:col>24</xdr:col>
      <xdr:colOff>114300</xdr:colOff>
      <xdr:row>36</xdr:row>
      <xdr:rowOff>21565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41885</xdr:rowOff>
    </xdr:from>
    <xdr:to>
      <xdr:col>20</xdr:col>
      <xdr:colOff>38100</xdr:colOff>
      <xdr:row>35</xdr:row>
      <xdr:rowOff>143485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134612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144488</xdr:rowOff>
    </xdr:from>
    <xdr:to>
      <xdr:col>15</xdr:col>
      <xdr:colOff>101600</xdr:colOff>
      <xdr:row>35</xdr:row>
      <xdr:rowOff>74638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65765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156337</xdr:rowOff>
    </xdr:from>
    <xdr:to>
      <xdr:col>10</xdr:col>
      <xdr:colOff>165100</xdr:colOff>
      <xdr:row>35</xdr:row>
      <xdr:rowOff>86487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77614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116522</xdr:rowOff>
    </xdr:from>
    <xdr:to>
      <xdr:col>6</xdr:col>
      <xdr:colOff>38100</xdr:colOff>
      <xdr:row>35</xdr:row>
      <xdr:rowOff>46672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63199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54737</xdr:rowOff>
    </xdr:from>
    <xdr:to>
      <xdr:col>24</xdr:col>
      <xdr:colOff>63500</xdr:colOff>
      <xdr:row>57</xdr:row>
      <xdr:rowOff>100800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7387"/>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4255</xdr:rowOff>
    </xdr:from>
    <xdr:to>
      <xdr:col>19</xdr:col>
      <xdr:colOff>177800</xdr:colOff>
      <xdr:row>57</xdr:row>
      <xdr:rowOff>100800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76905"/>
          <a:ext cx="8890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4255</xdr:rowOff>
    </xdr:from>
    <xdr:to>
      <xdr:col>15</xdr:col>
      <xdr:colOff>50800</xdr:colOff>
      <xdr:row>57</xdr:row>
      <xdr:rowOff>10579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6905"/>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10579</xdr:rowOff>
    </xdr:from>
    <xdr:to>
      <xdr:col>10</xdr:col>
      <xdr:colOff>114300</xdr:colOff>
      <xdr:row>57</xdr:row>
      <xdr:rowOff>29972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3229"/>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41215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3937</xdr:rowOff>
    </xdr:from>
    <xdr:to>
      <xdr:col>24</xdr:col>
      <xdr:colOff>114300</xdr:colOff>
      <xdr:row>57</xdr:row>
      <xdr:rowOff>105537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153814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50000</xdr:rowOff>
    </xdr:from>
    <xdr:to>
      <xdr:col>20</xdr:col>
      <xdr:colOff>38100</xdr:colOff>
      <xdr:row>57</xdr:row>
      <xdr:rowOff>151600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142727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124905</xdr:rowOff>
    </xdr:from>
    <xdr:to>
      <xdr:col>15</xdr:col>
      <xdr:colOff>101600</xdr:colOff>
      <xdr:row>57</xdr:row>
      <xdr:rowOff>55055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46182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131229</xdr:rowOff>
    </xdr:from>
    <xdr:to>
      <xdr:col>10</xdr:col>
      <xdr:colOff>165100</xdr:colOff>
      <xdr:row>57</xdr:row>
      <xdr:rowOff>61379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52506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150622</xdr:rowOff>
    </xdr:from>
    <xdr:to>
      <xdr:col>6</xdr:col>
      <xdr:colOff>38100</xdr:colOff>
      <xdr:row>57</xdr:row>
      <xdr:rowOff>80772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71899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125821</xdr:rowOff>
    </xdr:from>
    <xdr:to>
      <xdr:col>24</xdr:col>
      <xdr:colOff>62865</xdr:colOff>
      <xdr:row>78</xdr:row>
      <xdr:rowOff>104756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70221"/>
          <a:ext cx="1270" cy="1007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108583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104756</xdr:rowOff>
    </xdr:from>
    <xdr:to>
      <xdr:col>24</xdr:col>
      <xdr:colOff>152400</xdr:colOff>
      <xdr:row>78</xdr:row>
      <xdr:rowOff>104756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72498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24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125821</xdr:rowOff>
    </xdr:from>
    <xdr:to>
      <xdr:col>24</xdr:col>
      <xdr:colOff>152400</xdr:colOff>
      <xdr:row>72</xdr:row>
      <xdr:rowOff>125821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7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69814</xdr:rowOff>
    </xdr:from>
    <xdr:to>
      <xdr:col>24</xdr:col>
      <xdr:colOff>63500</xdr:colOff>
      <xdr:row>76</xdr:row>
      <xdr:rowOff>104594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28564"/>
          <a:ext cx="8382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82712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0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59835</xdr:rowOff>
    </xdr:from>
    <xdr:to>
      <xdr:col>24</xdr:col>
      <xdr:colOff>114300</xdr:colOff>
      <xdr:row>75</xdr:row>
      <xdr:rowOff>161435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64262</xdr:rowOff>
    </xdr:from>
    <xdr:to>
      <xdr:col>19</xdr:col>
      <xdr:colOff>177800</xdr:colOff>
      <xdr:row>75</xdr:row>
      <xdr:rowOff>69814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237212"/>
          <a:ext cx="889000" cy="6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21953</xdr:rowOff>
    </xdr:from>
    <xdr:to>
      <xdr:col>20</xdr:col>
      <xdr:colOff>38100</xdr:colOff>
      <xdr:row>75</xdr:row>
      <xdr:rowOff>123553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114679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64262</xdr:rowOff>
    </xdr:from>
    <xdr:to>
      <xdr:col>15</xdr:col>
      <xdr:colOff>50800</xdr:colOff>
      <xdr:row>75</xdr:row>
      <xdr:rowOff>67854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237212"/>
          <a:ext cx="889000" cy="68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26688</xdr:rowOff>
    </xdr:from>
    <xdr:to>
      <xdr:col>15</xdr:col>
      <xdr:colOff>101600</xdr:colOff>
      <xdr:row>75</xdr:row>
      <xdr:rowOff>128288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119415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67854</xdr:rowOff>
    </xdr:from>
    <xdr:to>
      <xdr:col>10</xdr:col>
      <xdr:colOff>114300</xdr:colOff>
      <xdr:row>75</xdr:row>
      <xdr:rowOff>99368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26604"/>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43180</xdr:rowOff>
    </xdr:from>
    <xdr:to>
      <xdr:col>10</xdr:col>
      <xdr:colOff>165100</xdr:colOff>
      <xdr:row>75</xdr:row>
      <xdr:rowOff>144780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135907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114373</xdr:rowOff>
    </xdr:from>
    <xdr:to>
      <xdr:col>6</xdr:col>
      <xdr:colOff>38100</xdr:colOff>
      <xdr:row>76</xdr:row>
      <xdr:rowOff>44523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35650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53794</xdr:rowOff>
    </xdr:from>
    <xdr:to>
      <xdr:col>24</xdr:col>
      <xdr:colOff>114300</xdr:colOff>
      <xdr:row>76</xdr:row>
      <xdr:rowOff>155394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32221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19014</xdr:rowOff>
    </xdr:from>
    <xdr:to>
      <xdr:col>20</xdr:col>
      <xdr:colOff>38100</xdr:colOff>
      <xdr:row>75</xdr:row>
      <xdr:rowOff>120614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137141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13462</xdr:rowOff>
    </xdr:from>
    <xdr:to>
      <xdr:col>15</xdr:col>
      <xdr:colOff>101600</xdr:colOff>
      <xdr:row>71</xdr:row>
      <xdr:rowOff>115062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1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131589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196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17054</xdr:rowOff>
    </xdr:from>
    <xdr:to>
      <xdr:col>10</xdr:col>
      <xdr:colOff>165100</xdr:colOff>
      <xdr:row>75</xdr:row>
      <xdr:rowOff>118654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135181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5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48568</xdr:rowOff>
    </xdr:from>
    <xdr:to>
      <xdr:col>6</xdr:col>
      <xdr:colOff>38100</xdr:colOff>
      <xdr:row>75</xdr:row>
      <xdr:rowOff>150168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166695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73101</xdr:rowOff>
    </xdr:from>
    <xdr:to>
      <xdr:col>24</xdr:col>
      <xdr:colOff>63500</xdr:colOff>
      <xdr:row>96</xdr:row>
      <xdr:rowOff>6274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0851"/>
          <a:ext cx="8382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42317</xdr:rowOff>
    </xdr:from>
    <xdr:to>
      <xdr:col>19</xdr:col>
      <xdr:colOff>177800</xdr:colOff>
      <xdr:row>96</xdr:row>
      <xdr:rowOff>6274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330067"/>
          <a:ext cx="8890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40030</xdr:rowOff>
    </xdr:from>
    <xdr:to>
      <xdr:col>15</xdr:col>
      <xdr:colOff>50800</xdr:colOff>
      <xdr:row>95</xdr:row>
      <xdr:rowOff>42317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277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40030</xdr:rowOff>
    </xdr:from>
    <xdr:to>
      <xdr:col>10</xdr:col>
      <xdr:colOff>114300</xdr:colOff>
      <xdr:row>96</xdr:row>
      <xdr:rowOff>63615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27780"/>
          <a:ext cx="889000" cy="19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22301</xdr:rowOff>
    </xdr:from>
    <xdr:to>
      <xdr:col>24</xdr:col>
      <xdr:colOff>114300</xdr:colOff>
      <xdr:row>95</xdr:row>
      <xdr:rowOff>123901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126924</xdr:rowOff>
    </xdr:from>
    <xdr:to>
      <xdr:col>20</xdr:col>
      <xdr:colOff>38100</xdr:colOff>
      <xdr:row>96</xdr:row>
      <xdr:rowOff>57074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48201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162967</xdr:rowOff>
    </xdr:from>
    <xdr:to>
      <xdr:col>15</xdr:col>
      <xdr:colOff>101600</xdr:colOff>
      <xdr:row>95</xdr:row>
      <xdr:rowOff>93117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84244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160680</xdr:rowOff>
    </xdr:from>
    <xdr:to>
      <xdr:col>10</xdr:col>
      <xdr:colOff>165100</xdr:colOff>
      <xdr:row>95</xdr:row>
      <xdr:rowOff>90830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81957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12815</xdr:rowOff>
    </xdr:from>
    <xdr:to>
      <xdr:col>6</xdr:col>
      <xdr:colOff>38100</xdr:colOff>
      <xdr:row>96</xdr:row>
      <xdr:rowOff>114415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130942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68704</xdr:rowOff>
    </xdr:from>
    <xdr:to>
      <xdr:col>55</xdr:col>
      <xdr:colOff>0</xdr:colOff>
      <xdr:row>36</xdr:row>
      <xdr:rowOff>77521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40904"/>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77521</xdr:rowOff>
    </xdr:from>
    <xdr:to>
      <xdr:col>50</xdr:col>
      <xdr:colOff>114300</xdr:colOff>
      <xdr:row>36</xdr:row>
      <xdr:rowOff>87971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4972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87971</xdr:rowOff>
    </xdr:from>
    <xdr:to>
      <xdr:col>45</xdr:col>
      <xdr:colOff>177800</xdr:colOff>
      <xdr:row>36</xdr:row>
      <xdr:rowOff>93000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601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93000</xdr:rowOff>
    </xdr:from>
    <xdr:to>
      <xdr:col>41</xdr:col>
      <xdr:colOff>50800</xdr:colOff>
      <xdr:row>36</xdr:row>
      <xdr:rowOff>96299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65200"/>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53056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17904</xdr:rowOff>
    </xdr:from>
    <xdr:to>
      <xdr:col>55</xdr:col>
      <xdr:colOff>50800</xdr:colOff>
      <xdr:row>36</xdr:row>
      <xdr:rowOff>119504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40781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26721</xdr:rowOff>
    </xdr:from>
    <xdr:to>
      <xdr:col>50</xdr:col>
      <xdr:colOff>165100</xdr:colOff>
      <xdr:row>36</xdr:row>
      <xdr:rowOff>128321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144848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37171</xdr:rowOff>
    </xdr:from>
    <xdr:to>
      <xdr:col>46</xdr:col>
      <xdr:colOff>38100</xdr:colOff>
      <xdr:row>36</xdr:row>
      <xdr:rowOff>138771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155298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42200</xdr:rowOff>
    </xdr:from>
    <xdr:to>
      <xdr:col>41</xdr:col>
      <xdr:colOff>101600</xdr:colOff>
      <xdr:row>36</xdr:row>
      <xdr:rowOff>143800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160327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45499</xdr:rowOff>
    </xdr:from>
    <xdr:to>
      <xdr:col>36</xdr:col>
      <xdr:colOff>165100</xdr:colOff>
      <xdr:row>36</xdr:row>
      <xdr:rowOff>147099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163626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99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78001</xdr:rowOff>
    </xdr:from>
    <xdr:to>
      <xdr:col>55</xdr:col>
      <xdr:colOff>0</xdr:colOff>
      <xdr:row>58</xdr:row>
      <xdr:rowOff>142215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50651"/>
          <a:ext cx="838200" cy="2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73784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0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11409</xdr:rowOff>
    </xdr:from>
    <xdr:to>
      <xdr:col>50</xdr:col>
      <xdr:colOff>114300</xdr:colOff>
      <xdr:row>57</xdr:row>
      <xdr:rowOff>78001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12609"/>
          <a:ext cx="889000" cy="2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168734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151678</xdr:rowOff>
    </xdr:from>
    <xdr:to>
      <xdr:col>45</xdr:col>
      <xdr:colOff>177800</xdr:colOff>
      <xdr:row>56</xdr:row>
      <xdr:rowOff>11409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09978"/>
          <a:ext cx="889000" cy="20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151678</xdr:rowOff>
    </xdr:from>
    <xdr:to>
      <xdr:col>41</xdr:col>
      <xdr:colOff>50800</xdr:colOff>
      <xdr:row>57</xdr:row>
      <xdr:rowOff>8735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09978"/>
          <a:ext cx="889000" cy="37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64607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67418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91415</xdr:rowOff>
    </xdr:from>
    <xdr:to>
      <xdr:col>55</xdr:col>
      <xdr:colOff>50800</xdr:colOff>
      <xdr:row>59</xdr:row>
      <xdr:rowOff>21565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6342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27201</xdr:rowOff>
    </xdr:from>
    <xdr:to>
      <xdr:col>50</xdr:col>
      <xdr:colOff>165100</xdr:colOff>
      <xdr:row>57</xdr:row>
      <xdr:rowOff>128801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145328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132059</xdr:rowOff>
    </xdr:from>
    <xdr:to>
      <xdr:col>46</xdr:col>
      <xdr:colOff>38100</xdr:colOff>
      <xdr:row>56</xdr:row>
      <xdr:rowOff>62209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78736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100878</xdr:rowOff>
    </xdr:from>
    <xdr:to>
      <xdr:col>41</xdr:col>
      <xdr:colOff>101600</xdr:colOff>
      <xdr:row>55</xdr:row>
      <xdr:rowOff>31028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47555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129385</xdr:rowOff>
    </xdr:from>
    <xdr:to>
      <xdr:col>36</xdr:col>
      <xdr:colOff>165100</xdr:colOff>
      <xdr:row>57</xdr:row>
      <xdr:rowOff>59535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76062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170822</xdr:rowOff>
    </xdr:from>
    <xdr:to>
      <xdr:col>55</xdr:col>
      <xdr:colOff>0</xdr:colOff>
      <xdr:row>78</xdr:row>
      <xdr:rowOff>115894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201022"/>
          <a:ext cx="838200" cy="2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62761</xdr:rowOff>
    </xdr:from>
    <xdr:to>
      <xdr:col>50</xdr:col>
      <xdr:colOff>114300</xdr:colOff>
      <xdr:row>76</xdr:row>
      <xdr:rowOff>170822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92961"/>
          <a:ext cx="889000" cy="10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31376</xdr:rowOff>
    </xdr:from>
    <xdr:to>
      <xdr:col>45</xdr:col>
      <xdr:colOff>177800</xdr:colOff>
      <xdr:row>76</xdr:row>
      <xdr:rowOff>62761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890126"/>
          <a:ext cx="889000" cy="20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31376</xdr:rowOff>
    </xdr:from>
    <xdr:to>
      <xdr:col>41</xdr:col>
      <xdr:colOff>50800</xdr:colOff>
      <xdr:row>77</xdr:row>
      <xdr:rowOff>17889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890126"/>
          <a:ext cx="889000" cy="3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110337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65094</xdr:rowOff>
    </xdr:from>
    <xdr:to>
      <xdr:col>55</xdr:col>
      <xdr:colOff>50800</xdr:colOff>
      <xdr:row>78</xdr:row>
      <xdr:rowOff>166694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151471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5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120022</xdr:rowOff>
    </xdr:from>
    <xdr:to>
      <xdr:col>50</xdr:col>
      <xdr:colOff>165100</xdr:colOff>
      <xdr:row>77</xdr:row>
      <xdr:rowOff>50172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41299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2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11961</xdr:rowOff>
    </xdr:from>
    <xdr:to>
      <xdr:col>46</xdr:col>
      <xdr:colOff>38100</xdr:colOff>
      <xdr:row>76</xdr:row>
      <xdr:rowOff>113561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130087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81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152026</xdr:rowOff>
    </xdr:from>
    <xdr:to>
      <xdr:col>41</xdr:col>
      <xdr:colOff>101600</xdr:colOff>
      <xdr:row>75</xdr:row>
      <xdr:rowOff>82176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8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98703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6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138539</xdr:rowOff>
    </xdr:from>
    <xdr:to>
      <xdr:col>36</xdr:col>
      <xdr:colOff>165100</xdr:colOff>
      <xdr:row>77</xdr:row>
      <xdr:rowOff>68689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59816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145225</xdr:rowOff>
    </xdr:from>
    <xdr:to>
      <xdr:col>55</xdr:col>
      <xdr:colOff>0</xdr:colOff>
      <xdr:row>96</xdr:row>
      <xdr:rowOff>164427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0442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129242</xdr:rowOff>
    </xdr:from>
    <xdr:to>
      <xdr:col>50</xdr:col>
      <xdr:colOff>114300</xdr:colOff>
      <xdr:row>96</xdr:row>
      <xdr:rowOff>164427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16992"/>
          <a:ext cx="8890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129242</xdr:rowOff>
    </xdr:from>
    <xdr:to>
      <xdr:col>45</xdr:col>
      <xdr:colOff>177800</xdr:colOff>
      <xdr:row>96</xdr:row>
      <xdr:rowOff>104400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1699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94799</xdr:rowOff>
    </xdr:from>
    <xdr:to>
      <xdr:col>41</xdr:col>
      <xdr:colOff>50800</xdr:colOff>
      <xdr:row>96</xdr:row>
      <xdr:rowOff>104400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539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94425</xdr:rowOff>
    </xdr:from>
    <xdr:to>
      <xdr:col>55</xdr:col>
      <xdr:colOff>50800</xdr:colOff>
      <xdr:row>97</xdr:row>
      <xdr:rowOff>24575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72852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113627</xdr:rowOff>
    </xdr:from>
    <xdr:to>
      <xdr:col>50</xdr:col>
      <xdr:colOff>165100</xdr:colOff>
      <xdr:row>97</xdr:row>
      <xdr:rowOff>43777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34904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78442</xdr:rowOff>
    </xdr:from>
    <xdr:to>
      <xdr:col>46</xdr:col>
      <xdr:colOff>38100</xdr:colOff>
      <xdr:row>96</xdr:row>
      <xdr:rowOff>8592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25119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53600</xdr:rowOff>
    </xdr:from>
    <xdr:to>
      <xdr:col>41</xdr:col>
      <xdr:colOff>101600</xdr:colOff>
      <xdr:row>96</xdr:row>
      <xdr:rowOff>155200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146327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43999</xdr:rowOff>
    </xdr:from>
    <xdr:to>
      <xdr:col>36</xdr:col>
      <xdr:colOff>165100</xdr:colOff>
      <xdr:row>96</xdr:row>
      <xdr:rowOff>145599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162126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129733</xdr:rowOff>
    </xdr:from>
    <xdr:to>
      <xdr:col>85</xdr:col>
      <xdr:colOff>127000</xdr:colOff>
      <xdr:row>38</xdr:row>
      <xdr:rowOff>138329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44833"/>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112177</xdr:rowOff>
    </xdr:from>
    <xdr:to>
      <xdr:col>81</xdr:col>
      <xdr:colOff>50800</xdr:colOff>
      <xdr:row>38</xdr:row>
      <xdr:rowOff>129733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27277"/>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112177</xdr:rowOff>
    </xdr:from>
    <xdr:to>
      <xdr:col>76</xdr:col>
      <xdr:colOff>114300</xdr:colOff>
      <xdr:row>38</xdr:row>
      <xdr:rowOff>134305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27277"/>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121412</xdr:rowOff>
    </xdr:from>
    <xdr:to>
      <xdr:col>71</xdr:col>
      <xdr:colOff>177800</xdr:colOff>
      <xdr:row>38</xdr:row>
      <xdr:rowOff>134305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36512"/>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87529</xdr:rowOff>
    </xdr:from>
    <xdr:to>
      <xdr:col>85</xdr:col>
      <xdr:colOff>177800</xdr:colOff>
      <xdr:row>39</xdr:row>
      <xdr:rowOff>17679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2456</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7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78933</xdr:rowOff>
    </xdr:from>
    <xdr:to>
      <xdr:col>81</xdr:col>
      <xdr:colOff>101600</xdr:colOff>
      <xdr:row>39</xdr:row>
      <xdr:rowOff>9083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210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61377</xdr:rowOff>
    </xdr:from>
    <xdr:to>
      <xdr:col>76</xdr:col>
      <xdr:colOff>165100</xdr:colOff>
      <xdr:row>38</xdr:row>
      <xdr:rowOff>162977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154104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83505</xdr:rowOff>
    </xdr:from>
    <xdr:to>
      <xdr:col>72</xdr:col>
      <xdr:colOff>38100</xdr:colOff>
      <xdr:row>39</xdr:row>
      <xdr:rowOff>13655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4782</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691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70612</xdr:rowOff>
    </xdr:from>
    <xdr:to>
      <xdr:col>67</xdr:col>
      <xdr:colOff>101600</xdr:colOff>
      <xdr:row>39</xdr:row>
      <xdr:rowOff>762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163339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26566</xdr:rowOff>
    </xdr:from>
    <xdr:to>
      <xdr:col>85</xdr:col>
      <xdr:colOff>127000</xdr:colOff>
      <xdr:row>74</xdr:row>
      <xdr:rowOff>80881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713866"/>
          <a:ext cx="8382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113526</xdr:rowOff>
    </xdr:from>
    <xdr:to>
      <xdr:col>81</xdr:col>
      <xdr:colOff>50800</xdr:colOff>
      <xdr:row>74</xdr:row>
      <xdr:rowOff>26566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629376"/>
          <a:ext cx="889000" cy="8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152526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113526</xdr:rowOff>
    </xdr:from>
    <xdr:to>
      <xdr:col>76</xdr:col>
      <xdr:colOff>114300</xdr:colOff>
      <xdr:row>73</xdr:row>
      <xdr:rowOff>166035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629376"/>
          <a:ext cx="8890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166035</xdr:rowOff>
    </xdr:from>
    <xdr:to>
      <xdr:col>71</xdr:col>
      <xdr:colOff>177800</xdr:colOff>
      <xdr:row>74</xdr:row>
      <xdr:rowOff>37859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681885"/>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30081</xdr:rowOff>
    </xdr:from>
    <xdr:to>
      <xdr:col>85</xdr:col>
      <xdr:colOff>177800</xdr:colOff>
      <xdr:row>74</xdr:row>
      <xdr:rowOff>131681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52958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6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147216</xdr:rowOff>
    </xdr:from>
    <xdr:to>
      <xdr:col>81</xdr:col>
      <xdr:colOff>101600</xdr:colOff>
      <xdr:row>74</xdr:row>
      <xdr:rowOff>77366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66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93893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4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62726</xdr:rowOff>
    </xdr:from>
    <xdr:to>
      <xdr:col>76</xdr:col>
      <xdr:colOff>165100</xdr:colOff>
      <xdr:row>73</xdr:row>
      <xdr:rowOff>164326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9403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3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115235</xdr:rowOff>
    </xdr:from>
    <xdr:to>
      <xdr:col>72</xdr:col>
      <xdr:colOff>38100</xdr:colOff>
      <xdr:row>74</xdr:row>
      <xdr:rowOff>45385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6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61912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4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158509</xdr:rowOff>
    </xdr:from>
    <xdr:to>
      <xdr:col>67</xdr:col>
      <xdr:colOff>101600</xdr:colOff>
      <xdr:row>74</xdr:row>
      <xdr:rowOff>88659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6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105186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4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145904</xdr:rowOff>
    </xdr:from>
    <xdr:to>
      <xdr:col>85</xdr:col>
      <xdr:colOff>127000</xdr:colOff>
      <xdr:row>99</xdr:row>
      <xdr:rowOff>61432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76554"/>
          <a:ext cx="838200" cy="25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26759</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14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61432</xdr:rowOff>
    </xdr:from>
    <xdr:to>
      <xdr:col>81</xdr:col>
      <xdr:colOff>50800</xdr:colOff>
      <xdr:row>99</xdr:row>
      <xdr:rowOff>62412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3498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12935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58276</xdr:rowOff>
    </xdr:from>
    <xdr:to>
      <xdr:col>76</xdr:col>
      <xdr:colOff>114300</xdr:colOff>
      <xdr:row>99</xdr:row>
      <xdr:rowOff>62412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31826"/>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37537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53921</xdr:rowOff>
    </xdr:from>
    <xdr:to>
      <xdr:col>71</xdr:col>
      <xdr:colOff>177800</xdr:colOff>
      <xdr:row>99</xdr:row>
      <xdr:rowOff>58276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2747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24147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135927</xdr:rowOff>
    </xdr:from>
    <xdr:to>
      <xdr:col>67</xdr:col>
      <xdr:colOff>101600</xdr:colOff>
      <xdr:row>93</xdr:row>
      <xdr:rowOff>66077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82604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56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95104</xdr:rowOff>
    </xdr:from>
    <xdr:to>
      <xdr:col>85</xdr:col>
      <xdr:colOff>177800</xdr:colOff>
      <xdr:row>98</xdr:row>
      <xdr:rowOff>25254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73531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10632</xdr:rowOff>
    </xdr:from>
    <xdr:to>
      <xdr:col>81</xdr:col>
      <xdr:colOff>101600</xdr:colOff>
      <xdr:row>99</xdr:row>
      <xdr:rowOff>112232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103359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707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11612</xdr:rowOff>
    </xdr:from>
    <xdr:to>
      <xdr:col>76</xdr:col>
      <xdr:colOff>165100</xdr:colOff>
      <xdr:row>99</xdr:row>
      <xdr:rowOff>113212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8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104339</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7077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7476</xdr:rowOff>
    </xdr:from>
    <xdr:to>
      <xdr:col>72</xdr:col>
      <xdr:colOff>38100</xdr:colOff>
      <xdr:row>99</xdr:row>
      <xdr:rowOff>109076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8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100203</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707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3121</xdr:rowOff>
    </xdr:from>
    <xdr:to>
      <xdr:col>67</xdr:col>
      <xdr:colOff>101600</xdr:colOff>
      <xdr:row>99</xdr:row>
      <xdr:rowOff>104721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95848</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069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84836</xdr:rowOff>
    </xdr:from>
    <xdr:to>
      <xdr:col>116</xdr:col>
      <xdr:colOff>63500</xdr:colOff>
      <xdr:row>35</xdr:row>
      <xdr:rowOff>4445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5914136"/>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167894</xdr:rowOff>
    </xdr:from>
    <xdr:to>
      <xdr:col>111</xdr:col>
      <xdr:colOff>177800</xdr:colOff>
      <xdr:row>34</xdr:row>
      <xdr:rowOff>84836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5825744"/>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167894</xdr:rowOff>
    </xdr:from>
    <xdr:to>
      <xdr:col>107</xdr:col>
      <xdr:colOff>50800</xdr:colOff>
      <xdr:row>34</xdr:row>
      <xdr:rowOff>93028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5825744"/>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135335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93028</xdr:rowOff>
    </xdr:from>
    <xdr:to>
      <xdr:col>102</xdr:col>
      <xdr:colOff>114300</xdr:colOff>
      <xdr:row>35</xdr:row>
      <xdr:rowOff>17590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59223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157243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26179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125095</xdr:rowOff>
    </xdr:from>
    <xdr:to>
      <xdr:col>116</xdr:col>
      <xdr:colOff>114300</xdr:colOff>
      <xdr:row>35</xdr:row>
      <xdr:rowOff>55245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147972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34036</xdr:rowOff>
    </xdr:from>
    <xdr:to>
      <xdr:col>112</xdr:col>
      <xdr:colOff>38100</xdr:colOff>
      <xdr:row>34</xdr:row>
      <xdr:rowOff>135636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152163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117094</xdr:rowOff>
    </xdr:from>
    <xdr:to>
      <xdr:col>107</xdr:col>
      <xdr:colOff>101600</xdr:colOff>
      <xdr:row>34</xdr:row>
      <xdr:rowOff>47244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63771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42228</xdr:rowOff>
    </xdr:from>
    <xdr:to>
      <xdr:col>102</xdr:col>
      <xdr:colOff>165100</xdr:colOff>
      <xdr:row>34</xdr:row>
      <xdr:rowOff>143828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5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160355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138240</xdr:rowOff>
    </xdr:from>
    <xdr:to>
      <xdr:col>98</xdr:col>
      <xdr:colOff>38100</xdr:colOff>
      <xdr:row>35</xdr:row>
      <xdr:rowOff>68390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96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84917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74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88036</xdr:rowOff>
    </xdr:from>
    <xdr:to>
      <xdr:col>116</xdr:col>
      <xdr:colOff>63500</xdr:colOff>
      <xdr:row>54</xdr:row>
      <xdr:rowOff>136499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346336"/>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154614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5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65519</xdr:rowOff>
    </xdr:from>
    <xdr:to>
      <xdr:col>111</xdr:col>
      <xdr:colOff>177800</xdr:colOff>
      <xdr:row>54</xdr:row>
      <xdr:rowOff>88036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323819"/>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76433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57328</xdr:rowOff>
    </xdr:from>
    <xdr:to>
      <xdr:col>107</xdr:col>
      <xdr:colOff>50800</xdr:colOff>
      <xdr:row>54</xdr:row>
      <xdr:rowOff>65519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315628"/>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49954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57328</xdr:rowOff>
    </xdr:from>
    <xdr:to>
      <xdr:col>102</xdr:col>
      <xdr:colOff>114300</xdr:colOff>
      <xdr:row>54</xdr:row>
      <xdr:rowOff>77978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315628"/>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28389</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129315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85699</xdr:rowOff>
    </xdr:from>
    <xdr:to>
      <xdr:col>116</xdr:col>
      <xdr:colOff>114300</xdr:colOff>
      <xdr:row>55</xdr:row>
      <xdr:rowOff>15849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108576</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1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37236</xdr:rowOff>
    </xdr:from>
    <xdr:to>
      <xdr:col>112</xdr:col>
      <xdr:colOff>38100</xdr:colOff>
      <xdr:row>54</xdr:row>
      <xdr:rowOff>138836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155363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14719</xdr:rowOff>
    </xdr:from>
    <xdr:to>
      <xdr:col>107</xdr:col>
      <xdr:colOff>101600</xdr:colOff>
      <xdr:row>54</xdr:row>
      <xdr:rowOff>116319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2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132846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0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6528</xdr:rowOff>
    </xdr:from>
    <xdr:to>
      <xdr:col>102</xdr:col>
      <xdr:colOff>165100</xdr:colOff>
      <xdr:row>54</xdr:row>
      <xdr:rowOff>108128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2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124655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0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27178</xdr:rowOff>
    </xdr:from>
    <xdr:to>
      <xdr:col>98</xdr:col>
      <xdr:colOff>38100</xdr:colOff>
      <xdr:row>54</xdr:row>
      <xdr:rowOff>128778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2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145305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0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147472</xdr:rowOff>
    </xdr:from>
    <xdr:to>
      <xdr:col>116</xdr:col>
      <xdr:colOff>63500</xdr:colOff>
      <xdr:row>74</xdr:row>
      <xdr:rowOff>53884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663322"/>
          <a:ext cx="8382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155611</xdr:rowOff>
    </xdr:from>
    <xdr:to>
      <xdr:col>111</xdr:col>
      <xdr:colOff>177800</xdr:colOff>
      <xdr:row>74</xdr:row>
      <xdr:rowOff>53884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671461"/>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155611</xdr:rowOff>
    </xdr:from>
    <xdr:to>
      <xdr:col>107</xdr:col>
      <xdr:colOff>50800</xdr:colOff>
      <xdr:row>74</xdr:row>
      <xdr:rowOff>24714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671461"/>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24714</xdr:rowOff>
    </xdr:from>
    <xdr:to>
      <xdr:col>102</xdr:col>
      <xdr:colOff>114300</xdr:colOff>
      <xdr:row>74</xdr:row>
      <xdr:rowOff>89682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712014"/>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156278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96672</xdr:rowOff>
    </xdr:from>
    <xdr:to>
      <xdr:col>116</xdr:col>
      <xdr:colOff>114300</xdr:colOff>
      <xdr:row>74</xdr:row>
      <xdr:rowOff>26822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119549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3084</xdr:rowOff>
    </xdr:from>
    <xdr:to>
      <xdr:col>112</xdr:col>
      <xdr:colOff>38100</xdr:colOff>
      <xdr:row>74</xdr:row>
      <xdr:rowOff>104684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6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95811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7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104811</xdr:rowOff>
    </xdr:from>
    <xdr:to>
      <xdr:col>107</xdr:col>
      <xdr:colOff>101600</xdr:colOff>
      <xdr:row>74</xdr:row>
      <xdr:rowOff>34961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51488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3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145364</xdr:rowOff>
    </xdr:from>
    <xdr:to>
      <xdr:col>102</xdr:col>
      <xdr:colOff>165100</xdr:colOff>
      <xdr:row>74</xdr:row>
      <xdr:rowOff>75514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6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66641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38882</xdr:rowOff>
    </xdr:from>
    <xdr:to>
      <xdr:col>98</xdr:col>
      <xdr:colOff>38100</xdr:colOff>
      <xdr:row>74</xdr:row>
      <xdr:rowOff>140482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7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131609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義務的経費のうち、人件費、扶助費については、類似団体の平均値を下回る一方、公債費は</a:t>
          </a:r>
          <a:r>
            <a:rPr kumimoji="1" lang="en-US" altLang="ja-JP" sz="1100">
              <a:solidFill>
                <a:schemeClr val="dk1"/>
              </a:solidFill>
              <a:effectLst/>
              <a:latin typeface="+mn-lt"/>
              <a:ea typeface="+mn-ea"/>
              <a:cs typeface="+mn-cs"/>
            </a:rPr>
            <a:t>52,573</a:t>
          </a:r>
          <a:r>
            <a:rPr kumimoji="1" lang="ja-JP" altLang="ja-JP" sz="1100">
              <a:solidFill>
                <a:schemeClr val="dk1"/>
              </a:solidFill>
              <a:effectLst/>
              <a:latin typeface="+mn-lt"/>
              <a:ea typeface="+mn-ea"/>
              <a:cs typeface="+mn-cs"/>
            </a:rPr>
            <a:t>円と平均値の</a:t>
          </a:r>
          <a:r>
            <a:rPr kumimoji="1" lang="en-US" altLang="ja-JP" sz="1100">
              <a:solidFill>
                <a:schemeClr val="dk1"/>
              </a:solidFill>
              <a:effectLst/>
              <a:latin typeface="+mn-lt"/>
              <a:ea typeface="+mn-ea"/>
              <a:cs typeface="+mn-cs"/>
            </a:rPr>
            <a:t>36,865</a:t>
          </a:r>
          <a:r>
            <a:rPr kumimoji="1" lang="ja-JP" altLang="ja-JP" sz="1100">
              <a:solidFill>
                <a:schemeClr val="dk1"/>
              </a:solidFill>
              <a:effectLst/>
              <a:latin typeface="+mn-lt"/>
              <a:ea typeface="+mn-ea"/>
              <a:cs typeface="+mn-cs"/>
            </a:rPr>
            <a:t>円を大きく上回る。これは、北陸新幹線開業に向け行った各種基盤整備等によるものである。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維持補修費が減額となったのは、暖冬による除雪事業費の減や斎場施設の修理費用の減等によるものである。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普通建設費については、投資的経費の抑制により過去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年間で最も低い額となっている。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投資及び出資金、貸付金は、類似団体と比較して一人当たりのコストが高い状況となっているものの、経常収支充当一般財源は少なく、効率的な財源の活用による事業の遂行に努めている。</a:t>
          </a:r>
          <a:endParaRPr lang="ja-JP" altLang="ja-JP" sz="1400">
            <a:effectLst/>
          </a:endParaRPr>
        </a:p>
        <a:p>
          <a:r>
            <a:rPr kumimoji="1" lang="ja-JP" altLang="ja-JP" sz="1100">
              <a:solidFill>
                <a:schemeClr val="dk1"/>
              </a:solidFill>
              <a:effectLst/>
              <a:latin typeface="+mn-lt"/>
              <a:ea typeface="+mn-ea"/>
              <a:cs typeface="+mn-cs"/>
            </a:rPr>
            <a:t>今後も、「公共施設再編計画」に基づき施設の見直しを進めるとともに、「財政健全化緊急プログラム」に基づき、市債発行額の抑制や事務事業の見直し、公共施設等の管理コストの縮減等に取り組むことで、更なる事業の効率化と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170,493
166,815
209.57
67,104,350
64,594,693
2,277,291
38,399,212
108,874,896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162560</xdr:rowOff>
    </xdr:from>
    <xdr:to>
      <xdr:col>24</xdr:col>
      <xdr:colOff>62865</xdr:colOff>
      <xdr:row>37</xdr:row>
      <xdr:rowOff>163830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77510"/>
          <a:ext cx="1270" cy="10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167657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163830</xdr:rowOff>
    </xdr:from>
    <xdr:to>
      <xdr:col>24</xdr:col>
      <xdr:colOff>152400</xdr:colOff>
      <xdr:row>37</xdr:row>
      <xdr:rowOff>163830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109237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162560</xdr:rowOff>
    </xdr:from>
    <xdr:to>
      <xdr:col>24</xdr:col>
      <xdr:colOff>152400</xdr:colOff>
      <xdr:row>31</xdr:row>
      <xdr:rowOff>162560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77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162560</xdr:rowOff>
    </xdr:from>
    <xdr:to>
      <xdr:col>24</xdr:col>
      <xdr:colOff>63500</xdr:colOff>
      <xdr:row>34</xdr:row>
      <xdr:rowOff>39370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204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55897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6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156210</xdr:rowOff>
    </xdr:from>
    <xdr:to>
      <xdr:col>19</xdr:col>
      <xdr:colOff>177800</xdr:colOff>
      <xdr:row>33</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140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53340</xdr:rowOff>
    </xdr:from>
    <xdr:to>
      <xdr:col>20</xdr:col>
      <xdr:colOff>38100</xdr:colOff>
      <xdr:row>35</xdr:row>
      <xdr:rowOff>154940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146067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34290</xdr:rowOff>
    </xdr:from>
    <xdr:to>
      <xdr:col>15</xdr:col>
      <xdr:colOff>50800</xdr:colOff>
      <xdr:row>33</xdr:row>
      <xdr:rowOff>156210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2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67310</xdr:rowOff>
    </xdr:from>
    <xdr:to>
      <xdr:col>15</xdr:col>
      <xdr:colOff>101600</xdr:colOff>
      <xdr:row>35</xdr:row>
      <xdr:rowOff>168910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160037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33020</xdr:rowOff>
    </xdr:from>
    <xdr:to>
      <xdr:col>10</xdr:col>
      <xdr:colOff>114300</xdr:colOff>
      <xdr:row>33</xdr:row>
      <xdr:rowOff>34290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76520"/>
          <a:ext cx="889000" cy="5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43180</xdr:rowOff>
    </xdr:from>
    <xdr:to>
      <xdr:col>10</xdr:col>
      <xdr:colOff>165100</xdr:colOff>
      <xdr:row>35</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135907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82550</xdr:rowOff>
    </xdr:from>
    <xdr:to>
      <xdr:col>6</xdr:col>
      <xdr:colOff>38100</xdr:colOff>
      <xdr:row>34</xdr:row>
      <xdr:rowOff>12700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160020</xdr:rowOff>
    </xdr:from>
    <xdr:to>
      <xdr:col>24</xdr:col>
      <xdr:colOff>114300</xdr:colOff>
      <xdr:row>34</xdr:row>
      <xdr:rowOff>90170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111760</xdr:rowOff>
    </xdr:from>
    <xdr:to>
      <xdr:col>20</xdr:col>
      <xdr:colOff>38100</xdr:colOff>
      <xdr:row>34</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105410</xdr:rowOff>
    </xdr:from>
    <xdr:to>
      <xdr:col>15</xdr:col>
      <xdr:colOff>101600</xdr:colOff>
      <xdr:row>34</xdr:row>
      <xdr:rowOff>35560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52087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154940</xdr:rowOff>
    </xdr:from>
    <xdr:to>
      <xdr:col>10</xdr:col>
      <xdr:colOff>165100</xdr:colOff>
      <xdr:row>33</xdr:row>
      <xdr:rowOff>85090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101617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153670</xdr:rowOff>
    </xdr:from>
    <xdr:to>
      <xdr:col>6</xdr:col>
      <xdr:colOff>38100</xdr:colOff>
      <xdr:row>30</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100347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9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9672</xdr:rowOff>
    </xdr:from>
    <xdr:to>
      <xdr:col>24</xdr:col>
      <xdr:colOff>63500</xdr:colOff>
      <xdr:row>57</xdr:row>
      <xdr:rowOff>58616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82322"/>
          <a:ext cx="838200" cy="4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10152</xdr:rowOff>
    </xdr:from>
    <xdr:to>
      <xdr:col>19</xdr:col>
      <xdr:colOff>177800</xdr:colOff>
      <xdr:row>57</xdr:row>
      <xdr:rowOff>58616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280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10152</xdr:rowOff>
    </xdr:from>
    <xdr:to>
      <xdr:col>15</xdr:col>
      <xdr:colOff>50800</xdr:colOff>
      <xdr:row>57</xdr:row>
      <xdr:rowOff>111445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2802"/>
          <a:ext cx="889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100289</xdr:rowOff>
    </xdr:from>
    <xdr:to>
      <xdr:col>10</xdr:col>
      <xdr:colOff>114300</xdr:colOff>
      <xdr:row>57</xdr:row>
      <xdr:rowOff>111445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7293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158083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130322</xdr:rowOff>
    </xdr:from>
    <xdr:to>
      <xdr:col>24</xdr:col>
      <xdr:colOff>114300</xdr:colOff>
      <xdr:row>57</xdr:row>
      <xdr:rowOff>60472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45249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7816</xdr:rowOff>
    </xdr:from>
    <xdr:to>
      <xdr:col>20</xdr:col>
      <xdr:colOff>38100</xdr:colOff>
      <xdr:row>57</xdr:row>
      <xdr:rowOff>109416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100543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130802</xdr:rowOff>
    </xdr:from>
    <xdr:to>
      <xdr:col>15</xdr:col>
      <xdr:colOff>101600</xdr:colOff>
      <xdr:row>57</xdr:row>
      <xdr:rowOff>60952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52079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60645</xdr:rowOff>
    </xdr:from>
    <xdr:to>
      <xdr:col>10</xdr:col>
      <xdr:colOff>165100</xdr:colOff>
      <xdr:row>57</xdr:row>
      <xdr:rowOff>162245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153372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49489</xdr:rowOff>
    </xdr:from>
    <xdr:to>
      <xdr:col>6</xdr:col>
      <xdr:colOff>38100</xdr:colOff>
      <xdr:row>57</xdr:row>
      <xdr:rowOff>151089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142216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54158</xdr:rowOff>
    </xdr:from>
    <xdr:to>
      <xdr:col>24</xdr:col>
      <xdr:colOff>63500</xdr:colOff>
      <xdr:row>77</xdr:row>
      <xdr:rowOff>85796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55808"/>
          <a:ext cx="8382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38465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97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5307</xdr:rowOff>
    </xdr:from>
    <xdr:to>
      <xdr:col>19</xdr:col>
      <xdr:colOff>177800</xdr:colOff>
      <xdr:row>77</xdr:row>
      <xdr:rowOff>85796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206957"/>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76039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165143</xdr:rowOff>
    </xdr:from>
    <xdr:to>
      <xdr:col>15</xdr:col>
      <xdr:colOff>50800</xdr:colOff>
      <xdr:row>77</xdr:row>
      <xdr:rowOff>5307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95343"/>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165143</xdr:rowOff>
    </xdr:from>
    <xdr:to>
      <xdr:col>10</xdr:col>
      <xdr:colOff>114300</xdr:colOff>
      <xdr:row>78</xdr:row>
      <xdr:rowOff>31480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95343"/>
          <a:ext cx="889000" cy="20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3358</xdr:rowOff>
    </xdr:from>
    <xdr:to>
      <xdr:col>24</xdr:col>
      <xdr:colOff>114300</xdr:colOff>
      <xdr:row>77</xdr:row>
      <xdr:rowOff>104958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153235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8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34996</xdr:rowOff>
    </xdr:from>
    <xdr:to>
      <xdr:col>20</xdr:col>
      <xdr:colOff>38100</xdr:colOff>
      <xdr:row>77</xdr:row>
      <xdr:rowOff>136596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127723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32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125957</xdr:rowOff>
    </xdr:from>
    <xdr:to>
      <xdr:col>15</xdr:col>
      <xdr:colOff>101600</xdr:colOff>
      <xdr:row>77</xdr:row>
      <xdr:rowOff>56107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72633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3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114343</xdr:rowOff>
    </xdr:from>
    <xdr:to>
      <xdr:col>10</xdr:col>
      <xdr:colOff>165100</xdr:colOff>
      <xdr:row>77</xdr:row>
      <xdr:rowOff>44493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61020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9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152130</xdr:rowOff>
    </xdr:from>
    <xdr:to>
      <xdr:col>6</xdr:col>
      <xdr:colOff>38100</xdr:colOff>
      <xdr:row>78</xdr:row>
      <xdr:rowOff>82280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98807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2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78663</xdr:rowOff>
    </xdr:from>
    <xdr:to>
      <xdr:col>24</xdr:col>
      <xdr:colOff>63500</xdr:colOff>
      <xdr:row>94</xdr:row>
      <xdr:rowOff>48718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023513"/>
          <a:ext cx="838200" cy="1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4405</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12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78663</xdr:rowOff>
    </xdr:from>
    <xdr:to>
      <xdr:col>19</xdr:col>
      <xdr:colOff>177800</xdr:colOff>
      <xdr:row>93</xdr:row>
      <xdr:rowOff>119126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023513"/>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60547</xdr:rowOff>
    </xdr:from>
    <xdr:to>
      <xdr:col>15</xdr:col>
      <xdr:colOff>50800</xdr:colOff>
      <xdr:row>93</xdr:row>
      <xdr:rowOff>119126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5662497"/>
          <a:ext cx="889000" cy="40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29551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60547</xdr:rowOff>
    </xdr:from>
    <xdr:to>
      <xdr:col>10</xdr:col>
      <xdr:colOff>114300</xdr:colOff>
      <xdr:row>94</xdr:row>
      <xdr:rowOff>141185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5662497"/>
          <a:ext cx="889000" cy="59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164082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109586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169368</xdr:rowOff>
    </xdr:from>
    <xdr:to>
      <xdr:col>24</xdr:col>
      <xdr:colOff>114300</xdr:colOff>
      <xdr:row>94</xdr:row>
      <xdr:rowOff>99518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1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20795</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9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27863</xdr:rowOff>
    </xdr:from>
    <xdr:to>
      <xdr:col>20</xdr:col>
      <xdr:colOff>38100</xdr:colOff>
      <xdr:row>93</xdr:row>
      <xdr:rowOff>129463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9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145990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57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68326</xdr:rowOff>
    </xdr:from>
    <xdr:to>
      <xdr:col>15</xdr:col>
      <xdr:colOff>101600</xdr:colOff>
      <xdr:row>93</xdr:row>
      <xdr:rowOff>169926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15003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578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9747</xdr:rowOff>
    </xdr:from>
    <xdr:to>
      <xdr:col>10</xdr:col>
      <xdr:colOff>165100</xdr:colOff>
      <xdr:row>91</xdr:row>
      <xdr:rowOff>111347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56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127874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53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90385</xdr:rowOff>
    </xdr:from>
    <xdr:to>
      <xdr:col>6</xdr:col>
      <xdr:colOff>38100</xdr:colOff>
      <xdr:row>95</xdr:row>
      <xdr:rowOff>20535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2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98715</xdr:rowOff>
    </xdr:from>
    <xdr:to>
      <xdr:col>55</xdr:col>
      <xdr:colOff>0</xdr:colOff>
      <xdr:row>38</xdr:row>
      <xdr:rowOff>102960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13815"/>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88428</xdr:rowOff>
    </xdr:from>
    <xdr:to>
      <xdr:col>50</xdr:col>
      <xdr:colOff>114300</xdr:colOff>
      <xdr:row>38</xdr:row>
      <xdr:rowOff>98715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0352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88428</xdr:rowOff>
    </xdr:from>
    <xdr:to>
      <xdr:col>45</xdr:col>
      <xdr:colOff>177800</xdr:colOff>
      <xdr:row>38</xdr:row>
      <xdr:rowOff>93327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03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66058</xdr:rowOff>
    </xdr:from>
    <xdr:to>
      <xdr:col>41</xdr:col>
      <xdr:colOff>50800</xdr:colOff>
      <xdr:row>38</xdr:row>
      <xdr:rowOff>93327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81158"/>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52160</xdr:rowOff>
    </xdr:from>
    <xdr:to>
      <xdr:col>55</xdr:col>
      <xdr:colOff>50800</xdr:colOff>
      <xdr:row>38</xdr:row>
      <xdr:rowOff>153760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138537</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8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47915</xdr:rowOff>
    </xdr:from>
    <xdr:to>
      <xdr:col>50</xdr:col>
      <xdr:colOff>165100</xdr:colOff>
      <xdr:row>38</xdr:row>
      <xdr:rowOff>149515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140642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6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37628</xdr:rowOff>
    </xdr:from>
    <xdr:to>
      <xdr:col>46</xdr:col>
      <xdr:colOff>38100</xdr:colOff>
      <xdr:row>38</xdr:row>
      <xdr:rowOff>139228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130355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6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42527</xdr:rowOff>
    </xdr:from>
    <xdr:to>
      <xdr:col>41</xdr:col>
      <xdr:colOff>101600</xdr:colOff>
      <xdr:row>38</xdr:row>
      <xdr:rowOff>144127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135254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65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15258</xdr:rowOff>
    </xdr:from>
    <xdr:to>
      <xdr:col>36</xdr:col>
      <xdr:colOff>165100</xdr:colOff>
      <xdr:row>38</xdr:row>
      <xdr:rowOff>116858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107985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6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38979</xdr:rowOff>
    </xdr:from>
    <xdr:to>
      <xdr:col>55</xdr:col>
      <xdr:colOff>0</xdr:colOff>
      <xdr:row>57</xdr:row>
      <xdr:rowOff>48809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11629"/>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38979</xdr:rowOff>
    </xdr:from>
    <xdr:to>
      <xdr:col>50</xdr:col>
      <xdr:colOff>114300</xdr:colOff>
      <xdr:row>57</xdr:row>
      <xdr:rowOff>62525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1162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62525</xdr:rowOff>
    </xdr:from>
    <xdr:to>
      <xdr:col>45</xdr:col>
      <xdr:colOff>177800</xdr:colOff>
      <xdr:row>57</xdr:row>
      <xdr:rowOff>63119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3517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28738</xdr:rowOff>
    </xdr:from>
    <xdr:to>
      <xdr:col>41</xdr:col>
      <xdr:colOff>50800</xdr:colOff>
      <xdr:row>57</xdr:row>
      <xdr:rowOff>63119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0138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169459</xdr:rowOff>
    </xdr:from>
    <xdr:to>
      <xdr:col>55</xdr:col>
      <xdr:colOff>50800</xdr:colOff>
      <xdr:row>57</xdr:row>
      <xdr:rowOff>99609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147886</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159629</xdr:rowOff>
    </xdr:from>
    <xdr:to>
      <xdr:col>50</xdr:col>
      <xdr:colOff>165100</xdr:colOff>
      <xdr:row>57</xdr:row>
      <xdr:rowOff>89779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80906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11725</xdr:rowOff>
    </xdr:from>
    <xdr:to>
      <xdr:col>46</xdr:col>
      <xdr:colOff>38100</xdr:colOff>
      <xdr:row>57</xdr:row>
      <xdr:rowOff>113325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104452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12319</xdr:rowOff>
    </xdr:from>
    <xdr:to>
      <xdr:col>41</xdr:col>
      <xdr:colOff>101600</xdr:colOff>
      <xdr:row>57</xdr:row>
      <xdr:rowOff>113919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105046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98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149388</xdr:rowOff>
    </xdr:from>
    <xdr:to>
      <xdr:col>36</xdr:col>
      <xdr:colOff>165100</xdr:colOff>
      <xdr:row>57</xdr:row>
      <xdr:rowOff>79538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70665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984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159496</xdr:rowOff>
    </xdr:from>
    <xdr:to>
      <xdr:col>55</xdr:col>
      <xdr:colOff>0</xdr:colOff>
      <xdr:row>72</xdr:row>
      <xdr:rowOff>25217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332446"/>
          <a:ext cx="8382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115331</xdr:rowOff>
    </xdr:from>
    <xdr:to>
      <xdr:col>50</xdr:col>
      <xdr:colOff>114300</xdr:colOff>
      <xdr:row>71</xdr:row>
      <xdr:rowOff>159496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288281"/>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88495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55895</xdr:rowOff>
    </xdr:from>
    <xdr:to>
      <xdr:col>45</xdr:col>
      <xdr:colOff>177800</xdr:colOff>
      <xdr:row>71</xdr:row>
      <xdr:rowOff>115331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22884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93433</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55895</xdr:rowOff>
    </xdr:from>
    <xdr:to>
      <xdr:col>41</xdr:col>
      <xdr:colOff>50800</xdr:colOff>
      <xdr:row>71</xdr:row>
      <xdr:rowOff>93935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2228845"/>
          <a:ext cx="8890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69156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115836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8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145867</xdr:rowOff>
    </xdr:from>
    <xdr:to>
      <xdr:col>55</xdr:col>
      <xdr:colOff>50800</xdr:colOff>
      <xdr:row>72</xdr:row>
      <xdr:rowOff>76017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3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168744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17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108696</xdr:rowOff>
    </xdr:from>
    <xdr:to>
      <xdr:col>50</xdr:col>
      <xdr:colOff>165100</xdr:colOff>
      <xdr:row>72</xdr:row>
      <xdr:rowOff>38846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2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55373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0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64531</xdr:rowOff>
    </xdr:from>
    <xdr:to>
      <xdr:col>46</xdr:col>
      <xdr:colOff>38100</xdr:colOff>
      <xdr:row>71</xdr:row>
      <xdr:rowOff>166131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2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11208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0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5095</xdr:rowOff>
    </xdr:from>
    <xdr:to>
      <xdr:col>41</xdr:col>
      <xdr:colOff>101600</xdr:colOff>
      <xdr:row>71</xdr:row>
      <xdr:rowOff>106695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1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123222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19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43135</xdr:rowOff>
    </xdr:from>
    <xdr:to>
      <xdr:col>36</xdr:col>
      <xdr:colOff>165100</xdr:colOff>
      <xdr:row>71</xdr:row>
      <xdr:rowOff>144735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2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161262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57437</xdr:rowOff>
    </xdr:from>
    <xdr:to>
      <xdr:col>55</xdr:col>
      <xdr:colOff>0</xdr:colOff>
      <xdr:row>94</xdr:row>
      <xdr:rowOff>112235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5830837"/>
          <a:ext cx="838200" cy="39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7635</xdr:rowOff>
    </xdr:from>
    <xdr:to>
      <xdr:col>50</xdr:col>
      <xdr:colOff>114300</xdr:colOff>
      <xdr:row>92</xdr:row>
      <xdr:rowOff>57437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5438135"/>
          <a:ext cx="889000" cy="3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40614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3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7635</xdr:rowOff>
    </xdr:from>
    <xdr:to>
      <xdr:col>45</xdr:col>
      <xdr:colOff>177800</xdr:colOff>
      <xdr:row>91</xdr:row>
      <xdr:rowOff>43329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5438135"/>
          <a:ext cx="889000" cy="20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169772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43329</xdr:rowOff>
    </xdr:from>
    <xdr:to>
      <xdr:col>41</xdr:col>
      <xdr:colOff>50800</xdr:colOff>
      <xdr:row>93</xdr:row>
      <xdr:rowOff>27849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5645279"/>
          <a:ext cx="889000" cy="3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166115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61435</xdr:rowOff>
    </xdr:from>
    <xdr:to>
      <xdr:col>55</xdr:col>
      <xdr:colOff>50800</xdr:colOff>
      <xdr:row>94</xdr:row>
      <xdr:rowOff>163035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84312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6637</xdr:rowOff>
    </xdr:from>
    <xdr:to>
      <xdr:col>50</xdr:col>
      <xdr:colOff>165100</xdr:colOff>
      <xdr:row>92</xdr:row>
      <xdr:rowOff>108237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7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124764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555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128285</xdr:rowOff>
    </xdr:from>
    <xdr:to>
      <xdr:col>46</xdr:col>
      <xdr:colOff>38100</xdr:colOff>
      <xdr:row>90</xdr:row>
      <xdr:rowOff>58435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53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74962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1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163979</xdr:rowOff>
    </xdr:from>
    <xdr:to>
      <xdr:col>41</xdr:col>
      <xdr:colOff>101600</xdr:colOff>
      <xdr:row>91</xdr:row>
      <xdr:rowOff>94129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5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110656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3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148499</xdr:rowOff>
    </xdr:from>
    <xdr:to>
      <xdr:col>36</xdr:col>
      <xdr:colOff>165100</xdr:colOff>
      <xdr:row>93</xdr:row>
      <xdr:rowOff>78649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9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95176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6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107505</xdr:rowOff>
    </xdr:from>
    <xdr:to>
      <xdr:col>85</xdr:col>
      <xdr:colOff>127000</xdr:colOff>
      <xdr:row>36</xdr:row>
      <xdr:rowOff>3016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08255"/>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107505</xdr:rowOff>
    </xdr:from>
    <xdr:to>
      <xdr:col>81</xdr:col>
      <xdr:colOff>50800</xdr:colOff>
      <xdr:row>36</xdr:row>
      <xdr:rowOff>119126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08255"/>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55785</xdr:rowOff>
    </xdr:from>
    <xdr:to>
      <xdr:col>76</xdr:col>
      <xdr:colOff>114300</xdr:colOff>
      <xdr:row>36</xdr:row>
      <xdr:rowOff>119126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22798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55785</xdr:rowOff>
    </xdr:from>
    <xdr:to>
      <xdr:col>71</xdr:col>
      <xdr:colOff>177800</xdr:colOff>
      <xdr:row>36</xdr:row>
      <xdr:rowOff>161131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27985"/>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38911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123666</xdr:rowOff>
    </xdr:from>
    <xdr:to>
      <xdr:col>85</xdr:col>
      <xdr:colOff>177800</xdr:colOff>
      <xdr:row>36</xdr:row>
      <xdr:rowOff>53816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146543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56705</xdr:rowOff>
    </xdr:from>
    <xdr:to>
      <xdr:col>81</xdr:col>
      <xdr:colOff>101600</xdr:colOff>
      <xdr:row>35</xdr:row>
      <xdr:rowOff>158305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68326</xdr:rowOff>
    </xdr:from>
    <xdr:to>
      <xdr:col>76</xdr:col>
      <xdr:colOff>165100</xdr:colOff>
      <xdr:row>36</xdr:row>
      <xdr:rowOff>169926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4985</xdr:rowOff>
    </xdr:from>
    <xdr:to>
      <xdr:col>72</xdr:col>
      <xdr:colOff>38100</xdr:colOff>
      <xdr:row>36</xdr:row>
      <xdr:rowOff>106585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123112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110331</xdr:rowOff>
    </xdr:from>
    <xdr:to>
      <xdr:col>67</xdr:col>
      <xdr:colOff>101600</xdr:colOff>
      <xdr:row>37</xdr:row>
      <xdr:rowOff>40481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31608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128694</xdr:rowOff>
    </xdr:from>
    <xdr:to>
      <xdr:col>85</xdr:col>
      <xdr:colOff>127000</xdr:colOff>
      <xdr:row>60</xdr:row>
      <xdr:rowOff>1429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72794"/>
          <a:ext cx="838200" cy="2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140319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98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42545</xdr:rowOff>
    </xdr:from>
    <xdr:to>
      <xdr:col>81</xdr:col>
      <xdr:colOff>50800</xdr:colOff>
      <xdr:row>60</xdr:row>
      <xdr:rowOff>1429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86645"/>
          <a:ext cx="889000" cy="30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101643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78402</xdr:rowOff>
    </xdr:from>
    <xdr:to>
      <xdr:col>76</xdr:col>
      <xdr:colOff>114300</xdr:colOff>
      <xdr:row>58</xdr:row>
      <xdr:rowOff>42545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51052"/>
          <a:ext cx="889000" cy="1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110264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48652</xdr:rowOff>
    </xdr:from>
    <xdr:to>
      <xdr:col>71</xdr:col>
      <xdr:colOff>177800</xdr:colOff>
      <xdr:row>57</xdr:row>
      <xdr:rowOff>78402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49852"/>
          <a:ext cx="889000" cy="20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45447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77894</xdr:rowOff>
    </xdr:from>
    <xdr:to>
      <xdr:col>85</xdr:col>
      <xdr:colOff>177800</xdr:colOff>
      <xdr:row>59</xdr:row>
      <xdr:rowOff>8044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164271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122079</xdr:rowOff>
    </xdr:from>
    <xdr:to>
      <xdr:col>81</xdr:col>
      <xdr:colOff>101600</xdr:colOff>
      <xdr:row>60</xdr:row>
      <xdr:rowOff>52229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43356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3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163195</xdr:rowOff>
    </xdr:from>
    <xdr:to>
      <xdr:col>76</xdr:col>
      <xdr:colOff>165100</xdr:colOff>
      <xdr:row>58</xdr:row>
      <xdr:rowOff>93345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84472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27602</xdr:rowOff>
    </xdr:from>
    <xdr:to>
      <xdr:col>72</xdr:col>
      <xdr:colOff>38100</xdr:colOff>
      <xdr:row>57</xdr:row>
      <xdr:rowOff>129202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145729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169302</xdr:rowOff>
    </xdr:from>
    <xdr:to>
      <xdr:col>67</xdr:col>
      <xdr:colOff>101600</xdr:colOff>
      <xdr:row>56</xdr:row>
      <xdr:rowOff>99452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115979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129733</xdr:rowOff>
    </xdr:from>
    <xdr:to>
      <xdr:col>85</xdr:col>
      <xdr:colOff>127000</xdr:colOff>
      <xdr:row>78</xdr:row>
      <xdr:rowOff>138328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2833"/>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112176</xdr:rowOff>
    </xdr:from>
    <xdr:to>
      <xdr:col>81</xdr:col>
      <xdr:colOff>50800</xdr:colOff>
      <xdr:row>78</xdr:row>
      <xdr:rowOff>129733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5276"/>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112176</xdr:rowOff>
    </xdr:from>
    <xdr:to>
      <xdr:col>76</xdr:col>
      <xdr:colOff>114300</xdr:colOff>
      <xdr:row>78</xdr:row>
      <xdr:rowOff>134305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5276"/>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121413</xdr:rowOff>
    </xdr:from>
    <xdr:to>
      <xdr:col>71</xdr:col>
      <xdr:colOff>177800</xdr:colOff>
      <xdr:row>78</xdr:row>
      <xdr:rowOff>134305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94513"/>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87528</xdr:rowOff>
    </xdr:from>
    <xdr:to>
      <xdr:col>85</xdr:col>
      <xdr:colOff>177800</xdr:colOff>
      <xdr:row>79</xdr:row>
      <xdr:rowOff>17678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2455</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5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78933</xdr:rowOff>
    </xdr:from>
    <xdr:to>
      <xdr:col>81</xdr:col>
      <xdr:colOff>101600</xdr:colOff>
      <xdr:row>79</xdr:row>
      <xdr:rowOff>9083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210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4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61376</xdr:rowOff>
    </xdr:from>
    <xdr:to>
      <xdr:col>76</xdr:col>
      <xdr:colOff>165100</xdr:colOff>
      <xdr:row>78</xdr:row>
      <xdr:rowOff>162976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154103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2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83505</xdr:rowOff>
    </xdr:from>
    <xdr:to>
      <xdr:col>72</xdr:col>
      <xdr:colOff>38100</xdr:colOff>
      <xdr:row>79</xdr:row>
      <xdr:rowOff>13655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4782</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49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70613</xdr:rowOff>
    </xdr:from>
    <xdr:to>
      <xdr:col>67</xdr:col>
      <xdr:colOff>101600</xdr:colOff>
      <xdr:row>79</xdr:row>
      <xdr:rowOff>763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163340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26566</xdr:rowOff>
    </xdr:from>
    <xdr:to>
      <xdr:col>85</xdr:col>
      <xdr:colOff>127000</xdr:colOff>
      <xdr:row>94</xdr:row>
      <xdr:rowOff>80882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42866"/>
          <a:ext cx="8382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113525</xdr:rowOff>
    </xdr:from>
    <xdr:to>
      <xdr:col>81</xdr:col>
      <xdr:colOff>50800</xdr:colOff>
      <xdr:row>94</xdr:row>
      <xdr:rowOff>26566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058375"/>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152503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113525</xdr:rowOff>
    </xdr:from>
    <xdr:to>
      <xdr:col>76</xdr:col>
      <xdr:colOff>114300</xdr:colOff>
      <xdr:row>93</xdr:row>
      <xdr:rowOff>166035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058375"/>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166035</xdr:rowOff>
    </xdr:from>
    <xdr:to>
      <xdr:col>71</xdr:col>
      <xdr:colOff>177800</xdr:colOff>
      <xdr:row>94</xdr:row>
      <xdr:rowOff>37858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110885"/>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30082</xdr:rowOff>
    </xdr:from>
    <xdr:to>
      <xdr:col>85</xdr:col>
      <xdr:colOff>177800</xdr:colOff>
      <xdr:row>94</xdr:row>
      <xdr:rowOff>131682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52959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147216</xdr:rowOff>
    </xdr:from>
    <xdr:to>
      <xdr:col>81</xdr:col>
      <xdr:colOff>101600</xdr:colOff>
      <xdr:row>94</xdr:row>
      <xdr:rowOff>77366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93893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62725</xdr:rowOff>
    </xdr:from>
    <xdr:to>
      <xdr:col>76</xdr:col>
      <xdr:colOff>165100</xdr:colOff>
      <xdr:row>93</xdr:row>
      <xdr:rowOff>164325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9402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7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115235</xdr:rowOff>
    </xdr:from>
    <xdr:to>
      <xdr:col>72</xdr:col>
      <xdr:colOff>38100</xdr:colOff>
      <xdr:row>94</xdr:row>
      <xdr:rowOff>45385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61912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8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158508</xdr:rowOff>
    </xdr:from>
    <xdr:to>
      <xdr:col>67</xdr:col>
      <xdr:colOff>101600</xdr:colOff>
      <xdr:row>94</xdr:row>
      <xdr:rowOff>88658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105185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8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土木費（</a:t>
          </a:r>
          <a:r>
            <a:rPr kumimoji="1" lang="en-US" altLang="ja-JP" sz="1100">
              <a:solidFill>
                <a:schemeClr val="dk1"/>
              </a:solidFill>
              <a:effectLst/>
              <a:latin typeface="+mn-lt"/>
              <a:ea typeface="+mn-ea"/>
              <a:cs typeface="+mn-cs"/>
            </a:rPr>
            <a:t>45,841</a:t>
          </a:r>
          <a:r>
            <a:rPr kumimoji="1" lang="ja-JP" altLang="ja-JP" sz="1100">
              <a:solidFill>
                <a:schemeClr val="dk1"/>
              </a:solidFill>
              <a:effectLst/>
              <a:latin typeface="+mn-lt"/>
              <a:ea typeface="+mn-ea"/>
              <a:cs typeface="+mn-cs"/>
            </a:rPr>
            <a:t>円）については、暖冬による除雪対策事業費の減や、幹線道路整備事業費の減により、住民一人当たりのコストが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年度と比べ減少し、類似団体平均と同水準となっている。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a:t>
          </a:r>
          <a:r>
            <a:rPr kumimoji="1" lang="en-US" altLang="ja-JP" sz="1100">
              <a:solidFill>
                <a:schemeClr val="dk1"/>
              </a:solidFill>
              <a:effectLst/>
              <a:latin typeface="+mn-lt"/>
              <a:ea typeface="+mn-ea"/>
              <a:cs typeface="+mn-cs"/>
            </a:rPr>
            <a:t>15,835</a:t>
          </a:r>
          <a:r>
            <a:rPr kumimoji="1" lang="ja-JP" altLang="ja-JP" sz="1100">
              <a:solidFill>
                <a:schemeClr val="dk1"/>
              </a:solidFill>
              <a:effectLst/>
              <a:latin typeface="+mn-lt"/>
              <a:ea typeface="+mn-ea"/>
              <a:cs typeface="+mn-cs"/>
            </a:rPr>
            <a:t>円）については、高機能消防指令センターシステム改修事業の完工に伴い、類似団体平均と同水準となっている。</a:t>
          </a:r>
          <a:endParaRPr lang="ja-JP" altLang="ja-JP" sz="1400">
            <a:effectLst/>
          </a:endParaRPr>
        </a:p>
        <a:p>
          <a:r>
            <a:rPr kumimoji="1" lang="ja-JP" altLang="ja-JP" sz="1100">
              <a:solidFill>
                <a:schemeClr val="dk1"/>
              </a:solidFill>
              <a:effectLst/>
              <a:latin typeface="+mn-lt"/>
              <a:ea typeface="+mn-ea"/>
              <a:cs typeface="+mn-cs"/>
            </a:rPr>
            <a:t> 教育費（</a:t>
          </a:r>
          <a:r>
            <a:rPr kumimoji="1" lang="en-US" altLang="ja-JP" sz="1100">
              <a:solidFill>
                <a:schemeClr val="dk1"/>
              </a:solidFill>
              <a:effectLst/>
              <a:latin typeface="+mn-lt"/>
              <a:ea typeface="+mn-ea"/>
              <a:cs typeface="+mn-cs"/>
            </a:rPr>
            <a:t>34,337</a:t>
          </a:r>
          <a:r>
            <a:rPr kumimoji="1" lang="ja-JP" altLang="ja-JP" sz="1100">
              <a:solidFill>
                <a:schemeClr val="dk1"/>
              </a:solidFill>
              <a:effectLst/>
              <a:latin typeface="+mn-lt"/>
              <a:ea typeface="+mn-ea"/>
              <a:cs typeface="+mn-cs"/>
            </a:rPr>
            <a:t>円）については、小中学校の空調設備事業等により、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年度と比べると増加しているものの、依然として類似団体平均より低くなっている。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、「財政健全化緊急プログラム」に基づき各種見直しを行うことで、事業の選択と集中を更に徹底していく。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実質単年度収支は暖冬に伴う除雪経費の減、「財政健全化緊急プログラム」による投資的経費の抑制や事務事業の見直しを図り歳出を抑えたことにより、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年度と同様に黒字化している。</a:t>
          </a:r>
          <a:endParaRPr lang="ja-JP" altLang="ja-JP" sz="1400">
            <a:effectLst/>
          </a:endParaRPr>
        </a:p>
        <a:p>
          <a:r>
            <a:rPr kumimoji="1" lang="ja-JP" altLang="ja-JP" sz="1100">
              <a:solidFill>
                <a:schemeClr val="dk1"/>
              </a:solidFill>
              <a:effectLst/>
              <a:latin typeface="+mn-lt"/>
              <a:ea typeface="+mn-ea"/>
              <a:cs typeface="+mn-cs"/>
            </a:rPr>
            <a:t>　また、財政調整基金において、</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元年度は取り崩しは行わず、積立てを行ったため、</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年度と比較し、残高は増加となっている。</a:t>
          </a:r>
          <a:endParaRPr lang="ja-JP" altLang="ja-JP" sz="1400">
            <a:effectLst/>
          </a:endParaRPr>
        </a:p>
        <a:p>
          <a:r>
            <a:rPr kumimoji="1" lang="ja-JP" altLang="ja-JP" sz="1100">
              <a:solidFill>
                <a:schemeClr val="dk1"/>
              </a:solidFill>
              <a:effectLst/>
              <a:latin typeface="+mn-lt"/>
              <a:ea typeface="+mn-ea"/>
              <a:cs typeface="+mn-cs"/>
            </a:rPr>
            <a:t>　今後も「財政健全化緊急プログラム」に基づき、財政健全化を図りながら、収支改善及び基金残高の確保に努めていく。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の実質収支は黒字であり、連結実質赤字比率は早期健全化基準等の比率に達していないことから、今後も介護保険料、国民健康保険料、水道などの利用料金等の適正化を図るとともに健全な財政運営に努め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2027_&#39640;&#2371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171.3</v>
          </cell>
          <cell r="BX51">
            <v>179.2</v>
          </cell>
          <cell r="CF51">
            <v>180.3</v>
          </cell>
          <cell r="CN51">
            <v>172.3</v>
          </cell>
          <cell r="CV51">
            <v>165</v>
          </cell>
        </row>
        <row r="53">
          <cell r="BP53">
            <v>46.1</v>
          </cell>
          <cell r="BX53">
            <v>53.6</v>
          </cell>
          <cell r="CF53">
            <v>53</v>
          </cell>
          <cell r="CN53">
            <v>53.7</v>
          </cell>
          <cell r="CV53">
            <v>48</v>
          </cell>
        </row>
        <row r="55">
          <cell r="AN55" t="str">
            <v>類似団体内平均値</v>
          </cell>
          <cell r="BP55">
            <v>13.7</v>
          </cell>
          <cell r="BX55">
            <v>24.1</v>
          </cell>
          <cell r="CF55">
            <v>20.100000000000001</v>
          </cell>
          <cell r="CN55">
            <v>16</v>
          </cell>
          <cell r="CV55">
            <v>18.399999999999999</v>
          </cell>
        </row>
        <row r="57">
          <cell r="BP57">
            <v>49.3</v>
          </cell>
          <cell r="BX57">
            <v>57.1</v>
          </cell>
          <cell r="CF57">
            <v>57.7</v>
          </cell>
          <cell r="CN57">
            <v>58.8</v>
          </cell>
          <cell r="CV57">
            <v>57.9</v>
          </cell>
        </row>
        <row r="72">
          <cell r="BP72" t="str">
            <v>H27</v>
          </cell>
          <cell r="BX72" t="str">
            <v>H28</v>
          </cell>
          <cell r="CF72" t="str">
            <v>H29</v>
          </cell>
          <cell r="CN72" t="str">
            <v>H30</v>
          </cell>
          <cell r="CV72" t="str">
            <v>R01</v>
          </cell>
        </row>
        <row r="73">
          <cell r="AN73" t="str">
            <v>当該団体値</v>
          </cell>
          <cell r="BP73">
            <v>171.3</v>
          </cell>
          <cell r="BX73">
            <v>179.2</v>
          </cell>
          <cell r="CF73">
            <v>180.3</v>
          </cell>
          <cell r="CN73">
            <v>172.3</v>
          </cell>
          <cell r="CV73">
            <v>165</v>
          </cell>
        </row>
        <row r="75">
          <cell r="BP75">
            <v>15.2</v>
          </cell>
          <cell r="BX75">
            <v>15.7</v>
          </cell>
          <cell r="CF75">
            <v>16.2</v>
          </cell>
          <cell r="CN75">
            <v>14.7</v>
          </cell>
          <cell r="CV75">
            <v>13.5</v>
          </cell>
        </row>
        <row r="77">
          <cell r="AN77" t="str">
            <v>類似団体内平均値</v>
          </cell>
          <cell r="BP77">
            <v>13.7</v>
          </cell>
          <cell r="BX77">
            <v>24.1</v>
          </cell>
          <cell r="CF77">
            <v>20.100000000000001</v>
          </cell>
          <cell r="CN77">
            <v>16</v>
          </cell>
          <cell r="CV77">
            <v>18.399999999999999</v>
          </cell>
        </row>
        <row r="79">
          <cell r="BP79">
            <v>5.8</v>
          </cell>
          <cell r="BX79">
            <v>6</v>
          </cell>
          <cell r="CF79">
            <v>5.8</v>
          </cell>
          <cell r="CN79">
            <v>5.3</v>
          </cell>
          <cell r="CV79">
            <v>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67104350</v>
      </c>
      <c r="BO4" s="393"/>
      <c r="BP4" s="393"/>
      <c r="BQ4" s="393"/>
      <c r="BR4" s="393"/>
      <c r="BS4" s="393"/>
      <c r="BT4" s="393"/>
      <c r="BU4" s="394"/>
      <c r="BV4" s="392">
        <v>68634419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5.9</v>
      </c>
      <c r="CU4" s="399"/>
      <c r="CV4" s="399"/>
      <c r="CW4" s="399"/>
      <c r="CX4" s="399"/>
      <c r="CY4" s="399"/>
      <c r="CZ4" s="399"/>
      <c r="DA4" s="400"/>
      <c r="DB4" s="398">
        <v>4.5999999999999996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64594693</v>
      </c>
      <c r="BO5" s="430"/>
      <c r="BP5" s="430"/>
      <c r="BQ5" s="430"/>
      <c r="BR5" s="430"/>
      <c r="BS5" s="430"/>
      <c r="BT5" s="430"/>
      <c r="BU5" s="431"/>
      <c r="BV5" s="429">
        <v>66671485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86.9</v>
      </c>
      <c r="CU5" s="427"/>
      <c r="CV5" s="427"/>
      <c r="CW5" s="427"/>
      <c r="CX5" s="427"/>
      <c r="CY5" s="427"/>
      <c r="CZ5" s="427"/>
      <c r="DA5" s="428"/>
      <c r="DB5" s="426">
        <v>87.4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2509657</v>
      </c>
      <c r="BO6" s="430"/>
      <c r="BP6" s="430"/>
      <c r="BQ6" s="430"/>
      <c r="BR6" s="430"/>
      <c r="BS6" s="430"/>
      <c r="BT6" s="430"/>
      <c r="BU6" s="431"/>
      <c r="BV6" s="429">
        <v>1962934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92</v>
      </c>
      <c r="CU6" s="467"/>
      <c r="CV6" s="467"/>
      <c r="CW6" s="467"/>
      <c r="CX6" s="467"/>
      <c r="CY6" s="467"/>
      <c r="CZ6" s="467"/>
      <c r="DA6" s="468"/>
      <c r="DB6" s="466">
        <v>93.6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232366</v>
      </c>
      <c r="BO7" s="430"/>
      <c r="BP7" s="430"/>
      <c r="BQ7" s="430"/>
      <c r="BR7" s="430"/>
      <c r="BS7" s="430"/>
      <c r="BT7" s="430"/>
      <c r="BU7" s="431"/>
      <c r="BV7" s="429">
        <v>204428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38399212</v>
      </c>
      <c r="CU7" s="430"/>
      <c r="CV7" s="430"/>
      <c r="CW7" s="430"/>
      <c r="CX7" s="430"/>
      <c r="CY7" s="430"/>
      <c r="CZ7" s="430"/>
      <c r="DA7" s="431"/>
      <c r="DB7" s="429">
        <v>38575853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2277291</v>
      </c>
      <c r="BO8" s="430"/>
      <c r="BP8" s="430"/>
      <c r="BQ8" s="430"/>
      <c r="BR8" s="430"/>
      <c r="BS8" s="430"/>
      <c r="BT8" s="430"/>
      <c r="BU8" s="431"/>
      <c r="BV8" s="429">
        <v>1758506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0.75</v>
      </c>
      <c r="CU8" s="470"/>
      <c r="CV8" s="470"/>
      <c r="CW8" s="470"/>
      <c r="CX8" s="470"/>
      <c r="CY8" s="470"/>
      <c r="CZ8" s="470"/>
      <c r="DA8" s="471"/>
      <c r="DB8" s="469">
        <v>0.75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172125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518785</v>
      </c>
      <c r="BO9" s="430"/>
      <c r="BP9" s="430"/>
      <c r="BQ9" s="430"/>
      <c r="BR9" s="430"/>
      <c r="BS9" s="430"/>
      <c r="BT9" s="430"/>
      <c r="BU9" s="431"/>
      <c r="BV9" s="429">
        <v>1339409</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20.100000000000001</v>
      </c>
      <c r="CU9" s="427"/>
      <c r="CV9" s="427"/>
      <c r="CW9" s="427"/>
      <c r="CX9" s="427"/>
      <c r="CY9" s="427"/>
      <c r="CZ9" s="427"/>
      <c r="DA9" s="428"/>
      <c r="DB9" s="426">
        <v>21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176061</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300159</v>
      </c>
      <c r="BO10" s="430"/>
      <c r="BP10" s="430"/>
      <c r="BQ10" s="430"/>
      <c r="BR10" s="430"/>
      <c r="BS10" s="430"/>
      <c r="BT10" s="430"/>
      <c r="BU10" s="431"/>
      <c r="BV10" s="429">
        <v>100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2526</v>
      </c>
      <c r="BO11" s="430"/>
      <c r="BP11" s="430"/>
      <c r="BQ11" s="430"/>
      <c r="BR11" s="430"/>
      <c r="BS11" s="430"/>
      <c r="BT11" s="430"/>
      <c r="BU11" s="431"/>
      <c r="BV11" s="429">
        <v>394034</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170493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166815</v>
      </c>
      <c r="S13" s="514"/>
      <c r="T13" s="514"/>
      <c r="U13" s="514"/>
      <c r="V13" s="515"/>
      <c r="W13" s="445" t="s">
        <v>141</v>
      </c>
      <c r="X13" s="446"/>
      <c r="Y13" s="446"/>
      <c r="Z13" s="446"/>
      <c r="AA13" s="446"/>
      <c r="AB13" s="436"/>
      <c r="AC13" s="480">
        <v>1868</v>
      </c>
      <c r="AD13" s="481"/>
      <c r="AE13" s="481"/>
      <c r="AF13" s="481"/>
      <c r="AG13" s="523"/>
      <c r="AH13" s="480">
        <v>1941</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821470</v>
      </c>
      <c r="BO13" s="430"/>
      <c r="BP13" s="430"/>
      <c r="BQ13" s="430"/>
      <c r="BR13" s="430"/>
      <c r="BS13" s="430"/>
      <c r="BT13" s="430"/>
      <c r="BU13" s="431"/>
      <c r="BV13" s="429">
        <v>1733543</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13.5</v>
      </c>
      <c r="CU13" s="427"/>
      <c r="CV13" s="427"/>
      <c r="CW13" s="427"/>
      <c r="CX13" s="427"/>
      <c r="CY13" s="427"/>
      <c r="CZ13" s="427"/>
      <c r="DA13" s="428"/>
      <c r="DB13" s="426">
        <v>14.7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171984</v>
      </c>
      <c r="S14" s="514"/>
      <c r="T14" s="514"/>
      <c r="U14" s="514"/>
      <c r="V14" s="515"/>
      <c r="W14" s="419"/>
      <c r="X14" s="420"/>
      <c r="Y14" s="420"/>
      <c r="Z14" s="420"/>
      <c r="AA14" s="420"/>
      <c r="AB14" s="409"/>
      <c r="AC14" s="516">
        <v>2.2000000000000002</v>
      </c>
      <c r="AD14" s="517"/>
      <c r="AE14" s="517"/>
      <c r="AF14" s="517"/>
      <c r="AG14" s="518"/>
      <c r="AH14" s="516">
        <v>2.2999999999999998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165</v>
      </c>
      <c r="CU14" s="528"/>
      <c r="CV14" s="528"/>
      <c r="CW14" s="528"/>
      <c r="CX14" s="528"/>
      <c r="CY14" s="528"/>
      <c r="CZ14" s="528"/>
      <c r="DA14" s="529"/>
      <c r="DB14" s="527">
        <v>172.3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168534</v>
      </c>
      <c r="S15" s="514"/>
      <c r="T15" s="514"/>
      <c r="U15" s="514"/>
      <c r="V15" s="515"/>
      <c r="W15" s="445" t="s">
        <v>148</v>
      </c>
      <c r="X15" s="446"/>
      <c r="Y15" s="446"/>
      <c r="Z15" s="446"/>
      <c r="AA15" s="446"/>
      <c r="AB15" s="436"/>
      <c r="AC15" s="480">
        <v>28097</v>
      </c>
      <c r="AD15" s="481"/>
      <c r="AE15" s="481"/>
      <c r="AF15" s="481"/>
      <c r="AG15" s="523"/>
      <c r="AH15" s="480">
        <v>28727</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22142969</v>
      </c>
      <c r="BO15" s="393"/>
      <c r="BP15" s="393"/>
      <c r="BQ15" s="393"/>
      <c r="BR15" s="393"/>
      <c r="BS15" s="393"/>
      <c r="BT15" s="393"/>
      <c r="BU15" s="394"/>
      <c r="BV15" s="392">
        <v>22191276</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33.299999999999997</v>
      </c>
      <c r="AD16" s="517"/>
      <c r="AE16" s="517"/>
      <c r="AF16" s="517"/>
      <c r="AG16" s="518"/>
      <c r="AH16" s="516">
        <v>34</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29636243</v>
      </c>
      <c r="BO16" s="430"/>
      <c r="BP16" s="430"/>
      <c r="BQ16" s="430"/>
      <c r="BR16" s="430"/>
      <c r="BS16" s="430"/>
      <c r="BT16" s="430"/>
      <c r="BU16" s="431"/>
      <c r="BV16" s="429">
        <v>29362604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54505</v>
      </c>
      <c r="AD17" s="481"/>
      <c r="AE17" s="481"/>
      <c r="AF17" s="481"/>
      <c r="AG17" s="523"/>
      <c r="AH17" s="480">
        <v>53820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28287937</v>
      </c>
      <c r="BO17" s="430"/>
      <c r="BP17" s="430"/>
      <c r="BQ17" s="430"/>
      <c r="BR17" s="430"/>
      <c r="BS17" s="430"/>
      <c r="BT17" s="430"/>
      <c r="BU17" s="431"/>
      <c r="BV17" s="429">
        <v>28360557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209.57</v>
      </c>
      <c r="M18" s="545"/>
      <c r="N18" s="545"/>
      <c r="O18" s="545"/>
      <c r="P18" s="545"/>
      <c r="Q18" s="545"/>
      <c r="R18" s="546"/>
      <c r="S18" s="546"/>
      <c r="T18" s="546"/>
      <c r="U18" s="546"/>
      <c r="V18" s="547"/>
      <c r="W18" s="447"/>
      <c r="X18" s="448"/>
      <c r="Y18" s="448"/>
      <c r="Z18" s="448"/>
      <c r="AA18" s="448"/>
      <c r="AB18" s="439"/>
      <c r="AC18" s="548">
        <v>64.5</v>
      </c>
      <c r="AD18" s="549"/>
      <c r="AE18" s="549"/>
      <c r="AF18" s="549"/>
      <c r="AG18" s="550"/>
      <c r="AH18" s="548">
        <v>63.7</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35696106</v>
      </c>
      <c r="BO18" s="430"/>
      <c r="BP18" s="430"/>
      <c r="BQ18" s="430"/>
      <c r="BR18" s="430"/>
      <c r="BS18" s="430"/>
      <c r="BT18" s="430"/>
      <c r="BU18" s="431"/>
      <c r="BV18" s="429">
        <v>35807560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821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43537071</v>
      </c>
      <c r="BO19" s="430"/>
      <c r="BP19" s="430"/>
      <c r="BQ19" s="430"/>
      <c r="BR19" s="430"/>
      <c r="BS19" s="430"/>
      <c r="BT19" s="430"/>
      <c r="BU19" s="431"/>
      <c r="BV19" s="429">
        <v>44070782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63814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108874896</v>
      </c>
      <c r="BO23" s="430"/>
      <c r="BP23" s="430"/>
      <c r="BQ23" s="430"/>
      <c r="BR23" s="430"/>
      <c r="BS23" s="430"/>
      <c r="BT23" s="430"/>
      <c r="BU23" s="431"/>
      <c r="BV23" s="429">
        <v>111146763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6000</v>
      </c>
      <c r="R24" s="481"/>
      <c r="S24" s="481"/>
      <c r="T24" s="481"/>
      <c r="U24" s="481"/>
      <c r="V24" s="523"/>
      <c r="W24" s="582"/>
      <c r="X24" s="570"/>
      <c r="Y24" s="571"/>
      <c r="Z24" s="479" t="s">
        <v>172</v>
      </c>
      <c r="AA24" s="459"/>
      <c r="AB24" s="459"/>
      <c r="AC24" s="459"/>
      <c r="AD24" s="459"/>
      <c r="AE24" s="459"/>
      <c r="AF24" s="459"/>
      <c r="AG24" s="460"/>
      <c r="AH24" s="480">
        <v>1165</v>
      </c>
      <c r="AI24" s="481"/>
      <c r="AJ24" s="481"/>
      <c r="AK24" s="481"/>
      <c r="AL24" s="523"/>
      <c r="AM24" s="480">
        <v>3300445</v>
      </c>
      <c r="AN24" s="481"/>
      <c r="AO24" s="481"/>
      <c r="AP24" s="481"/>
      <c r="AQ24" s="481"/>
      <c r="AR24" s="523"/>
      <c r="AS24" s="480">
        <v>2833</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51384346</v>
      </c>
      <c r="BO24" s="430"/>
      <c r="BP24" s="430"/>
      <c r="BQ24" s="430"/>
      <c r="BR24" s="430"/>
      <c r="BS24" s="430"/>
      <c r="BT24" s="430"/>
      <c r="BU24" s="431"/>
      <c r="BV24" s="429">
        <v>53065778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2</v>
      </c>
      <c r="M25" s="481"/>
      <c r="N25" s="481"/>
      <c r="O25" s="481"/>
      <c r="P25" s="523"/>
      <c r="Q25" s="480">
        <v>7055</v>
      </c>
      <c r="R25" s="481"/>
      <c r="S25" s="481"/>
      <c r="T25" s="481"/>
      <c r="U25" s="481"/>
      <c r="V25" s="523"/>
      <c r="W25" s="582"/>
      <c r="X25" s="570"/>
      <c r="Y25" s="571"/>
      <c r="Z25" s="479" t="s">
        <v>175</v>
      </c>
      <c r="AA25" s="459"/>
      <c r="AB25" s="459"/>
      <c r="AC25" s="459"/>
      <c r="AD25" s="459"/>
      <c r="AE25" s="459"/>
      <c r="AF25" s="459"/>
      <c r="AG25" s="460"/>
      <c r="AH25" s="480">
        <v>218</v>
      </c>
      <c r="AI25" s="481"/>
      <c r="AJ25" s="481"/>
      <c r="AK25" s="481"/>
      <c r="AL25" s="523"/>
      <c r="AM25" s="480">
        <v>612144</v>
      </c>
      <c r="AN25" s="481"/>
      <c r="AO25" s="481"/>
      <c r="AP25" s="481"/>
      <c r="AQ25" s="481"/>
      <c r="AR25" s="523"/>
      <c r="AS25" s="480">
        <v>2808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10784585</v>
      </c>
      <c r="BO25" s="393"/>
      <c r="BP25" s="393"/>
      <c r="BQ25" s="393"/>
      <c r="BR25" s="393"/>
      <c r="BS25" s="393"/>
      <c r="BT25" s="393"/>
      <c r="BU25" s="394"/>
      <c r="BV25" s="392">
        <v>12578055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5760</v>
      </c>
      <c r="R26" s="481"/>
      <c r="S26" s="481"/>
      <c r="T26" s="481"/>
      <c r="U26" s="481"/>
      <c r="V26" s="523"/>
      <c r="W26" s="582"/>
      <c r="X26" s="570"/>
      <c r="Y26" s="571"/>
      <c r="Z26" s="479" t="s">
        <v>178</v>
      </c>
      <c r="AA26" s="592"/>
      <c r="AB26" s="592"/>
      <c r="AC26" s="592"/>
      <c r="AD26" s="592"/>
      <c r="AE26" s="592"/>
      <c r="AF26" s="592"/>
      <c r="AG26" s="593"/>
      <c r="AH26" s="480">
        <v>179</v>
      </c>
      <c r="AI26" s="481"/>
      <c r="AJ26" s="481"/>
      <c r="AK26" s="481"/>
      <c r="AL26" s="523"/>
      <c r="AM26" s="480">
        <v>531272</v>
      </c>
      <c r="AN26" s="481"/>
      <c r="AO26" s="481"/>
      <c r="AP26" s="481"/>
      <c r="AQ26" s="481"/>
      <c r="AR26" s="523"/>
      <c r="AS26" s="480">
        <v>2968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6128</v>
      </c>
      <c r="R27" s="481"/>
      <c r="S27" s="481"/>
      <c r="T27" s="481"/>
      <c r="U27" s="481"/>
      <c r="V27" s="523"/>
      <c r="W27" s="582"/>
      <c r="X27" s="570"/>
      <c r="Y27" s="571"/>
      <c r="Z27" s="479" t="s">
        <v>181</v>
      </c>
      <c r="AA27" s="459"/>
      <c r="AB27" s="459"/>
      <c r="AC27" s="459"/>
      <c r="AD27" s="459"/>
      <c r="AE27" s="459"/>
      <c r="AF27" s="459"/>
      <c r="AG27" s="460"/>
      <c r="AH27" s="480">
        <v>4</v>
      </c>
      <c r="AI27" s="481"/>
      <c r="AJ27" s="481"/>
      <c r="AK27" s="481"/>
      <c r="AL27" s="523"/>
      <c r="AM27" s="480">
        <v>16656</v>
      </c>
      <c r="AN27" s="481"/>
      <c r="AO27" s="481"/>
      <c r="AP27" s="481"/>
      <c r="AQ27" s="481"/>
      <c r="AR27" s="523"/>
      <c r="AS27" s="480">
        <v>4164</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200246</v>
      </c>
      <c r="BO27" s="606"/>
      <c r="BP27" s="606"/>
      <c r="BQ27" s="606"/>
      <c r="BR27" s="606"/>
      <c r="BS27" s="606"/>
      <c r="BT27" s="606"/>
      <c r="BU27" s="607"/>
      <c r="BV27" s="605">
        <v>200246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5626</v>
      </c>
      <c r="R28" s="481"/>
      <c r="S28" s="481"/>
      <c r="T28" s="481"/>
      <c r="U28" s="481"/>
      <c r="V28" s="523"/>
      <c r="W28" s="582"/>
      <c r="X28" s="570"/>
      <c r="Y28" s="571"/>
      <c r="Z28" s="479" t="s">
        <v>184</v>
      </c>
      <c r="AA28" s="459"/>
      <c r="AB28" s="459"/>
      <c r="AC28" s="459"/>
      <c r="AD28" s="459"/>
      <c r="AE28" s="459"/>
      <c r="AF28" s="459"/>
      <c r="AG28" s="460"/>
      <c r="AH28" s="480" t="s">
        <v>139</v>
      </c>
      <c r="AI28" s="481"/>
      <c r="AJ28" s="481"/>
      <c r="AK28" s="481"/>
      <c r="AL28" s="523"/>
      <c r="AM28" s="480" t="s">
        <v>139</v>
      </c>
      <c r="AN28" s="481"/>
      <c r="AO28" s="481"/>
      <c r="AP28" s="481"/>
      <c r="AQ28" s="481"/>
      <c r="AR28" s="523"/>
      <c r="AS28" s="480" t="s">
        <v>139</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1370975</v>
      </c>
      <c r="BO28" s="393"/>
      <c r="BP28" s="393"/>
      <c r="BQ28" s="393"/>
      <c r="BR28" s="393"/>
      <c r="BS28" s="393"/>
      <c r="BT28" s="393"/>
      <c r="BU28" s="394"/>
      <c r="BV28" s="392">
        <v>570816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25</v>
      </c>
      <c r="M29" s="481"/>
      <c r="N29" s="481"/>
      <c r="O29" s="481"/>
      <c r="P29" s="523"/>
      <c r="Q29" s="480">
        <v>5287</v>
      </c>
      <c r="R29" s="481"/>
      <c r="S29" s="481"/>
      <c r="T29" s="481"/>
      <c r="U29" s="481"/>
      <c r="V29" s="523"/>
      <c r="W29" s="583"/>
      <c r="X29" s="584"/>
      <c r="Y29" s="585"/>
      <c r="Z29" s="479" t="s">
        <v>187</v>
      </c>
      <c r="AA29" s="459"/>
      <c r="AB29" s="459"/>
      <c r="AC29" s="459"/>
      <c r="AD29" s="459"/>
      <c r="AE29" s="459"/>
      <c r="AF29" s="459"/>
      <c r="AG29" s="460"/>
      <c r="AH29" s="480">
        <v>1169</v>
      </c>
      <c r="AI29" s="481"/>
      <c r="AJ29" s="481"/>
      <c r="AK29" s="481"/>
      <c r="AL29" s="523"/>
      <c r="AM29" s="480">
        <v>3317101</v>
      </c>
      <c r="AN29" s="481"/>
      <c r="AO29" s="481"/>
      <c r="AP29" s="481"/>
      <c r="AQ29" s="481"/>
      <c r="AR29" s="523"/>
      <c r="AS29" s="480">
        <v>2838</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951602</v>
      </c>
      <c r="BO29" s="430"/>
      <c r="BP29" s="430"/>
      <c r="BQ29" s="430"/>
      <c r="BR29" s="430"/>
      <c r="BS29" s="430"/>
      <c r="BT29" s="430"/>
      <c r="BU29" s="431"/>
      <c r="BV29" s="429">
        <v>451445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1883076</v>
      </c>
      <c r="BO30" s="606"/>
      <c r="BP30" s="606"/>
      <c r="BQ30" s="606"/>
      <c r="BR30" s="606"/>
      <c r="BS30" s="606"/>
      <c r="BT30" s="606"/>
      <c r="BU30" s="607"/>
      <c r="BV30" s="605">
        <v>1993304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高岡市民病院事業会計</v>
      </c>
      <c r="AP34" s="619"/>
      <c r="AQ34" s="619"/>
      <c r="AR34" s="619"/>
      <c r="AS34" s="619"/>
      <c r="AT34" s="619"/>
      <c r="AU34" s="619"/>
      <c r="AV34" s="619"/>
      <c r="AW34" s="619"/>
      <c r="AX34" s="619"/>
      <c r="AY34" s="619"/>
      <c r="AZ34" s="619"/>
      <c r="BA34" s="619"/>
      <c r="BB34" s="619"/>
      <c r="BC34" s="619"/>
      <c r="BD34" s="214"/>
      <c r="BE34" s="618">
        <f>IF(BG34="","",MAX(C34:D43,U34:V43,AM34:AN43)+1)</f>
        <v>11</v>
      </c>
      <c r="BF34" s="618"/>
      <c r="BG34" s="619" t="str">
        <f>IF('各会計、関係団体の財政状況及び健全化判断比率'!B36="","",'各会計、関係団体の財政状況及び健全化判断比率'!B36)</f>
        <v>工業団地造成事業会計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砺波地方衛生施設組合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高岡土地開発公社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荻布奨学金事業会計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駐車場事業会計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庄川水害予防組合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（公財）高岡市民文化振興事業団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工業用水道事業会計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小矢部川中流水害予防組合</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（一財）とやま・ふくおか家族旅行村公社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介護保険事業会計</v>
      </c>
      <c r="X37" s="619"/>
      <c r="Y37" s="619"/>
      <c r="Z37" s="619"/>
      <c r="AA37" s="619"/>
      <c r="AB37" s="619"/>
      <c r="AC37" s="619"/>
      <c r="AD37" s="619"/>
      <c r="AE37" s="619"/>
      <c r="AF37" s="619"/>
      <c r="AG37" s="619"/>
      <c r="AH37" s="619"/>
      <c r="AI37" s="619"/>
      <c r="AJ37" s="619"/>
      <c r="AK37" s="619"/>
      <c r="AL37" s="214"/>
      <c r="AM37" s="618">
        <f t="shared" si="0"/>
        <v>10</v>
      </c>
      <c r="AN37" s="618"/>
      <c r="AO37" s="619" t="str">
        <f>IF('各会計、関係団体の財政状況及び健全化判断比率'!B35="","",'各会計、関係団体の財政状況及び健全化判断比率'!B35)</f>
        <v>下水道事業会計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富山県市町村総合事務組合</v>
      </c>
      <c r="BZ37" s="619"/>
      <c r="CA37" s="619"/>
      <c r="CB37" s="619"/>
      <c r="CC37" s="619"/>
      <c r="CD37" s="619"/>
      <c r="CE37" s="619"/>
      <c r="CF37" s="619"/>
      <c r="CG37" s="619"/>
      <c r="CH37" s="619"/>
      <c r="CI37" s="619"/>
      <c r="CJ37" s="619"/>
      <c r="CK37" s="619"/>
      <c r="CL37" s="619"/>
      <c r="CM37" s="619"/>
      <c r="CN37" s="214"/>
      <c r="CO37" s="618">
        <f t="shared" si="3"/>
        <v>23</v>
      </c>
      <c r="CP37" s="618"/>
      <c r="CQ37" s="619" t="str">
        <f>IF('各会計、関係団体の財政状況及び健全化判断比率'!BS10="","",'各会計、関係団体の財政状況及び健全化判断比率'!BS10)</f>
        <v>（公財）高岡市勤労者福祉サービスセンター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高岡地区広域圏事務組合</v>
      </c>
      <c r="BZ38" s="619"/>
      <c r="CA38" s="619"/>
      <c r="CB38" s="619"/>
      <c r="CC38" s="619"/>
      <c r="CD38" s="619"/>
      <c r="CE38" s="619"/>
      <c r="CF38" s="619"/>
      <c r="CG38" s="619"/>
      <c r="CH38" s="619"/>
      <c r="CI38" s="619"/>
      <c r="CJ38" s="619"/>
      <c r="CK38" s="619"/>
      <c r="CL38" s="619"/>
      <c r="CM38" s="619"/>
      <c r="CN38" s="214"/>
      <c r="CO38" s="618">
        <f t="shared" si="3"/>
        <v>24</v>
      </c>
      <c r="CP38" s="618"/>
      <c r="CQ38" s="619" t="str">
        <f>IF('各会計、関係団体の財政状況及び健全化判断比率'!BS11="","",'各会計、関係団体の財政状況及び健全化判断比率'!BS11)</f>
        <v>（株）ウェルカム福岡</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富山県市町村会館管理組合</v>
      </c>
      <c r="BZ39" s="619"/>
      <c r="CA39" s="619"/>
      <c r="CB39" s="619"/>
      <c r="CC39" s="619"/>
      <c r="CD39" s="619"/>
      <c r="CE39" s="619"/>
      <c r="CF39" s="619"/>
      <c r="CG39" s="619"/>
      <c r="CH39" s="619"/>
      <c r="CI39" s="619"/>
      <c r="CJ39" s="619"/>
      <c r="CK39" s="619"/>
      <c r="CL39" s="619"/>
      <c r="CM39" s="619"/>
      <c r="CN39" s="214"/>
      <c r="CO39" s="618">
        <f t="shared" si="3"/>
        <v>25</v>
      </c>
      <c r="CP39" s="618"/>
      <c r="CQ39" s="619" t="str">
        <f>IF('各会計、関係団体の財政状況及び健全化判断比率'!BS12="","",'各会計、関係団体の財政状況及び健全化判断比率'!BS12)</f>
        <v>（公財）高岡市体育協会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富山県後期高齢者医療広域連合（一般会計）</v>
      </c>
      <c r="BZ40" s="619"/>
      <c r="CA40" s="619"/>
      <c r="CB40" s="619"/>
      <c r="CC40" s="619"/>
      <c r="CD40" s="619"/>
      <c r="CE40" s="619"/>
      <c r="CF40" s="619"/>
      <c r="CG40" s="619"/>
      <c r="CH40" s="619"/>
      <c r="CI40" s="619"/>
      <c r="CJ40" s="619"/>
      <c r="CK40" s="619"/>
      <c r="CL40" s="619"/>
      <c r="CM40" s="619"/>
      <c r="CN40" s="214"/>
      <c r="CO40" s="618">
        <f t="shared" si="3"/>
        <v>26</v>
      </c>
      <c r="CP40" s="618"/>
      <c r="CQ40" s="619" t="str">
        <f>IF('各会計、関係団体の財政状況及び健全化判断比率'!BS13="","",'各会計、関係団体の財政状況及び健全化判断比率'!BS13)</f>
        <v>万葉線（株）</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富山県後期高齢者医療広域連合（後期高齢者医療事業会計）</v>
      </c>
      <c r="BZ41" s="619"/>
      <c r="CA41" s="619"/>
      <c r="CB41" s="619"/>
      <c r="CC41" s="619"/>
      <c r="CD41" s="619"/>
      <c r="CE41" s="619"/>
      <c r="CF41" s="619"/>
      <c r="CG41" s="619"/>
      <c r="CH41" s="619"/>
      <c r="CI41" s="619"/>
      <c r="CJ41" s="619"/>
      <c r="CK41" s="619"/>
      <c r="CL41" s="619"/>
      <c r="CM41" s="619"/>
      <c r="CN41" s="214"/>
      <c r="CO41" s="618">
        <f t="shared" si="3"/>
        <v>27</v>
      </c>
      <c r="CP41" s="618"/>
      <c r="CQ41" s="619" t="str">
        <f>IF('各会計、関係団体の財政状況及び健全化判断比率'!BS14="","",'各会計、関係団体の財政状況及び健全化判断比率'!BS14)</f>
        <v>（公財）高岡地域地場産業センター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28</v>
      </c>
      <c r="CP42" s="618"/>
      <c r="CQ42" s="619" t="str">
        <f>IF('各会計、関係団体の財政状況及び健全化判断比率'!BS15="","",'各会計、関係団体の財政状況及び健全化判断比率'!BS15)</f>
        <v>（株）えんじゅビル</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29</v>
      </c>
      <c r="CP43" s="618"/>
      <c r="CQ43" s="619" t="str">
        <f>IF('各会計、関係団体の財政状況及び健全化判断比率'!BS16="","",'各会計、関係団体の財政状況及び健全化判断比率'!BS16)</f>
        <v>オタヤ開発（株）</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〇</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ottYPyo1Afi+NLDXg9WqRvolWaM3AAcJaSboSCSfybedHpn4GyRMO1PonzfvviRRKlgJY/YD/0QiUlUeafM8w==" saltValue="A/c1OUCxruN6yv51WhRa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8" t="s">
        <v>574</v>
      </c>
      <c r="D34" s="1208"/>
      <c r="E34" s="1209"/>
      <c r="F34" s="32">
        <v>2.54</v>
      </c>
      <c r="G34" s="33">
        <v>1.06</v>
      </c>
      <c r="H34" s="33">
        <v>1.0900000000000001</v>
      </c>
      <c r="I34" s="33">
        <v>4.55</v>
      </c>
      <c r="J34" s="34">
        <v>5.93</v>
      </c>
      <c r="K34" s="22"/>
      <c r="L34" s="22"/>
      <c r="M34" s="22"/>
      <c r="N34" s="22"/>
      <c r="O34" s="22"/>
      <c r="P34" s="22"/>
    </row>
    <row r="35" spans="1:16" ht="39" customHeight="1" x14ac:dyDescent="0.15">
      <c r="A35" s="22"/>
      <c r="B35" s="35"/>
      <c r="C35" s="1202" t="s">
        <v>575</v>
      </c>
      <c r="D35" s="1203"/>
      <c r="E35" s="1204"/>
      <c r="F35" s="36">
        <v>4.6900000000000004</v>
      </c>
      <c r="G35" s="37">
        <v>4.41</v>
      </c>
      <c r="H35" s="37">
        <v>4.88</v>
      </c>
      <c r="I35" s="37">
        <v>4.99</v>
      </c>
      <c r="J35" s="38">
        <v>5.5</v>
      </c>
      <c r="K35" s="22"/>
      <c r="L35" s="22"/>
      <c r="M35" s="22"/>
      <c r="N35" s="22"/>
      <c r="O35" s="22"/>
      <c r="P35" s="22"/>
    </row>
    <row r="36" spans="1:16" ht="39" customHeight="1" x14ac:dyDescent="0.15">
      <c r="A36" s="22"/>
      <c r="B36" s="35"/>
      <c r="C36" s="1202" t="s">
        <v>576</v>
      </c>
      <c r="D36" s="1203"/>
      <c r="E36" s="1204"/>
      <c r="F36" s="36">
        <v>1.23</v>
      </c>
      <c r="G36" s="37">
        <v>1.91</v>
      </c>
      <c r="H36" s="37">
        <v>2.36</v>
      </c>
      <c r="I36" s="37">
        <v>2.58</v>
      </c>
      <c r="J36" s="38">
        <v>3.12</v>
      </c>
      <c r="K36" s="22"/>
      <c r="L36" s="22"/>
      <c r="M36" s="22"/>
      <c r="N36" s="22"/>
      <c r="O36" s="22"/>
      <c r="P36" s="22"/>
    </row>
    <row r="37" spans="1:16" ht="39" customHeight="1" x14ac:dyDescent="0.15">
      <c r="A37" s="22"/>
      <c r="B37" s="35"/>
      <c r="C37" s="1202" t="s">
        <v>577</v>
      </c>
      <c r="D37" s="1203"/>
      <c r="E37" s="1204"/>
      <c r="F37" s="36">
        <v>4.9800000000000004</v>
      </c>
      <c r="G37" s="37">
        <v>5.19</v>
      </c>
      <c r="H37" s="37">
        <v>4.17</v>
      </c>
      <c r="I37" s="37">
        <v>3.66</v>
      </c>
      <c r="J37" s="38">
        <v>2.46</v>
      </c>
      <c r="K37" s="22"/>
      <c r="L37" s="22"/>
      <c r="M37" s="22"/>
      <c r="N37" s="22"/>
      <c r="O37" s="22"/>
      <c r="P37" s="22"/>
    </row>
    <row r="38" spans="1:16" ht="39" customHeight="1" x14ac:dyDescent="0.15">
      <c r="A38" s="22"/>
      <c r="B38" s="35"/>
      <c r="C38" s="1202" t="s">
        <v>578</v>
      </c>
      <c r="D38" s="1203"/>
      <c r="E38" s="1204"/>
      <c r="F38" s="36">
        <v>1.0900000000000001</v>
      </c>
      <c r="G38" s="37">
        <v>1.07</v>
      </c>
      <c r="H38" s="37">
        <v>1.06</v>
      </c>
      <c r="I38" s="37">
        <v>1.07</v>
      </c>
      <c r="J38" s="38">
        <v>1.0900000000000001</v>
      </c>
      <c r="K38" s="22"/>
      <c r="L38" s="22"/>
      <c r="M38" s="22"/>
      <c r="N38" s="22"/>
      <c r="O38" s="22"/>
      <c r="P38" s="22"/>
    </row>
    <row r="39" spans="1:16" ht="39" customHeight="1" x14ac:dyDescent="0.15">
      <c r="A39" s="22"/>
      <c r="B39" s="35"/>
      <c r="C39" s="1202" t="s">
        <v>579</v>
      </c>
      <c r="D39" s="1203"/>
      <c r="E39" s="1204"/>
      <c r="F39" s="36">
        <v>0.09</v>
      </c>
      <c r="G39" s="37">
        <v>0.15</v>
      </c>
      <c r="H39" s="37">
        <v>0</v>
      </c>
      <c r="I39" s="37">
        <v>0</v>
      </c>
      <c r="J39" s="38">
        <v>1.02</v>
      </c>
      <c r="K39" s="22"/>
      <c r="L39" s="22"/>
      <c r="M39" s="22"/>
      <c r="N39" s="22"/>
      <c r="O39" s="22"/>
      <c r="P39" s="22"/>
    </row>
    <row r="40" spans="1:16" ht="39" customHeight="1" x14ac:dyDescent="0.15">
      <c r="A40" s="22"/>
      <c r="B40" s="35"/>
      <c r="C40" s="1202" t="s">
        <v>580</v>
      </c>
      <c r="D40" s="1203"/>
      <c r="E40" s="1204"/>
      <c r="F40" s="36">
        <v>0.79</v>
      </c>
      <c r="G40" s="37">
        <v>1.28</v>
      </c>
      <c r="H40" s="37">
        <v>2.35</v>
      </c>
      <c r="I40" s="37">
        <v>0.46</v>
      </c>
      <c r="J40" s="38">
        <v>0.19</v>
      </c>
      <c r="K40" s="22"/>
      <c r="L40" s="22"/>
      <c r="M40" s="22"/>
      <c r="N40" s="22"/>
      <c r="O40" s="22"/>
      <c r="P40" s="22"/>
    </row>
    <row r="41" spans="1:16" ht="39" customHeight="1" x14ac:dyDescent="0.15">
      <c r="A41" s="22"/>
      <c r="B41" s="35"/>
      <c r="C41" s="1202" t="s">
        <v>581</v>
      </c>
      <c r="D41" s="1203"/>
      <c r="E41" s="1204"/>
      <c r="F41" s="36">
        <v>0.42</v>
      </c>
      <c r="G41" s="37">
        <v>0.41</v>
      </c>
      <c r="H41" s="37">
        <v>0.33</v>
      </c>
      <c r="I41" s="37">
        <v>0.08</v>
      </c>
      <c r="J41" s="38">
        <v>0.11</v>
      </c>
      <c r="K41" s="22"/>
      <c r="L41" s="22"/>
      <c r="M41" s="22"/>
      <c r="N41" s="22"/>
      <c r="O41" s="22"/>
      <c r="P41" s="22"/>
    </row>
    <row r="42" spans="1:16" ht="39" customHeight="1" x14ac:dyDescent="0.15">
      <c r="A42" s="22"/>
      <c r="B42" s="39"/>
      <c r="C42" s="1202" t="s">
        <v>582</v>
      </c>
      <c r="D42" s="1203"/>
      <c r="E42" s="1204"/>
      <c r="F42" s="36" t="s">
        <v>526</v>
      </c>
      <c r="G42" s="37" t="s">
        <v>526</v>
      </c>
      <c r="H42" s="37" t="s">
        <v>526</v>
      </c>
      <c r="I42" s="37" t="s">
        <v>526</v>
      </c>
      <c r="J42" s="38" t="s">
        <v>526</v>
      </c>
      <c r="K42" s="22"/>
      <c r="L42" s="22"/>
      <c r="M42" s="22"/>
      <c r="N42" s="22"/>
      <c r="O42" s="22"/>
      <c r="P42" s="22"/>
    </row>
    <row r="43" spans="1:16" ht="39" customHeight="1" thickBot="1" x14ac:dyDescent="0.2">
      <c r="A43" s="22"/>
      <c r="B43" s="40"/>
      <c r="C43" s="1205" t="s">
        <v>583</v>
      </c>
      <c r="D43" s="1206"/>
      <c r="E43" s="1207"/>
      <c r="F43" s="41">
        <v>0.37</v>
      </c>
      <c r="G43" s="42">
        <v>0.31</v>
      </c>
      <c r="H43" s="42">
        <v>0.03</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8104w8QjA/KXxI3V/xMzYbPLXpBI0GGValSZhNsGTQyMKvMRs9UFQ7v4p3nFVE714aCYD2B3n8cyi2i/Az+1w==" saltValue="B3vHWEDMd1j8/1uaq4JT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9528</v>
      </c>
      <c r="L45" s="60">
        <v>9820</v>
      </c>
      <c r="M45" s="60">
        <v>10163</v>
      </c>
      <c r="N45" s="60">
        <v>9064</v>
      </c>
      <c r="O45" s="61">
        <v>8966</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526</v>
      </c>
      <c r="L46" s="64" t="s">
        <v>526</v>
      </c>
      <c r="M46" s="64" t="s">
        <v>526</v>
      </c>
      <c r="N46" s="64" t="s">
        <v>526</v>
      </c>
      <c r="O46" s="65" t="s">
        <v>526</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526</v>
      </c>
      <c r="L47" s="64" t="s">
        <v>526</v>
      </c>
      <c r="M47" s="64" t="s">
        <v>526</v>
      </c>
      <c r="N47" s="64" t="s">
        <v>526</v>
      </c>
      <c r="O47" s="65" t="s">
        <v>526</v>
      </c>
      <c r="P47" s="48"/>
      <c r="Q47" s="48"/>
      <c r="R47" s="48"/>
      <c r="S47" s="48"/>
      <c r="T47" s="48"/>
      <c r="U47" s="48"/>
    </row>
    <row r="48" spans="1:21" ht="30.75" customHeight="1" x14ac:dyDescent="0.15">
      <c r="A48" s="48"/>
      <c r="B48" s="1212"/>
      <c r="C48" s="1213"/>
      <c r="D48" s="62"/>
      <c r="E48" s="1218" t="s">
        <v>15</v>
      </c>
      <c r="F48" s="1218"/>
      <c r="G48" s="1218"/>
      <c r="H48" s="1218"/>
      <c r="I48" s="1218"/>
      <c r="J48" s="1219"/>
      <c r="K48" s="63">
        <v>2220</v>
      </c>
      <c r="L48" s="64">
        <v>2143</v>
      </c>
      <c r="M48" s="64">
        <v>2143</v>
      </c>
      <c r="N48" s="64">
        <v>1804</v>
      </c>
      <c r="O48" s="65">
        <v>1756</v>
      </c>
      <c r="P48" s="48"/>
      <c r="Q48" s="48"/>
      <c r="R48" s="48"/>
      <c r="S48" s="48"/>
      <c r="T48" s="48"/>
      <c r="U48" s="48"/>
    </row>
    <row r="49" spans="1:21" ht="30.75" customHeight="1" x14ac:dyDescent="0.15">
      <c r="A49" s="48"/>
      <c r="B49" s="1212"/>
      <c r="C49" s="1213"/>
      <c r="D49" s="62"/>
      <c r="E49" s="1218" t="s">
        <v>16</v>
      </c>
      <c r="F49" s="1218"/>
      <c r="G49" s="1218"/>
      <c r="H49" s="1218"/>
      <c r="I49" s="1218"/>
      <c r="J49" s="1219"/>
      <c r="K49" s="63">
        <v>110</v>
      </c>
      <c r="L49" s="64">
        <v>119</v>
      </c>
      <c r="M49" s="64">
        <v>155</v>
      </c>
      <c r="N49" s="64">
        <v>206</v>
      </c>
      <c r="O49" s="65">
        <v>205</v>
      </c>
      <c r="P49" s="48"/>
      <c r="Q49" s="48"/>
      <c r="R49" s="48"/>
      <c r="S49" s="48"/>
      <c r="T49" s="48"/>
      <c r="U49" s="48"/>
    </row>
    <row r="50" spans="1:21" ht="30.75" customHeight="1" x14ac:dyDescent="0.15">
      <c r="A50" s="48"/>
      <c r="B50" s="1212"/>
      <c r="C50" s="1213"/>
      <c r="D50" s="62"/>
      <c r="E50" s="1218" t="s">
        <v>17</v>
      </c>
      <c r="F50" s="1218"/>
      <c r="G50" s="1218"/>
      <c r="H50" s="1218"/>
      <c r="I50" s="1218"/>
      <c r="J50" s="1219"/>
      <c r="K50" s="63">
        <v>385</v>
      </c>
      <c r="L50" s="64">
        <v>181</v>
      </c>
      <c r="M50" s="64">
        <v>150</v>
      </c>
      <c r="N50" s="64">
        <v>145</v>
      </c>
      <c r="O50" s="65">
        <v>124</v>
      </c>
      <c r="P50" s="48"/>
      <c r="Q50" s="48"/>
      <c r="R50" s="48"/>
      <c r="S50" s="48"/>
      <c r="T50" s="48"/>
      <c r="U50" s="48"/>
    </row>
    <row r="51" spans="1:21" ht="30.75" customHeight="1" x14ac:dyDescent="0.15">
      <c r="A51" s="48"/>
      <c r="B51" s="1214"/>
      <c r="C51" s="1215"/>
      <c r="D51" s="66"/>
      <c r="E51" s="1218" t="s">
        <v>18</v>
      </c>
      <c r="F51" s="1218"/>
      <c r="G51" s="1218"/>
      <c r="H51" s="1218"/>
      <c r="I51" s="1218"/>
      <c r="J51" s="1219"/>
      <c r="K51" s="63">
        <v>2</v>
      </c>
      <c r="L51" s="64">
        <v>1</v>
      </c>
      <c r="M51" s="64">
        <v>1</v>
      </c>
      <c r="N51" s="64">
        <v>1</v>
      </c>
      <c r="O51" s="65" t="s">
        <v>526</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7038</v>
      </c>
      <c r="L52" s="64">
        <v>7317</v>
      </c>
      <c r="M52" s="64">
        <v>7449</v>
      </c>
      <c r="N52" s="64">
        <v>7464</v>
      </c>
      <c r="O52" s="65">
        <v>7229</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5207</v>
      </c>
      <c r="L53" s="69">
        <v>4947</v>
      </c>
      <c r="M53" s="69">
        <v>5163</v>
      </c>
      <c r="N53" s="69">
        <v>3756</v>
      </c>
      <c r="O53" s="70">
        <v>3822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591</v>
      </c>
      <c r="L57" s="84" t="s">
        <v>591</v>
      </c>
      <c r="M57" s="84" t="s">
        <v>591</v>
      </c>
      <c r="N57" s="84" t="s">
        <v>591</v>
      </c>
      <c r="O57" s="85" t="s">
        <v>591</v>
      </c>
    </row>
    <row r="58" spans="1:21" ht="31.5" customHeight="1" thickBot="1" x14ac:dyDescent="0.2">
      <c r="B58" s="1228"/>
      <c r="C58" s="1229"/>
      <c r="D58" s="1233" t="s">
        <v>27</v>
      </c>
      <c r="E58" s="1234"/>
      <c r="F58" s="1234"/>
      <c r="G58" s="1234"/>
      <c r="H58" s="1234"/>
      <c r="I58" s="1234"/>
      <c r="J58" s="1235"/>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x/Ox04otP/Oa/mMYfY+74LJ6k1X0KUG2p0vDtSoBzjORtoMbr2rRHh+Qmt4bA73sptmtTJlii4ZrykP2/IxA==" saltValue="6EAdVhqws1vbOHXy/6Ca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36" t="s">
        <v>30</v>
      </c>
      <c r="C41" s="1237"/>
      <c r="D41" s="102"/>
      <c r="E41" s="1242" t="s">
        <v>31</v>
      </c>
      <c r="F41" s="1242"/>
      <c r="G41" s="1242"/>
      <c r="H41" s="1243"/>
      <c r="I41" s="103">
        <v>111729</v>
      </c>
      <c r="J41" s="104">
        <v>112793</v>
      </c>
      <c r="K41" s="104">
        <v>112865</v>
      </c>
      <c r="L41" s="104">
        <v>111152</v>
      </c>
      <c r="M41" s="105">
        <v>108875</v>
      </c>
    </row>
    <row r="42" spans="2:13" ht="27.75" customHeight="1" x14ac:dyDescent="0.15">
      <c r="B42" s="1238"/>
      <c r="C42" s="1239"/>
      <c r="D42" s="106"/>
      <c r="E42" s="1244" t="s">
        <v>32</v>
      </c>
      <c r="F42" s="1244"/>
      <c r="G42" s="1244"/>
      <c r="H42" s="1245"/>
      <c r="I42" s="107">
        <v>2014</v>
      </c>
      <c r="J42" s="108">
        <v>1216</v>
      </c>
      <c r="K42" s="108">
        <v>1116</v>
      </c>
      <c r="L42" s="108">
        <v>1137</v>
      </c>
      <c r="M42" s="109">
        <v>2022</v>
      </c>
    </row>
    <row r="43" spans="2:13" ht="27.75" customHeight="1" x14ac:dyDescent="0.15">
      <c r="B43" s="1238"/>
      <c r="C43" s="1239"/>
      <c r="D43" s="106"/>
      <c r="E43" s="1244" t="s">
        <v>33</v>
      </c>
      <c r="F43" s="1244"/>
      <c r="G43" s="1244"/>
      <c r="H43" s="1245"/>
      <c r="I43" s="107">
        <v>30562</v>
      </c>
      <c r="J43" s="108">
        <v>29424</v>
      </c>
      <c r="K43" s="108">
        <v>25768</v>
      </c>
      <c r="L43" s="108">
        <v>23358</v>
      </c>
      <c r="M43" s="109">
        <v>21704</v>
      </c>
    </row>
    <row r="44" spans="2:13" ht="27.75" customHeight="1" x14ac:dyDescent="0.15">
      <c r="B44" s="1238"/>
      <c r="C44" s="1239"/>
      <c r="D44" s="106"/>
      <c r="E44" s="1244" t="s">
        <v>34</v>
      </c>
      <c r="F44" s="1244"/>
      <c r="G44" s="1244"/>
      <c r="H44" s="1245"/>
      <c r="I44" s="107">
        <v>2099</v>
      </c>
      <c r="J44" s="108">
        <v>1981</v>
      </c>
      <c r="K44" s="108">
        <v>1859</v>
      </c>
      <c r="L44" s="108">
        <v>1699</v>
      </c>
      <c r="M44" s="109">
        <v>1503</v>
      </c>
    </row>
    <row r="45" spans="2:13" ht="27.75" customHeight="1" x14ac:dyDescent="0.15">
      <c r="B45" s="1238"/>
      <c r="C45" s="1239"/>
      <c r="D45" s="106"/>
      <c r="E45" s="1244" t="s">
        <v>35</v>
      </c>
      <c r="F45" s="1244"/>
      <c r="G45" s="1244"/>
      <c r="H45" s="1245"/>
      <c r="I45" s="107">
        <v>12247</v>
      </c>
      <c r="J45" s="108">
        <v>11562</v>
      </c>
      <c r="K45" s="108">
        <v>10512</v>
      </c>
      <c r="L45" s="108">
        <v>9602</v>
      </c>
      <c r="M45" s="109">
        <v>8651</v>
      </c>
    </row>
    <row r="46" spans="2:13" ht="27.75" customHeight="1" x14ac:dyDescent="0.15">
      <c r="B46" s="1238"/>
      <c r="C46" s="1239"/>
      <c r="D46" s="110"/>
      <c r="E46" s="1244" t="s">
        <v>36</v>
      </c>
      <c r="F46" s="1244"/>
      <c r="G46" s="1244"/>
      <c r="H46" s="1245"/>
      <c r="I46" s="107" t="s">
        <v>526</v>
      </c>
      <c r="J46" s="108">
        <v>56</v>
      </c>
      <c r="K46" s="108">
        <v>56</v>
      </c>
      <c r="L46" s="108">
        <v>56</v>
      </c>
      <c r="M46" s="109">
        <v>56</v>
      </c>
    </row>
    <row r="47" spans="2:13" ht="27.75" customHeight="1" x14ac:dyDescent="0.15">
      <c r="B47" s="1238"/>
      <c r="C47" s="1239"/>
      <c r="D47" s="111"/>
      <c r="E47" s="1246" t="s">
        <v>37</v>
      </c>
      <c r="F47" s="1247"/>
      <c r="G47" s="1247"/>
      <c r="H47" s="1248"/>
      <c r="I47" s="107" t="s">
        <v>526</v>
      </c>
      <c r="J47" s="108" t="s">
        <v>526</v>
      </c>
      <c r="K47" s="108" t="s">
        <v>526</v>
      </c>
      <c r="L47" s="108" t="s">
        <v>526</v>
      </c>
      <c r="M47" s="109" t="s">
        <v>526</v>
      </c>
    </row>
    <row r="48" spans="2:13" ht="27.75" customHeight="1" x14ac:dyDescent="0.15">
      <c r="B48" s="1238"/>
      <c r="C48" s="1239"/>
      <c r="D48" s="106"/>
      <c r="E48" s="1244" t="s">
        <v>38</v>
      </c>
      <c r="F48" s="1244"/>
      <c r="G48" s="1244"/>
      <c r="H48" s="1245"/>
      <c r="I48" s="107" t="s">
        <v>526</v>
      </c>
      <c r="J48" s="108" t="s">
        <v>526</v>
      </c>
      <c r="K48" s="108" t="s">
        <v>526</v>
      </c>
      <c r="L48" s="108" t="s">
        <v>526</v>
      </c>
      <c r="M48" s="109" t="s">
        <v>526</v>
      </c>
    </row>
    <row r="49" spans="2:13" ht="27.75" customHeight="1" x14ac:dyDescent="0.15">
      <c r="B49" s="1240"/>
      <c r="C49" s="1241"/>
      <c r="D49" s="106"/>
      <c r="E49" s="1244" t="s">
        <v>39</v>
      </c>
      <c r="F49" s="1244"/>
      <c r="G49" s="1244"/>
      <c r="H49" s="1245"/>
      <c r="I49" s="107" t="s">
        <v>526</v>
      </c>
      <c r="J49" s="108" t="s">
        <v>526</v>
      </c>
      <c r="K49" s="108" t="s">
        <v>526</v>
      </c>
      <c r="L49" s="108" t="s">
        <v>526</v>
      </c>
      <c r="M49" s="109" t="s">
        <v>526</v>
      </c>
    </row>
    <row r="50" spans="2:13" ht="27.75" customHeight="1" x14ac:dyDescent="0.15">
      <c r="B50" s="1249" t="s">
        <v>40</v>
      </c>
      <c r="C50" s="1250"/>
      <c r="D50" s="112"/>
      <c r="E50" s="1244" t="s">
        <v>41</v>
      </c>
      <c r="F50" s="1244"/>
      <c r="G50" s="1244"/>
      <c r="H50" s="1245"/>
      <c r="I50" s="107">
        <v>5416</v>
      </c>
      <c r="J50" s="108">
        <v>4897</v>
      </c>
      <c r="K50" s="108">
        <v>3942</v>
      </c>
      <c r="L50" s="108">
        <v>3408</v>
      </c>
      <c r="M50" s="109">
        <v>4511</v>
      </c>
    </row>
    <row r="51" spans="2:13" ht="27.75" customHeight="1" x14ac:dyDescent="0.15">
      <c r="B51" s="1238"/>
      <c r="C51" s="1239"/>
      <c r="D51" s="106"/>
      <c r="E51" s="1244" t="s">
        <v>42</v>
      </c>
      <c r="F51" s="1244"/>
      <c r="G51" s="1244"/>
      <c r="H51" s="1245"/>
      <c r="I51" s="107">
        <v>2160</v>
      </c>
      <c r="J51" s="108">
        <v>2182</v>
      </c>
      <c r="K51" s="108">
        <v>2384</v>
      </c>
      <c r="L51" s="108">
        <v>2230</v>
      </c>
      <c r="M51" s="109">
        <v>2101</v>
      </c>
    </row>
    <row r="52" spans="2:13" ht="27.75" customHeight="1" x14ac:dyDescent="0.15">
      <c r="B52" s="1240"/>
      <c r="C52" s="1241"/>
      <c r="D52" s="106"/>
      <c r="E52" s="1244" t="s">
        <v>43</v>
      </c>
      <c r="F52" s="1244"/>
      <c r="G52" s="1244"/>
      <c r="H52" s="1245"/>
      <c r="I52" s="107">
        <v>96762</v>
      </c>
      <c r="J52" s="108">
        <v>94052</v>
      </c>
      <c r="K52" s="108">
        <v>89574</v>
      </c>
      <c r="L52" s="108">
        <v>87376</v>
      </c>
      <c r="M52" s="109">
        <v>84407</v>
      </c>
    </row>
    <row r="53" spans="2:13" ht="27.75" customHeight="1" thickBot="1" x14ac:dyDescent="0.2">
      <c r="B53" s="1251" t="s">
        <v>44</v>
      </c>
      <c r="C53" s="1252"/>
      <c r="D53" s="113"/>
      <c r="E53" s="1253" t="s">
        <v>45</v>
      </c>
      <c r="F53" s="1253"/>
      <c r="G53" s="1253"/>
      <c r="H53" s="1254"/>
      <c r="I53" s="114">
        <v>54314</v>
      </c>
      <c r="J53" s="115">
        <v>55900</v>
      </c>
      <c r="K53" s="115">
        <v>56277</v>
      </c>
      <c r="L53" s="115">
        <v>53991</v>
      </c>
      <c r="M53" s="116">
        <v>51793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l3eCZhctjUC3l12lZEtpk96vqxZ32GLYO1fP1r13t8Rpk/ZNrO1lTvLxFNpnP134ALxHWzkOhb2iKC0GqAWw==" saltValue="HH6Y6XxKOJ3HhlUuXapv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3" t="s">
        <v>48</v>
      </c>
      <c r="D55" s="1263"/>
      <c r="E55" s="1264"/>
      <c r="F55" s="128">
        <v>351</v>
      </c>
      <c r="G55" s="128">
        <v>571</v>
      </c>
      <c r="H55" s="129">
        <v>1371</v>
      </c>
    </row>
    <row r="56" spans="2:8" ht="52.5" customHeight="1" x14ac:dyDescent="0.15">
      <c r="B56" s="130"/>
      <c r="C56" s="1265" t="s">
        <v>49</v>
      </c>
      <c r="D56" s="1265"/>
      <c r="E56" s="1266"/>
      <c r="F56" s="131">
        <v>451</v>
      </c>
      <c r="G56" s="131">
        <v>451</v>
      </c>
      <c r="H56" s="132">
        <v>952</v>
      </c>
    </row>
    <row r="57" spans="2:8" ht="53.25" customHeight="1" x14ac:dyDescent="0.15">
      <c r="B57" s="130"/>
      <c r="C57" s="1267" t="s">
        <v>50</v>
      </c>
      <c r="D57" s="1267"/>
      <c r="E57" s="1268"/>
      <c r="F57" s="133">
        <v>2803</v>
      </c>
      <c r="G57" s="133">
        <v>1993</v>
      </c>
      <c r="H57" s="134">
        <v>1883</v>
      </c>
    </row>
    <row r="58" spans="2:8" ht="45.75" customHeight="1" x14ac:dyDescent="0.15">
      <c r="B58" s="135"/>
      <c r="C58" s="1255" t="s">
        <v>617</v>
      </c>
      <c r="D58" s="1256"/>
      <c r="E58" s="1257"/>
      <c r="F58" s="136">
        <v>1415</v>
      </c>
      <c r="G58" s="136">
        <v>1415</v>
      </c>
      <c r="H58" s="137">
        <v>1219</v>
      </c>
    </row>
    <row r="59" spans="2:8" ht="45.75" customHeight="1" x14ac:dyDescent="0.15">
      <c r="B59" s="135"/>
      <c r="C59" s="1255" t="s">
        <v>618</v>
      </c>
      <c r="D59" s="1256"/>
      <c r="E59" s="1257"/>
      <c r="F59" s="136">
        <v>71</v>
      </c>
      <c r="G59" s="136">
        <v>61</v>
      </c>
      <c r="H59" s="137">
        <v>148</v>
      </c>
    </row>
    <row r="60" spans="2:8" ht="45.75" customHeight="1" x14ac:dyDescent="0.15">
      <c r="B60" s="135"/>
      <c r="C60" s="1255" t="s">
        <v>619</v>
      </c>
      <c r="D60" s="1256"/>
      <c r="E60" s="1257"/>
      <c r="F60" s="136">
        <v>100</v>
      </c>
      <c r="G60" s="136">
        <v>98</v>
      </c>
      <c r="H60" s="137">
        <v>98</v>
      </c>
    </row>
    <row r="61" spans="2:8" ht="45.75" customHeight="1" x14ac:dyDescent="0.15">
      <c r="B61" s="135"/>
      <c r="C61" s="1255" t="s">
        <v>620</v>
      </c>
      <c r="D61" s="1256"/>
      <c r="E61" s="1257"/>
      <c r="F61" s="136">
        <v>70</v>
      </c>
      <c r="G61" s="136">
        <v>69</v>
      </c>
      <c r="H61" s="137">
        <v>69</v>
      </c>
    </row>
    <row r="62" spans="2:8" ht="45.75" customHeight="1" thickBot="1" x14ac:dyDescent="0.2">
      <c r="B62" s="138"/>
      <c r="C62" s="1258" t="s">
        <v>621</v>
      </c>
      <c r="D62" s="1259"/>
      <c r="E62" s="1260"/>
      <c r="F62" s="139">
        <v>58</v>
      </c>
      <c r="G62" s="139">
        <v>58</v>
      </c>
      <c r="H62" s="140">
        <v>58</v>
      </c>
    </row>
    <row r="63" spans="2:8" ht="52.5" customHeight="1" thickBot="1" x14ac:dyDescent="0.2">
      <c r="B63" s="141"/>
      <c r="C63" s="1261" t="s">
        <v>51</v>
      </c>
      <c r="D63" s="1261"/>
      <c r="E63" s="1262"/>
      <c r="F63" s="142">
        <v>3605</v>
      </c>
      <c r="G63" s="142">
        <v>3016</v>
      </c>
      <c r="H63" s="143">
        <v>4206</v>
      </c>
    </row>
    <row r="64" spans="2:8" ht="15" customHeight="1" x14ac:dyDescent="0.15"/>
  </sheetData>
  <sheetProtection algorithmName="SHA-512" hashValue="17m2a4TkxySv9UDVKrVtuiXCBS2MApTWLb6ysBKUn8mFkzglEnhTCHAMr9RtHfzoaUJMZVWMcjWyj/ahPR88Qw==" saltValue="3SWJrHGDVkFBjpwzrBpM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D21" sqref="D21"/>
    </sheetView>
  </sheetViews>
  <sheetFormatPr defaultColWidth="0" defaultRowHeight="13.5" customHeight="1" zeroHeight="1" x14ac:dyDescent="0.15"/>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269"/>
      <c r="B1" s="1270"/>
      <c r="DD1" s="1271"/>
      <c r="DE1" s="1271"/>
    </row>
    <row r="2" spans="1:143"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91" customFormat="1"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1"/>
      <c r="DE19" s="1271"/>
    </row>
    <row r="20" spans="1:351" x14ac:dyDescent="0.15">
      <c r="DD20" s="1271"/>
      <c r="DE20" s="1271"/>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71"/>
    </row>
    <row r="41" spans="2:109" ht="17.25" x14ac:dyDescent="0.15">
      <c r="B41" s="1284" t="s">
        <v>623</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624</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625</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71" t="s">
        <v>626</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567</v>
      </c>
      <c r="BQ50" s="1303"/>
      <c r="BR50" s="1303"/>
      <c r="BS50" s="1303"/>
      <c r="BT50" s="1303"/>
      <c r="BU50" s="1303"/>
      <c r="BV50" s="1303"/>
      <c r="BW50" s="1303"/>
      <c r="BX50" s="1303" t="s">
        <v>568</v>
      </c>
      <c r="BY50" s="1303"/>
      <c r="BZ50" s="1303"/>
      <c r="CA50" s="1303"/>
      <c r="CB50" s="1303"/>
      <c r="CC50" s="1303"/>
      <c r="CD50" s="1303"/>
      <c r="CE50" s="1303"/>
      <c r="CF50" s="1303" t="s">
        <v>569</v>
      </c>
      <c r="CG50" s="1303"/>
      <c r="CH50" s="1303"/>
      <c r="CI50" s="1303"/>
      <c r="CJ50" s="1303"/>
      <c r="CK50" s="1303"/>
      <c r="CL50" s="1303"/>
      <c r="CM50" s="1303"/>
      <c r="CN50" s="1303" t="s">
        <v>570</v>
      </c>
      <c r="CO50" s="1303"/>
      <c r="CP50" s="1303"/>
      <c r="CQ50" s="1303"/>
      <c r="CR50" s="1303"/>
      <c r="CS50" s="1303"/>
      <c r="CT50" s="1303"/>
      <c r="CU50" s="1303"/>
      <c r="CV50" s="1303" t="s">
        <v>571</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627</v>
      </c>
      <c r="AO51" s="1307"/>
      <c r="AP51" s="1307"/>
      <c r="AQ51" s="1307"/>
      <c r="AR51" s="1307"/>
      <c r="AS51" s="1307"/>
      <c r="AT51" s="1307"/>
      <c r="AU51" s="1307"/>
      <c r="AV51" s="1307"/>
      <c r="AW51" s="1307"/>
      <c r="AX51" s="1307"/>
      <c r="AY51" s="1307"/>
      <c r="AZ51" s="1307"/>
      <c r="BA51" s="1307"/>
      <c r="BB51" s="1307" t="s">
        <v>628</v>
      </c>
      <c r="BC51" s="1307"/>
      <c r="BD51" s="1307"/>
      <c r="BE51" s="1307"/>
      <c r="BF51" s="1307"/>
      <c r="BG51" s="1307"/>
      <c r="BH51" s="1307"/>
      <c r="BI51" s="1307"/>
      <c r="BJ51" s="1307"/>
      <c r="BK51" s="1307"/>
      <c r="BL51" s="1307"/>
      <c r="BM51" s="1307"/>
      <c r="BN51" s="1307"/>
      <c r="BO51" s="1307"/>
      <c r="BP51" s="1308">
        <v>171.3</v>
      </c>
      <c r="BQ51" s="1308"/>
      <c r="BR51" s="1308"/>
      <c r="BS51" s="1308"/>
      <c r="BT51" s="1308"/>
      <c r="BU51" s="1308"/>
      <c r="BV51" s="1308"/>
      <c r="BW51" s="1308"/>
      <c r="BX51" s="1308">
        <v>179.2</v>
      </c>
      <c r="BY51" s="1308"/>
      <c r="BZ51" s="1308"/>
      <c r="CA51" s="1308"/>
      <c r="CB51" s="1308"/>
      <c r="CC51" s="1308"/>
      <c r="CD51" s="1308"/>
      <c r="CE51" s="1308"/>
      <c r="CF51" s="1308">
        <v>180.3</v>
      </c>
      <c r="CG51" s="1308"/>
      <c r="CH51" s="1308"/>
      <c r="CI51" s="1308"/>
      <c r="CJ51" s="1308"/>
      <c r="CK51" s="1308"/>
      <c r="CL51" s="1308"/>
      <c r="CM51" s="1308"/>
      <c r="CN51" s="1308">
        <v>172.3</v>
      </c>
      <c r="CO51" s="1308"/>
      <c r="CP51" s="1308"/>
      <c r="CQ51" s="1308"/>
      <c r="CR51" s="1308"/>
      <c r="CS51" s="1308"/>
      <c r="CT51" s="1308"/>
      <c r="CU51" s="1308"/>
      <c r="CV51" s="1308">
        <v>165</v>
      </c>
      <c r="CW51" s="1308"/>
      <c r="CX51" s="1308"/>
      <c r="CY51" s="1308"/>
      <c r="CZ51" s="1308"/>
      <c r="DA51" s="1308"/>
      <c r="DB51" s="1308"/>
      <c r="DC51" s="1308"/>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629</v>
      </c>
      <c r="BC53" s="1307"/>
      <c r="BD53" s="1307"/>
      <c r="BE53" s="1307"/>
      <c r="BF53" s="1307"/>
      <c r="BG53" s="1307"/>
      <c r="BH53" s="1307"/>
      <c r="BI53" s="1307"/>
      <c r="BJ53" s="1307"/>
      <c r="BK53" s="1307"/>
      <c r="BL53" s="1307"/>
      <c r="BM53" s="1307"/>
      <c r="BN53" s="1307"/>
      <c r="BO53" s="1307"/>
      <c r="BP53" s="1308">
        <v>46.1</v>
      </c>
      <c r="BQ53" s="1308"/>
      <c r="BR53" s="1308"/>
      <c r="BS53" s="1308"/>
      <c r="BT53" s="1308"/>
      <c r="BU53" s="1308"/>
      <c r="BV53" s="1308"/>
      <c r="BW53" s="1308"/>
      <c r="BX53" s="1308">
        <v>53.6</v>
      </c>
      <c r="BY53" s="1308"/>
      <c r="BZ53" s="1308"/>
      <c r="CA53" s="1308"/>
      <c r="CB53" s="1308"/>
      <c r="CC53" s="1308"/>
      <c r="CD53" s="1308"/>
      <c r="CE53" s="1308"/>
      <c r="CF53" s="1308">
        <v>53</v>
      </c>
      <c r="CG53" s="1308"/>
      <c r="CH53" s="1308"/>
      <c r="CI53" s="1308"/>
      <c r="CJ53" s="1308"/>
      <c r="CK53" s="1308"/>
      <c r="CL53" s="1308"/>
      <c r="CM53" s="1308"/>
      <c r="CN53" s="1308">
        <v>53.7</v>
      </c>
      <c r="CO53" s="1308"/>
      <c r="CP53" s="1308"/>
      <c r="CQ53" s="1308"/>
      <c r="CR53" s="1308"/>
      <c r="CS53" s="1308"/>
      <c r="CT53" s="1308"/>
      <c r="CU53" s="1308"/>
      <c r="CV53" s="1308">
        <v>48</v>
      </c>
      <c r="CW53" s="1308"/>
      <c r="CX53" s="1308"/>
      <c r="CY53" s="1308"/>
      <c r="CZ53" s="1308"/>
      <c r="DA53" s="1308"/>
      <c r="DB53" s="1308"/>
      <c r="DC53" s="1308"/>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6"/>
      <c r="B55" s="1278"/>
      <c r="G55" s="1297"/>
      <c r="H55" s="1297"/>
      <c r="I55" s="1297"/>
      <c r="J55" s="1297"/>
      <c r="K55" s="1306"/>
      <c r="L55" s="1306"/>
      <c r="M55" s="1306"/>
      <c r="N55" s="1306"/>
      <c r="AN55" s="1303" t="s">
        <v>630</v>
      </c>
      <c r="AO55" s="1303"/>
      <c r="AP55" s="1303"/>
      <c r="AQ55" s="1303"/>
      <c r="AR55" s="1303"/>
      <c r="AS55" s="1303"/>
      <c r="AT55" s="1303"/>
      <c r="AU55" s="1303"/>
      <c r="AV55" s="1303"/>
      <c r="AW55" s="1303"/>
      <c r="AX55" s="1303"/>
      <c r="AY55" s="1303"/>
      <c r="AZ55" s="1303"/>
      <c r="BA55" s="1303"/>
      <c r="BB55" s="1307" t="s">
        <v>628</v>
      </c>
      <c r="BC55" s="1307"/>
      <c r="BD55" s="1307"/>
      <c r="BE55" s="1307"/>
      <c r="BF55" s="1307"/>
      <c r="BG55" s="1307"/>
      <c r="BH55" s="1307"/>
      <c r="BI55" s="1307"/>
      <c r="BJ55" s="1307"/>
      <c r="BK55" s="1307"/>
      <c r="BL55" s="1307"/>
      <c r="BM55" s="1307"/>
      <c r="BN55" s="1307"/>
      <c r="BO55" s="1307"/>
      <c r="BP55" s="1308">
        <v>13.7</v>
      </c>
      <c r="BQ55" s="1308"/>
      <c r="BR55" s="1308"/>
      <c r="BS55" s="1308"/>
      <c r="BT55" s="1308"/>
      <c r="BU55" s="1308"/>
      <c r="BV55" s="1308"/>
      <c r="BW55" s="1308"/>
      <c r="BX55" s="1308">
        <v>24.1</v>
      </c>
      <c r="BY55" s="1308"/>
      <c r="BZ55" s="1308"/>
      <c r="CA55" s="1308"/>
      <c r="CB55" s="1308"/>
      <c r="CC55" s="1308"/>
      <c r="CD55" s="1308"/>
      <c r="CE55" s="1308"/>
      <c r="CF55" s="1308">
        <v>20.100000000000001</v>
      </c>
      <c r="CG55" s="1308"/>
      <c r="CH55" s="1308"/>
      <c r="CI55" s="1308"/>
      <c r="CJ55" s="1308"/>
      <c r="CK55" s="1308"/>
      <c r="CL55" s="1308"/>
      <c r="CM55" s="1308"/>
      <c r="CN55" s="1308">
        <v>16</v>
      </c>
      <c r="CO55" s="1308"/>
      <c r="CP55" s="1308"/>
      <c r="CQ55" s="1308"/>
      <c r="CR55" s="1308"/>
      <c r="CS55" s="1308"/>
      <c r="CT55" s="1308"/>
      <c r="CU55" s="1308"/>
      <c r="CV55" s="1308">
        <v>18.399999999999999</v>
      </c>
      <c r="CW55" s="1308"/>
      <c r="CX55" s="1308"/>
      <c r="CY55" s="1308"/>
      <c r="CZ55" s="1308"/>
      <c r="DA55" s="1308"/>
      <c r="DB55" s="1308"/>
      <c r="DC55" s="1308"/>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6" customFormat="1" x14ac:dyDescent="0.15">
      <c r="B57" s="1309"/>
      <c r="G57" s="1297"/>
      <c r="H57" s="1297"/>
      <c r="I57" s="1310"/>
      <c r="J57" s="1310"/>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629</v>
      </c>
      <c r="BC57" s="1307"/>
      <c r="BD57" s="1307"/>
      <c r="BE57" s="1307"/>
      <c r="BF57" s="1307"/>
      <c r="BG57" s="1307"/>
      <c r="BH57" s="1307"/>
      <c r="BI57" s="1307"/>
      <c r="BJ57" s="1307"/>
      <c r="BK57" s="1307"/>
      <c r="BL57" s="1307"/>
      <c r="BM57" s="1307"/>
      <c r="BN57" s="1307"/>
      <c r="BO57" s="1307"/>
      <c r="BP57" s="1308">
        <v>49.3</v>
      </c>
      <c r="BQ57" s="1308"/>
      <c r="BR57" s="1308"/>
      <c r="BS57" s="1308"/>
      <c r="BT57" s="1308"/>
      <c r="BU57" s="1308"/>
      <c r="BV57" s="1308"/>
      <c r="BW57" s="1308"/>
      <c r="BX57" s="1308">
        <v>57.1</v>
      </c>
      <c r="BY57" s="1308"/>
      <c r="BZ57" s="1308"/>
      <c r="CA57" s="1308"/>
      <c r="CB57" s="1308"/>
      <c r="CC57" s="1308"/>
      <c r="CD57" s="1308"/>
      <c r="CE57" s="1308"/>
      <c r="CF57" s="1308">
        <v>57.7</v>
      </c>
      <c r="CG57" s="1308"/>
      <c r="CH57" s="1308"/>
      <c r="CI57" s="1308"/>
      <c r="CJ57" s="1308"/>
      <c r="CK57" s="1308"/>
      <c r="CL57" s="1308"/>
      <c r="CM57" s="1308"/>
      <c r="CN57" s="1308">
        <v>58.8</v>
      </c>
      <c r="CO57" s="1308"/>
      <c r="CP57" s="1308"/>
      <c r="CQ57" s="1308"/>
      <c r="CR57" s="1308"/>
      <c r="CS57" s="1308"/>
      <c r="CT57" s="1308"/>
      <c r="CU57" s="1308"/>
      <c r="CV57" s="1308">
        <v>57.9</v>
      </c>
      <c r="CW57" s="1308"/>
      <c r="CX57" s="1308"/>
      <c r="CY57" s="1308"/>
      <c r="CZ57" s="1308"/>
      <c r="DA57" s="1308"/>
      <c r="DB57" s="1308"/>
      <c r="DC57" s="1308"/>
      <c r="DD57" s="1311"/>
      <c r="DE57" s="1309"/>
    </row>
    <row r="58" spans="1:109" s="1286" customFormat="1" x14ac:dyDescent="0.15">
      <c r="A58" s="1271"/>
      <c r="B58" s="1309"/>
      <c r="G58" s="1297"/>
      <c r="H58" s="1297"/>
      <c r="I58" s="1310"/>
      <c r="J58" s="1310"/>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6" customFormat="1" x14ac:dyDescent="0.15">
      <c r="A59" s="1271"/>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6" customFormat="1" x14ac:dyDescent="0.15">
      <c r="A60" s="1271"/>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6" customFormat="1" x14ac:dyDescent="0.15">
      <c r="A61" s="1271"/>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x14ac:dyDescent="0.15">
      <c r="B63" s="1317" t="s">
        <v>631</v>
      </c>
    </row>
    <row r="64" spans="1:109" x14ac:dyDescent="0.15">
      <c r="B64" s="1278"/>
      <c r="G64" s="1285"/>
      <c r="I64" s="1318"/>
      <c r="J64" s="1318"/>
      <c r="K64" s="1318"/>
      <c r="L64" s="1318"/>
      <c r="M64" s="1318"/>
      <c r="N64" s="1319"/>
      <c r="AM64" s="1285"/>
      <c r="AN64" s="1285" t="s">
        <v>624</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287" t="s">
        <v>632</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1278"/>
      <c r="H70" s="1320"/>
      <c r="I70" s="1320"/>
      <c r="J70" s="1321"/>
      <c r="K70" s="1321"/>
      <c r="L70" s="1322"/>
      <c r="M70" s="1321"/>
      <c r="N70" s="1322"/>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23"/>
      <c r="I71" s="1324"/>
      <c r="J71" s="1321"/>
      <c r="K71" s="1321"/>
      <c r="L71" s="1322"/>
      <c r="M71" s="1321"/>
      <c r="N71" s="1322"/>
      <c r="AM71" s="1323"/>
      <c r="AN71" s="1271" t="s">
        <v>626</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567</v>
      </c>
      <c r="BQ72" s="1303"/>
      <c r="BR72" s="1303"/>
      <c r="BS72" s="1303"/>
      <c r="BT72" s="1303"/>
      <c r="BU72" s="1303"/>
      <c r="BV72" s="1303"/>
      <c r="BW72" s="1303"/>
      <c r="BX72" s="1303" t="s">
        <v>568</v>
      </c>
      <c r="BY72" s="1303"/>
      <c r="BZ72" s="1303"/>
      <c r="CA72" s="1303"/>
      <c r="CB72" s="1303"/>
      <c r="CC72" s="1303"/>
      <c r="CD72" s="1303"/>
      <c r="CE72" s="1303"/>
      <c r="CF72" s="1303" t="s">
        <v>569</v>
      </c>
      <c r="CG72" s="1303"/>
      <c r="CH72" s="1303"/>
      <c r="CI72" s="1303"/>
      <c r="CJ72" s="1303"/>
      <c r="CK72" s="1303"/>
      <c r="CL72" s="1303"/>
      <c r="CM72" s="1303"/>
      <c r="CN72" s="1303" t="s">
        <v>570</v>
      </c>
      <c r="CO72" s="1303"/>
      <c r="CP72" s="1303"/>
      <c r="CQ72" s="1303"/>
      <c r="CR72" s="1303"/>
      <c r="CS72" s="1303"/>
      <c r="CT72" s="1303"/>
      <c r="CU72" s="1303"/>
      <c r="CV72" s="1303" t="s">
        <v>571</v>
      </c>
      <c r="CW72" s="1303"/>
      <c r="CX72" s="1303"/>
      <c r="CY72" s="1303"/>
      <c r="CZ72" s="1303"/>
      <c r="DA72" s="1303"/>
      <c r="DB72" s="1303"/>
      <c r="DC72" s="1303"/>
    </row>
    <row r="73" spans="2:107" x14ac:dyDescent="0.15">
      <c r="B73" s="1278"/>
      <c r="G73" s="1304"/>
      <c r="H73" s="1304"/>
      <c r="I73" s="1304"/>
      <c r="J73" s="1304"/>
      <c r="K73" s="1325"/>
      <c r="L73" s="1325"/>
      <c r="M73" s="1325"/>
      <c r="N73" s="1325"/>
      <c r="AM73" s="1296"/>
      <c r="AN73" s="1307" t="s">
        <v>627</v>
      </c>
      <c r="AO73" s="1307"/>
      <c r="AP73" s="1307"/>
      <c r="AQ73" s="1307"/>
      <c r="AR73" s="1307"/>
      <c r="AS73" s="1307"/>
      <c r="AT73" s="1307"/>
      <c r="AU73" s="1307"/>
      <c r="AV73" s="1307"/>
      <c r="AW73" s="1307"/>
      <c r="AX73" s="1307"/>
      <c r="AY73" s="1307"/>
      <c r="AZ73" s="1307"/>
      <c r="BA73" s="1307"/>
      <c r="BB73" s="1307" t="s">
        <v>628</v>
      </c>
      <c r="BC73" s="1307"/>
      <c r="BD73" s="1307"/>
      <c r="BE73" s="1307"/>
      <c r="BF73" s="1307"/>
      <c r="BG73" s="1307"/>
      <c r="BH73" s="1307"/>
      <c r="BI73" s="1307"/>
      <c r="BJ73" s="1307"/>
      <c r="BK73" s="1307"/>
      <c r="BL73" s="1307"/>
      <c r="BM73" s="1307"/>
      <c r="BN73" s="1307"/>
      <c r="BO73" s="1307"/>
      <c r="BP73" s="1308">
        <v>171.3</v>
      </c>
      <c r="BQ73" s="1308"/>
      <c r="BR73" s="1308"/>
      <c r="BS73" s="1308"/>
      <c r="BT73" s="1308"/>
      <c r="BU73" s="1308"/>
      <c r="BV73" s="1308"/>
      <c r="BW73" s="1308"/>
      <c r="BX73" s="1308">
        <v>179.2</v>
      </c>
      <c r="BY73" s="1308"/>
      <c r="BZ73" s="1308"/>
      <c r="CA73" s="1308"/>
      <c r="CB73" s="1308"/>
      <c r="CC73" s="1308"/>
      <c r="CD73" s="1308"/>
      <c r="CE73" s="1308"/>
      <c r="CF73" s="1308">
        <v>180.3</v>
      </c>
      <c r="CG73" s="1308"/>
      <c r="CH73" s="1308"/>
      <c r="CI73" s="1308"/>
      <c r="CJ73" s="1308"/>
      <c r="CK73" s="1308"/>
      <c r="CL73" s="1308"/>
      <c r="CM73" s="1308"/>
      <c r="CN73" s="1308">
        <v>172.3</v>
      </c>
      <c r="CO73" s="1308"/>
      <c r="CP73" s="1308"/>
      <c r="CQ73" s="1308"/>
      <c r="CR73" s="1308"/>
      <c r="CS73" s="1308"/>
      <c r="CT73" s="1308"/>
      <c r="CU73" s="1308"/>
      <c r="CV73" s="1308">
        <v>165</v>
      </c>
      <c r="CW73" s="1308"/>
      <c r="CX73" s="1308"/>
      <c r="CY73" s="1308"/>
      <c r="CZ73" s="1308"/>
      <c r="DA73" s="1308"/>
      <c r="DB73" s="1308"/>
      <c r="DC73" s="1308"/>
    </row>
    <row r="74" spans="2:107" x14ac:dyDescent="0.15">
      <c r="B74" s="1278"/>
      <c r="G74" s="1304"/>
      <c r="H74" s="1304"/>
      <c r="I74" s="1304"/>
      <c r="J74" s="1304"/>
      <c r="K74" s="1325"/>
      <c r="L74" s="1325"/>
      <c r="M74" s="1325"/>
      <c r="N74" s="1325"/>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633</v>
      </c>
      <c r="BC75" s="1307"/>
      <c r="BD75" s="1307"/>
      <c r="BE75" s="1307"/>
      <c r="BF75" s="1307"/>
      <c r="BG75" s="1307"/>
      <c r="BH75" s="1307"/>
      <c r="BI75" s="1307"/>
      <c r="BJ75" s="1307"/>
      <c r="BK75" s="1307"/>
      <c r="BL75" s="1307"/>
      <c r="BM75" s="1307"/>
      <c r="BN75" s="1307"/>
      <c r="BO75" s="1307"/>
      <c r="BP75" s="1308">
        <v>15.2</v>
      </c>
      <c r="BQ75" s="1308"/>
      <c r="BR75" s="1308"/>
      <c r="BS75" s="1308"/>
      <c r="BT75" s="1308"/>
      <c r="BU75" s="1308"/>
      <c r="BV75" s="1308"/>
      <c r="BW75" s="1308"/>
      <c r="BX75" s="1308">
        <v>15.7</v>
      </c>
      <c r="BY75" s="1308"/>
      <c r="BZ75" s="1308"/>
      <c r="CA75" s="1308"/>
      <c r="CB75" s="1308"/>
      <c r="CC75" s="1308"/>
      <c r="CD75" s="1308"/>
      <c r="CE75" s="1308"/>
      <c r="CF75" s="1308">
        <v>16.2</v>
      </c>
      <c r="CG75" s="1308"/>
      <c r="CH75" s="1308"/>
      <c r="CI75" s="1308"/>
      <c r="CJ75" s="1308"/>
      <c r="CK75" s="1308"/>
      <c r="CL75" s="1308"/>
      <c r="CM75" s="1308"/>
      <c r="CN75" s="1308">
        <v>14.7</v>
      </c>
      <c r="CO75" s="1308"/>
      <c r="CP75" s="1308"/>
      <c r="CQ75" s="1308"/>
      <c r="CR75" s="1308"/>
      <c r="CS75" s="1308"/>
      <c r="CT75" s="1308"/>
      <c r="CU75" s="1308"/>
      <c r="CV75" s="1308">
        <v>13.5</v>
      </c>
      <c r="CW75" s="1308"/>
      <c r="CX75" s="1308"/>
      <c r="CY75" s="1308"/>
      <c r="CZ75" s="1308"/>
      <c r="DA75" s="1308"/>
      <c r="DB75" s="1308"/>
      <c r="DC75" s="1308"/>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8"/>
      <c r="G77" s="1297"/>
      <c r="H77" s="1297"/>
      <c r="I77" s="1297"/>
      <c r="J77" s="1297"/>
      <c r="K77" s="1325"/>
      <c r="L77" s="1325"/>
      <c r="M77" s="1325"/>
      <c r="N77" s="1325"/>
      <c r="AN77" s="1303" t="s">
        <v>630</v>
      </c>
      <c r="AO77" s="1303"/>
      <c r="AP77" s="1303"/>
      <c r="AQ77" s="1303"/>
      <c r="AR77" s="1303"/>
      <c r="AS77" s="1303"/>
      <c r="AT77" s="1303"/>
      <c r="AU77" s="1303"/>
      <c r="AV77" s="1303"/>
      <c r="AW77" s="1303"/>
      <c r="AX77" s="1303"/>
      <c r="AY77" s="1303"/>
      <c r="AZ77" s="1303"/>
      <c r="BA77" s="1303"/>
      <c r="BB77" s="1307" t="s">
        <v>628</v>
      </c>
      <c r="BC77" s="1307"/>
      <c r="BD77" s="1307"/>
      <c r="BE77" s="1307"/>
      <c r="BF77" s="1307"/>
      <c r="BG77" s="1307"/>
      <c r="BH77" s="1307"/>
      <c r="BI77" s="1307"/>
      <c r="BJ77" s="1307"/>
      <c r="BK77" s="1307"/>
      <c r="BL77" s="1307"/>
      <c r="BM77" s="1307"/>
      <c r="BN77" s="1307"/>
      <c r="BO77" s="1307"/>
      <c r="BP77" s="1308">
        <v>13.7</v>
      </c>
      <c r="BQ77" s="1308"/>
      <c r="BR77" s="1308"/>
      <c r="BS77" s="1308"/>
      <c r="BT77" s="1308"/>
      <c r="BU77" s="1308"/>
      <c r="BV77" s="1308"/>
      <c r="BW77" s="1308"/>
      <c r="BX77" s="1308">
        <v>24.1</v>
      </c>
      <c r="BY77" s="1308"/>
      <c r="BZ77" s="1308"/>
      <c r="CA77" s="1308"/>
      <c r="CB77" s="1308"/>
      <c r="CC77" s="1308"/>
      <c r="CD77" s="1308"/>
      <c r="CE77" s="1308"/>
      <c r="CF77" s="1308">
        <v>20.100000000000001</v>
      </c>
      <c r="CG77" s="1308"/>
      <c r="CH77" s="1308"/>
      <c r="CI77" s="1308"/>
      <c r="CJ77" s="1308"/>
      <c r="CK77" s="1308"/>
      <c r="CL77" s="1308"/>
      <c r="CM77" s="1308"/>
      <c r="CN77" s="1308">
        <v>16</v>
      </c>
      <c r="CO77" s="1308"/>
      <c r="CP77" s="1308"/>
      <c r="CQ77" s="1308"/>
      <c r="CR77" s="1308"/>
      <c r="CS77" s="1308"/>
      <c r="CT77" s="1308"/>
      <c r="CU77" s="1308"/>
      <c r="CV77" s="1308">
        <v>18.399999999999999</v>
      </c>
      <c r="CW77" s="1308"/>
      <c r="CX77" s="1308"/>
      <c r="CY77" s="1308"/>
      <c r="CZ77" s="1308"/>
      <c r="DA77" s="1308"/>
      <c r="DB77" s="1308"/>
      <c r="DC77" s="1308"/>
    </row>
    <row r="78" spans="2:107" x14ac:dyDescent="0.15">
      <c r="B78" s="1278"/>
      <c r="G78" s="1297"/>
      <c r="H78" s="1297"/>
      <c r="I78" s="1297"/>
      <c r="J78" s="1297"/>
      <c r="K78" s="1325"/>
      <c r="L78" s="1325"/>
      <c r="M78" s="1325"/>
      <c r="N78" s="1325"/>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8"/>
      <c r="G79" s="1297"/>
      <c r="H79" s="1297"/>
      <c r="I79" s="1310"/>
      <c r="J79" s="1310"/>
      <c r="K79" s="1326"/>
      <c r="L79" s="1326"/>
      <c r="M79" s="1326"/>
      <c r="N79" s="1326"/>
      <c r="AN79" s="1303"/>
      <c r="AO79" s="1303"/>
      <c r="AP79" s="1303"/>
      <c r="AQ79" s="1303"/>
      <c r="AR79" s="1303"/>
      <c r="AS79" s="1303"/>
      <c r="AT79" s="1303"/>
      <c r="AU79" s="1303"/>
      <c r="AV79" s="1303"/>
      <c r="AW79" s="1303"/>
      <c r="AX79" s="1303"/>
      <c r="AY79" s="1303"/>
      <c r="AZ79" s="1303"/>
      <c r="BA79" s="1303"/>
      <c r="BB79" s="1307" t="s">
        <v>633</v>
      </c>
      <c r="BC79" s="1307"/>
      <c r="BD79" s="1307"/>
      <c r="BE79" s="1307"/>
      <c r="BF79" s="1307"/>
      <c r="BG79" s="1307"/>
      <c r="BH79" s="1307"/>
      <c r="BI79" s="1307"/>
      <c r="BJ79" s="1307"/>
      <c r="BK79" s="1307"/>
      <c r="BL79" s="1307"/>
      <c r="BM79" s="1307"/>
      <c r="BN79" s="1307"/>
      <c r="BO79" s="1307"/>
      <c r="BP79" s="1308">
        <v>5.8</v>
      </c>
      <c r="BQ79" s="1308"/>
      <c r="BR79" s="1308"/>
      <c r="BS79" s="1308"/>
      <c r="BT79" s="1308"/>
      <c r="BU79" s="1308"/>
      <c r="BV79" s="1308"/>
      <c r="BW79" s="1308"/>
      <c r="BX79" s="1308">
        <v>6</v>
      </c>
      <c r="BY79" s="1308"/>
      <c r="BZ79" s="1308"/>
      <c r="CA79" s="1308"/>
      <c r="CB79" s="1308"/>
      <c r="CC79" s="1308"/>
      <c r="CD79" s="1308"/>
      <c r="CE79" s="1308"/>
      <c r="CF79" s="1308">
        <v>5.8</v>
      </c>
      <c r="CG79" s="1308"/>
      <c r="CH79" s="1308"/>
      <c r="CI79" s="1308"/>
      <c r="CJ79" s="1308"/>
      <c r="CK79" s="1308"/>
      <c r="CL79" s="1308"/>
      <c r="CM79" s="1308"/>
      <c r="CN79" s="1308">
        <v>5.3</v>
      </c>
      <c r="CO79" s="1308"/>
      <c r="CP79" s="1308"/>
      <c r="CQ79" s="1308"/>
      <c r="CR79" s="1308"/>
      <c r="CS79" s="1308"/>
      <c r="CT79" s="1308"/>
      <c r="CU79" s="1308"/>
      <c r="CV79" s="1308">
        <v>5</v>
      </c>
      <c r="CW79" s="1308"/>
      <c r="CX79" s="1308"/>
      <c r="CY79" s="1308"/>
      <c r="CZ79" s="1308"/>
      <c r="DA79" s="1308"/>
      <c r="DB79" s="1308"/>
      <c r="DC79" s="1308"/>
    </row>
    <row r="80" spans="2:107" x14ac:dyDescent="0.15">
      <c r="B80" s="1278"/>
      <c r="G80" s="1297"/>
      <c r="H80" s="1297"/>
      <c r="I80" s="1310"/>
      <c r="J80" s="1310"/>
      <c r="K80" s="1326"/>
      <c r="L80" s="1326"/>
      <c r="M80" s="1326"/>
      <c r="N80" s="1326"/>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8"/>
    </row>
    <row r="82" spans="2:109" ht="17.25" x14ac:dyDescent="0.15">
      <c r="B82" s="1278"/>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71"/>
      <c r="DE84" s="1271"/>
    </row>
    <row r="85" spans="2:109" x14ac:dyDescent="0.15">
      <c r="DD85" s="1271"/>
      <c r="DE85" s="1271"/>
    </row>
    <row r="86" spans="2:109" hidden="1" x14ac:dyDescent="0.15">
      <c r="DD86" s="1271"/>
      <c r="DE86" s="1271"/>
    </row>
    <row r="87" spans="2:109" hidden="1" x14ac:dyDescent="0.15">
      <c r="K87" s="1328"/>
      <c r="AQ87" s="1328"/>
      <c r="BC87" s="1328"/>
      <c r="BO87" s="1328"/>
      <c r="CA87" s="1328"/>
      <c r="CM87" s="1328"/>
      <c r="CY87" s="1328"/>
      <c r="DD87" s="1271"/>
      <c r="DE87" s="1271"/>
    </row>
    <row r="88" spans="2:109" hidden="1" x14ac:dyDescent="0.15">
      <c r="DD88" s="1271"/>
      <c r="DE88" s="1271"/>
    </row>
    <row r="89" spans="2:109" hidden="1" x14ac:dyDescent="0.15">
      <c r="DD89" s="1271"/>
      <c r="DE89" s="1271"/>
    </row>
    <row r="90" spans="2:109" hidden="1" x14ac:dyDescent="0.15">
      <c r="DD90" s="1271"/>
      <c r="DE90" s="1271"/>
    </row>
    <row r="91" spans="2:109"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ieUVYkDq1tU8Cdf/tj/+5kBX9eXJj58S4lgSZlsAKrmnmxi5U2Rs2NcYB3T1wQ0D7Ubeje9OUNBV1gwsG07SAQ==" saltValue="TuZJ54Co8c6T0AXCQ2Kq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70" zoomScaleNormal="70" zoomScaleSheetLayoutView="70" workbookViewId="0">
      <selection activeCell="D21" sqref="D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W1je/S1UbwUOrQN58YpQ721lJCYu/hooimj3vxxaKoppL3+dsAYtxSgHUElYOMrAPZaTH4/idPMZnMBKA2dP+g==" saltValue="b93wQstRSvOe8jC/0n33R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D21" sqref="D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QXopReSsO8QGdTpt7dJQPX5kPGxjRHOOLqkaB5VObt37f4SQyBCF5spwGJR8vklMlu8nPWcac5KK7s90xbfHWQ==" saltValue="16FmBXZxtdOaa0ff6EL8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53229</v>
      </c>
      <c r="E3" s="162"/>
      <c r="F3" s="163">
        <v>52496</v>
      </c>
      <c r="G3" s="164"/>
      <c r="H3" s="165"/>
    </row>
    <row r="4" spans="1:8" x14ac:dyDescent="0.15">
      <c r="A4" s="166"/>
      <c r="B4" s="167"/>
      <c r="C4" s="168"/>
      <c r="D4" s="169">
        <v>25493</v>
      </c>
      <c r="E4" s="170"/>
      <c r="F4" s="171">
        <v>29467</v>
      </c>
      <c r="G4" s="172"/>
      <c r="H4" s="173"/>
    </row>
    <row r="5" spans="1:8" x14ac:dyDescent="0.15">
      <c r="A5" s="154" t="s">
        <v>559</v>
      </c>
      <c r="B5" s="159"/>
      <c r="C5" s="160"/>
      <c r="D5" s="161">
        <v>69476</v>
      </c>
      <c r="E5" s="162"/>
      <c r="F5" s="163">
        <v>52619</v>
      </c>
      <c r="G5" s="164"/>
      <c r="H5" s="165"/>
    </row>
    <row r="6" spans="1:8" x14ac:dyDescent="0.15">
      <c r="A6" s="166"/>
      <c r="B6" s="167"/>
      <c r="C6" s="168"/>
      <c r="D6" s="169">
        <v>34869</v>
      </c>
      <c r="E6" s="170"/>
      <c r="F6" s="171">
        <v>31149</v>
      </c>
      <c r="G6" s="172"/>
      <c r="H6" s="173"/>
    </row>
    <row r="7" spans="1:8" x14ac:dyDescent="0.15">
      <c r="A7" s="154" t="s">
        <v>560</v>
      </c>
      <c r="B7" s="159"/>
      <c r="C7" s="160"/>
      <c r="D7" s="161">
        <v>60612</v>
      </c>
      <c r="E7" s="162"/>
      <c r="F7" s="163">
        <v>51875</v>
      </c>
      <c r="G7" s="164"/>
      <c r="H7" s="165"/>
    </row>
    <row r="8" spans="1:8" x14ac:dyDescent="0.15">
      <c r="A8" s="166"/>
      <c r="B8" s="167"/>
      <c r="C8" s="168"/>
      <c r="D8" s="169">
        <v>22959</v>
      </c>
      <c r="E8" s="170"/>
      <c r="F8" s="171">
        <v>29372</v>
      </c>
      <c r="G8" s="172"/>
      <c r="H8" s="173"/>
    </row>
    <row r="9" spans="1:8" x14ac:dyDescent="0.15">
      <c r="A9" s="154" t="s">
        <v>561</v>
      </c>
      <c r="B9" s="159"/>
      <c r="C9" s="160"/>
      <c r="D9" s="161">
        <v>50199</v>
      </c>
      <c r="E9" s="162"/>
      <c r="F9" s="163">
        <v>48064</v>
      </c>
      <c r="G9" s="164"/>
      <c r="H9" s="165"/>
    </row>
    <row r="10" spans="1:8" x14ac:dyDescent="0.15">
      <c r="A10" s="166"/>
      <c r="B10" s="167"/>
      <c r="C10" s="168"/>
      <c r="D10" s="169">
        <v>19627</v>
      </c>
      <c r="E10" s="170"/>
      <c r="F10" s="171">
        <v>30373</v>
      </c>
      <c r="G10" s="172"/>
      <c r="H10" s="173"/>
    </row>
    <row r="11" spans="1:8" x14ac:dyDescent="0.15">
      <c r="A11" s="154" t="s">
        <v>562</v>
      </c>
      <c r="B11" s="159"/>
      <c r="C11" s="160"/>
      <c r="D11" s="161">
        <v>39890</v>
      </c>
      <c r="E11" s="162"/>
      <c r="F11" s="163">
        <v>56662</v>
      </c>
      <c r="G11" s="164"/>
      <c r="H11" s="165"/>
    </row>
    <row r="12" spans="1:8" x14ac:dyDescent="0.15">
      <c r="A12" s="166"/>
      <c r="B12" s="167"/>
      <c r="C12" s="174"/>
      <c r="D12" s="169">
        <v>15597</v>
      </c>
      <c r="E12" s="170"/>
      <c r="F12" s="171">
        <v>34709</v>
      </c>
      <c r="G12" s="172"/>
      <c r="H12" s="173"/>
    </row>
    <row r="13" spans="1:8" x14ac:dyDescent="0.15">
      <c r="A13" s="154"/>
      <c r="B13" s="159"/>
      <c r="C13" s="175"/>
      <c r="D13" s="176">
        <v>54681</v>
      </c>
      <c r="E13" s="177"/>
      <c r="F13" s="178">
        <v>52343</v>
      </c>
      <c r="G13" s="179"/>
      <c r="H13" s="165"/>
    </row>
    <row r="14" spans="1:8" x14ac:dyDescent="0.15">
      <c r="A14" s="166"/>
      <c r="B14" s="167"/>
      <c r="C14" s="168"/>
      <c r="D14" s="169">
        <v>23709</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2.5499999999999998</v>
      </c>
      <c r="C19" s="180">
        <f>ROUND(VALUE(SUBSTITUTE(実質収支比率等に係る経年分析!G$48,"▲","-")),2)</f>
        <v>1.07</v>
      </c>
      <c r="D19" s="180">
        <f>ROUND(VALUE(SUBSTITUTE(実質収支比率等に係る経年分析!H$48,"▲","-")),2)</f>
        <v>1.0900000000000001</v>
      </c>
      <c r="E19" s="180">
        <f>ROUND(VALUE(SUBSTITUTE(実質収支比率等に係る経年分析!I$48,"▲","-")),2)</f>
        <v>4.5599999999999996</v>
      </c>
      <c r="F19" s="180">
        <f>ROUND(VALUE(SUBSTITUTE(実質収支比率等に係る経年分析!J$48,"▲","-")),2)</f>
        <v>5.93</v>
      </c>
    </row>
    <row r="20" spans="1:11" x14ac:dyDescent="0.15">
      <c r="A20" s="180" t="s">
        <v>55</v>
      </c>
      <c r="B20" s="180">
        <f>ROUND(VALUE(SUBSTITUTE(実質収支比率等に係る経年分析!F$47,"▲","-")),2)</f>
        <v>5.92</v>
      </c>
      <c r="C20" s="180">
        <f>ROUND(VALUE(SUBSTITUTE(実質収支比率等に係る経年分析!G$47,"▲","-")),2)</f>
        <v>4.22</v>
      </c>
      <c r="D20" s="180">
        <f>ROUND(VALUE(SUBSTITUTE(実質収支比率等に係る経年分析!H$47,"▲","-")),2)</f>
        <v>0.91</v>
      </c>
      <c r="E20" s="180">
        <f>ROUND(VALUE(SUBSTITUTE(実質収支比率等に係る経年分析!I$47,"▲","-")),2)</f>
        <v>1.48</v>
      </c>
      <c r="F20" s="180">
        <f>ROUND(VALUE(SUBSTITUTE(実質収支比率等に係る経年分析!J$47,"▲","-")),2)</f>
        <v>3.57</v>
      </c>
    </row>
    <row r="21" spans="1:11" x14ac:dyDescent="0.15">
      <c r="A21" s="180" t="s">
        <v>56</v>
      </c>
      <c r="B21" s="180">
        <f>IF(ISNUMBER(VALUE(SUBSTITUTE(実質収支比率等に係る経年分析!F$49,"▲","-"))),ROUND(VALUE(SUBSTITUTE(実質収支比率等に係る経年分析!F$49,"▲","-")),2),NA())</f>
        <v>1.25</v>
      </c>
      <c r="C21" s="180">
        <f>IF(ISNUMBER(VALUE(SUBSTITUTE(実質収支比率等に係る経年分析!G$49,"▲","-"))),ROUND(VALUE(SUBSTITUTE(実質収支比率等に係る経年分析!G$49,"▲","-")),2),NA())</f>
        <v>-4.0199999999999996</v>
      </c>
      <c r="D21" s="180">
        <f>IF(ISNUMBER(VALUE(SUBSTITUTE(実質収支比率等に係る経年分析!H$49,"▲","-"))),ROUND(VALUE(SUBSTITUTE(実質収支比率等に係る経年分析!H$49,"▲","-")),2),NA())</f>
        <v>-3.81</v>
      </c>
      <c r="E21" s="180">
        <f>IF(ISNUMBER(VALUE(SUBSTITUTE(実質収支比率等に係る経年分析!I$49,"▲","-"))),ROUND(VALUE(SUBSTITUTE(実質収支比率等に係る経年分析!I$49,"▲","-")),2),NA())</f>
        <v>4.49</v>
      </c>
      <c r="F21" s="180">
        <f>IF(ISNUMBER(VALUE(SUBSTITUTE(実質収支比率等に係る経年分析!J$49,"▲","-"))),ROUND(VALUE(SUBSTITUTE(実質収支比率等に係る経年分析!J$49,"▲","-")),2),NA())</f>
        <v>2.14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国民健康保険事業会計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工業団地造成事業会計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1.02</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1.0900000000000001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15">
      <c r="A33" s="181" t="str">
        <f>IF(連結実質赤字比率に係る赤字・黒字の構成分析!C$37="",NA(),連結実質赤字比率に係る赤字・黒字の構成分析!C$37)</f>
        <v>高岡市民病院事業会計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4.9800000000000004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1.0900000000000001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7038</v>
      </c>
      <c r="E42" s="182"/>
      <c r="F42" s="182"/>
      <c r="G42" s="182">
        <f>'実質公債費比率（分子）の構造'!L$52</f>
        <v>7317</v>
      </c>
      <c r="H42" s="182"/>
      <c r="I42" s="182"/>
      <c r="J42" s="182">
        <f>'実質公債費比率（分子）の構造'!M$52</f>
        <v>7449</v>
      </c>
      <c r="K42" s="182"/>
      <c r="L42" s="182"/>
      <c r="M42" s="182">
        <f>'実質公債費比率（分子）の構造'!N$52</f>
        <v>7464</v>
      </c>
      <c r="N42" s="182"/>
      <c r="O42" s="182"/>
      <c r="P42" s="182">
        <f>'実質公債費比率（分子）の構造'!O$52</f>
        <v>7229</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t="str">
        <f>'実質公債費比率（分子）の構造'!O$51</f>
        <v>-</v>
      </c>
      <c r="O43" s="182"/>
      <c r="P43" s="182"/>
    </row>
    <row r="44" spans="1:16" x14ac:dyDescent="0.15">
      <c r="A44" s="182" t="s">
        <v>65</v>
      </c>
      <c r="B44" s="182">
        <f>'実質公債費比率（分子）の構造'!K$50</f>
        <v>385</v>
      </c>
      <c r="C44" s="182"/>
      <c r="D44" s="182"/>
      <c r="E44" s="182">
        <f>'実質公債費比率（分子）の構造'!L$50</f>
        <v>181</v>
      </c>
      <c r="F44" s="182"/>
      <c r="G44" s="182"/>
      <c r="H44" s="182">
        <f>'実質公債費比率（分子）の構造'!M$50</f>
        <v>150</v>
      </c>
      <c r="I44" s="182"/>
      <c r="J44" s="182"/>
      <c r="K44" s="182">
        <f>'実質公債費比率（分子）の構造'!N$50</f>
        <v>145</v>
      </c>
      <c r="L44" s="182"/>
      <c r="M44" s="182"/>
      <c r="N44" s="182">
        <f>'実質公債費比率（分子）の構造'!O$50</f>
        <v>124</v>
      </c>
      <c r="O44" s="182"/>
      <c r="P44" s="182"/>
    </row>
    <row r="45" spans="1:16" x14ac:dyDescent="0.15">
      <c r="A45" s="182" t="s">
        <v>66</v>
      </c>
      <c r="B45" s="182">
        <f>'実質公債費比率（分子）の構造'!K$49</f>
        <v>110</v>
      </c>
      <c r="C45" s="182"/>
      <c r="D45" s="182"/>
      <c r="E45" s="182">
        <f>'実質公債費比率（分子）の構造'!L$49</f>
        <v>119</v>
      </c>
      <c r="F45" s="182"/>
      <c r="G45" s="182"/>
      <c r="H45" s="182">
        <f>'実質公債費比率（分子）の構造'!M$49</f>
        <v>155</v>
      </c>
      <c r="I45" s="182"/>
      <c r="J45" s="182"/>
      <c r="K45" s="182">
        <f>'実質公債費比率（分子）の構造'!N$49</f>
        <v>206</v>
      </c>
      <c r="L45" s="182"/>
      <c r="M45" s="182"/>
      <c r="N45" s="182">
        <f>'実質公債費比率（分子）の構造'!O$49</f>
        <v>205</v>
      </c>
      <c r="O45" s="182"/>
      <c r="P45" s="182"/>
    </row>
    <row r="46" spans="1:16" x14ac:dyDescent="0.15">
      <c r="A46" s="182" t="s">
        <v>67</v>
      </c>
      <c r="B46" s="182">
        <f>'実質公債費比率（分子）の構造'!K$48</f>
        <v>2220</v>
      </c>
      <c r="C46" s="182"/>
      <c r="D46" s="182"/>
      <c r="E46" s="182">
        <f>'実質公債費比率（分子）の構造'!L$48</f>
        <v>2143</v>
      </c>
      <c r="F46" s="182"/>
      <c r="G46" s="182"/>
      <c r="H46" s="182">
        <f>'実質公債費比率（分子）の構造'!M$48</f>
        <v>2143</v>
      </c>
      <c r="I46" s="182"/>
      <c r="J46" s="182"/>
      <c r="K46" s="182">
        <f>'実質公債費比率（分子）の構造'!N$48</f>
        <v>1804</v>
      </c>
      <c r="L46" s="182"/>
      <c r="M46" s="182"/>
      <c r="N46" s="182">
        <f>'実質公債費比率（分子）の構造'!O$48</f>
        <v>1756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9528</v>
      </c>
      <c r="C49" s="182"/>
      <c r="D49" s="182"/>
      <c r="E49" s="182">
        <f>'実質公債費比率（分子）の構造'!L$45</f>
        <v>9820</v>
      </c>
      <c r="F49" s="182"/>
      <c r="G49" s="182"/>
      <c r="H49" s="182">
        <f>'実質公債費比率（分子）の構造'!M$45</f>
        <v>10163</v>
      </c>
      <c r="I49" s="182"/>
      <c r="J49" s="182"/>
      <c r="K49" s="182">
        <f>'実質公債費比率（分子）の構造'!N$45</f>
        <v>9064</v>
      </c>
      <c r="L49" s="182"/>
      <c r="M49" s="182"/>
      <c r="N49" s="182">
        <f>'実質公債費比率（分子）の構造'!O$45</f>
        <v>8966</v>
      </c>
      <c r="O49" s="182"/>
      <c r="P49" s="182"/>
    </row>
    <row r="50" spans="1:16" x14ac:dyDescent="0.15">
      <c r="A50" s="182" t="s">
        <v>71</v>
      </c>
      <c r="B50" s="182" t="e">
        <f>NA()</f>
        <v>#N/A</v>
      </c>
      <c r="C50" s="182">
        <f>IF(ISNUMBER('実質公債費比率（分子）の構造'!K$53),'実質公債費比率（分子）の構造'!K$53,NA())</f>
        <v>5207</v>
      </c>
      <c r="D50" s="182" t="e">
        <f>NA()</f>
        <v>#N/A</v>
      </c>
      <c r="E50" s="182" t="e">
        <f>NA()</f>
        <v>#N/A</v>
      </c>
      <c r="F50" s="182">
        <f>IF(ISNUMBER('実質公債費比率（分子）の構造'!L$53),'実質公債費比率（分子）の構造'!L$53,NA())</f>
        <v>4947</v>
      </c>
      <c r="G50" s="182" t="e">
        <f>NA()</f>
        <v>#N/A</v>
      </c>
      <c r="H50" s="182" t="e">
        <f>NA()</f>
        <v>#N/A</v>
      </c>
      <c r="I50" s="182">
        <f>IF(ISNUMBER('実質公債費比率（分子）の構造'!M$53),'実質公債費比率（分子）の構造'!M$53,NA())</f>
        <v>5163</v>
      </c>
      <c r="J50" s="182" t="e">
        <f>NA()</f>
        <v>#N/A</v>
      </c>
      <c r="K50" s="182" t="e">
        <f>NA()</f>
        <v>#N/A</v>
      </c>
      <c r="L50" s="182">
        <f>IF(ISNUMBER('実質公債費比率（分子）の構造'!N$53),'実質公債費比率（分子）の構造'!N$53,NA())</f>
        <v>3756</v>
      </c>
      <c r="M50" s="182" t="e">
        <f>NA()</f>
        <v>#N/A</v>
      </c>
      <c r="N50" s="182" t="e">
        <f>NA()</f>
        <v>#N/A</v>
      </c>
      <c r="O50" s="182">
        <f>IF(ISNUMBER('実質公債費比率（分子）の構造'!O$53),'実質公債費比率（分子）の構造'!O$53,NA())</f>
        <v>3822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96762</v>
      </c>
      <c r="E56" s="181"/>
      <c r="F56" s="181"/>
      <c r="G56" s="181">
        <f>'将来負担比率（分子）の構造'!J$52</f>
        <v>94052</v>
      </c>
      <c r="H56" s="181"/>
      <c r="I56" s="181"/>
      <c r="J56" s="181">
        <f>'将来負担比率（分子）の構造'!K$52</f>
        <v>89574</v>
      </c>
      <c r="K56" s="181"/>
      <c r="L56" s="181"/>
      <c r="M56" s="181">
        <f>'将来負担比率（分子）の構造'!L$52</f>
        <v>87376</v>
      </c>
      <c r="N56" s="181"/>
      <c r="O56" s="181"/>
      <c r="P56" s="181">
        <f>'将来負担比率（分子）の構造'!M$52</f>
        <v>84407</v>
      </c>
    </row>
    <row r="57" spans="1:16" x14ac:dyDescent="0.15">
      <c r="A57" s="181" t="s">
        <v>42</v>
      </c>
      <c r="B57" s="181"/>
      <c r="C57" s="181"/>
      <c r="D57" s="181">
        <f>'将来負担比率（分子）の構造'!I$51</f>
        <v>2160</v>
      </c>
      <c r="E57" s="181"/>
      <c r="F57" s="181"/>
      <c r="G57" s="181">
        <f>'将来負担比率（分子）の構造'!J$51</f>
        <v>2182</v>
      </c>
      <c r="H57" s="181"/>
      <c r="I57" s="181"/>
      <c r="J57" s="181">
        <f>'将来負担比率（分子）の構造'!K$51</f>
        <v>2384</v>
      </c>
      <c r="K57" s="181"/>
      <c r="L57" s="181"/>
      <c r="M57" s="181">
        <f>'将来負担比率（分子）の構造'!L$51</f>
        <v>2230</v>
      </c>
      <c r="N57" s="181"/>
      <c r="O57" s="181"/>
      <c r="P57" s="181">
        <f>'将来負担比率（分子）の構造'!M$51</f>
        <v>2101</v>
      </c>
    </row>
    <row r="58" spans="1:16" x14ac:dyDescent="0.15">
      <c r="A58" s="181" t="s">
        <v>41</v>
      </c>
      <c r="B58" s="181"/>
      <c r="C58" s="181"/>
      <c r="D58" s="181">
        <f>'将来負担比率（分子）の構造'!I$50</f>
        <v>5416</v>
      </c>
      <c r="E58" s="181"/>
      <c r="F58" s="181"/>
      <c r="G58" s="181">
        <f>'将来負担比率（分子）の構造'!J$50</f>
        <v>4897</v>
      </c>
      <c r="H58" s="181"/>
      <c r="I58" s="181"/>
      <c r="J58" s="181">
        <f>'将来負担比率（分子）の構造'!K$50</f>
        <v>3942</v>
      </c>
      <c r="K58" s="181"/>
      <c r="L58" s="181"/>
      <c r="M58" s="181">
        <f>'将来負担比率（分子）の構造'!L$50</f>
        <v>3408</v>
      </c>
      <c r="N58" s="181"/>
      <c r="O58" s="181"/>
      <c r="P58" s="181">
        <f>'将来負担比率（分子）の構造'!M$50</f>
        <v>4511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56</v>
      </c>
      <c r="F61" s="181"/>
      <c r="G61" s="181"/>
      <c r="H61" s="181">
        <f>'将来負担比率（分子）の構造'!K$46</f>
        <v>56</v>
      </c>
      <c r="I61" s="181"/>
      <c r="J61" s="181"/>
      <c r="K61" s="181">
        <f>'将来負担比率（分子）の構造'!L$46</f>
        <v>56</v>
      </c>
      <c r="L61" s="181"/>
      <c r="M61" s="181"/>
      <c r="N61" s="181">
        <f>'将来負担比率（分子）の構造'!M$46</f>
        <v>56</v>
      </c>
      <c r="O61" s="181"/>
      <c r="P61" s="181"/>
    </row>
    <row r="62" spans="1:16" x14ac:dyDescent="0.15">
      <c r="A62" s="181" t="s">
        <v>35</v>
      </c>
      <c r="B62" s="181">
        <f>'将来負担比率（分子）の構造'!I$45</f>
        <v>12247</v>
      </c>
      <c r="C62" s="181"/>
      <c r="D62" s="181"/>
      <c r="E62" s="181">
        <f>'将来負担比率（分子）の構造'!J$45</f>
        <v>11562</v>
      </c>
      <c r="F62" s="181"/>
      <c r="G62" s="181"/>
      <c r="H62" s="181">
        <f>'将来負担比率（分子）の構造'!K$45</f>
        <v>10512</v>
      </c>
      <c r="I62" s="181"/>
      <c r="J62" s="181"/>
      <c r="K62" s="181">
        <f>'将来負担比率（分子）の構造'!L$45</f>
        <v>9602</v>
      </c>
      <c r="L62" s="181"/>
      <c r="M62" s="181"/>
      <c r="N62" s="181">
        <f>'将来負担比率（分子）の構造'!M$45</f>
        <v>8651</v>
      </c>
      <c r="O62" s="181"/>
      <c r="P62" s="181"/>
    </row>
    <row r="63" spans="1:16" x14ac:dyDescent="0.15">
      <c r="A63" s="181" t="s">
        <v>34</v>
      </c>
      <c r="B63" s="181">
        <f>'将来負担比率（分子）の構造'!I$44</f>
        <v>2099</v>
      </c>
      <c r="C63" s="181"/>
      <c r="D63" s="181"/>
      <c r="E63" s="181">
        <f>'将来負担比率（分子）の構造'!J$44</f>
        <v>1981</v>
      </c>
      <c r="F63" s="181"/>
      <c r="G63" s="181"/>
      <c r="H63" s="181">
        <f>'将来負担比率（分子）の構造'!K$44</f>
        <v>1859</v>
      </c>
      <c r="I63" s="181"/>
      <c r="J63" s="181"/>
      <c r="K63" s="181">
        <f>'将来負担比率（分子）の構造'!L$44</f>
        <v>1699</v>
      </c>
      <c r="L63" s="181"/>
      <c r="M63" s="181"/>
      <c r="N63" s="181">
        <f>'将来負担比率（分子）の構造'!M$44</f>
        <v>1503</v>
      </c>
      <c r="O63" s="181"/>
      <c r="P63" s="181"/>
    </row>
    <row r="64" spans="1:16" x14ac:dyDescent="0.15">
      <c r="A64" s="181" t="s">
        <v>33</v>
      </c>
      <c r="B64" s="181">
        <f>'将来負担比率（分子）の構造'!I$43</f>
        <v>30562</v>
      </c>
      <c r="C64" s="181"/>
      <c r="D64" s="181"/>
      <c r="E64" s="181">
        <f>'将来負担比率（分子）の構造'!J$43</f>
        <v>29424</v>
      </c>
      <c r="F64" s="181"/>
      <c r="G64" s="181"/>
      <c r="H64" s="181">
        <f>'将来負担比率（分子）の構造'!K$43</f>
        <v>25768</v>
      </c>
      <c r="I64" s="181"/>
      <c r="J64" s="181"/>
      <c r="K64" s="181">
        <f>'将来負担比率（分子）の構造'!L$43</f>
        <v>23358</v>
      </c>
      <c r="L64" s="181"/>
      <c r="M64" s="181"/>
      <c r="N64" s="181">
        <f>'将来負担比率（分子）の構造'!M$43</f>
        <v>21704</v>
      </c>
      <c r="O64" s="181"/>
      <c r="P64" s="181"/>
    </row>
    <row r="65" spans="1:16" x14ac:dyDescent="0.15">
      <c r="A65" s="181" t="s">
        <v>32</v>
      </c>
      <c r="B65" s="181">
        <f>'将来負担比率（分子）の構造'!I$42</f>
        <v>2014</v>
      </c>
      <c r="C65" s="181"/>
      <c r="D65" s="181"/>
      <c r="E65" s="181">
        <f>'将来負担比率（分子）の構造'!J$42</f>
        <v>1216</v>
      </c>
      <c r="F65" s="181"/>
      <c r="G65" s="181"/>
      <c r="H65" s="181">
        <f>'将来負担比率（分子）の構造'!K$42</f>
        <v>1116</v>
      </c>
      <c r="I65" s="181"/>
      <c r="J65" s="181"/>
      <c r="K65" s="181">
        <f>'将来負担比率（分子）の構造'!L$42</f>
        <v>1137</v>
      </c>
      <c r="L65" s="181"/>
      <c r="M65" s="181"/>
      <c r="N65" s="181">
        <f>'将来負担比率（分子）の構造'!M$42</f>
        <v>2022</v>
      </c>
      <c r="O65" s="181"/>
      <c r="P65" s="181"/>
    </row>
    <row r="66" spans="1:16" x14ac:dyDescent="0.15">
      <c r="A66" s="181" t="s">
        <v>31</v>
      </c>
      <c r="B66" s="181">
        <f>'将来負担比率（分子）の構造'!I$41</f>
        <v>111729</v>
      </c>
      <c r="C66" s="181"/>
      <c r="D66" s="181"/>
      <c r="E66" s="181">
        <f>'将来負担比率（分子）の構造'!J$41</f>
        <v>112793</v>
      </c>
      <c r="F66" s="181"/>
      <c r="G66" s="181"/>
      <c r="H66" s="181">
        <f>'将来負担比率（分子）の構造'!K$41</f>
        <v>112865</v>
      </c>
      <c r="I66" s="181"/>
      <c r="J66" s="181"/>
      <c r="K66" s="181">
        <f>'将来負担比率（分子）の構造'!L$41</f>
        <v>111152</v>
      </c>
      <c r="L66" s="181"/>
      <c r="M66" s="181"/>
      <c r="N66" s="181">
        <f>'将来負担比率（分子）の構造'!M$41</f>
        <v>108875</v>
      </c>
      <c r="O66" s="181"/>
      <c r="P66" s="181"/>
    </row>
    <row r="67" spans="1:16" x14ac:dyDescent="0.15">
      <c r="A67" s="181" t="s">
        <v>75</v>
      </c>
      <c r="B67" s="181" t="e">
        <f>NA()</f>
        <v>#N/A</v>
      </c>
      <c r="C67" s="181">
        <f>IF(ISNUMBER('将来負担比率（分子）の構造'!I$53), IF('将来負担比率（分子）の構造'!I$53 &lt; 0, 0, '将来負担比率（分子）の構造'!I$53), NA())</f>
        <v>54314</v>
      </c>
      <c r="D67" s="181" t="e">
        <f>NA()</f>
        <v>#N/A</v>
      </c>
      <c r="E67" s="181" t="e">
        <f>NA()</f>
        <v>#N/A</v>
      </c>
      <c r="F67" s="181">
        <f>IF(ISNUMBER('将来負担比率（分子）の構造'!J$53), IF('将来負担比率（分子）の構造'!J$53 &lt; 0, 0, '将来負担比率（分子）の構造'!J$53), NA())</f>
        <v>55900</v>
      </c>
      <c r="G67" s="181" t="e">
        <f>NA()</f>
        <v>#N/A</v>
      </c>
      <c r="H67" s="181" t="e">
        <f>NA()</f>
        <v>#N/A</v>
      </c>
      <c r="I67" s="181">
        <f>IF(ISNUMBER('将来負担比率（分子）の構造'!K$53), IF('将来負担比率（分子）の構造'!K$53 &lt; 0, 0, '将来負担比率（分子）の構造'!K$53), NA())</f>
        <v>56277</v>
      </c>
      <c r="J67" s="181" t="e">
        <f>NA()</f>
        <v>#N/A</v>
      </c>
      <c r="K67" s="181" t="e">
        <f>NA()</f>
        <v>#N/A</v>
      </c>
      <c r="L67" s="181">
        <f>IF(ISNUMBER('将来負担比率（分子）の構造'!L$53), IF('将来負担比率（分子）の構造'!L$53 &lt; 0, 0, '将来負担比率（分子）の構造'!L$53), NA())</f>
        <v>53991</v>
      </c>
      <c r="M67" s="181" t="e">
        <f>NA()</f>
        <v>#N/A</v>
      </c>
      <c r="N67" s="181" t="e">
        <f>NA()</f>
        <v>#N/A</v>
      </c>
      <c r="O67" s="181">
        <f>IF(ISNUMBER('将来負担比率（分子）の構造'!M$53), IF('将来負担比率（分子）の構造'!M$53 &lt; 0, 0, '将来負担比率（分子）の構造'!M$53), NA())</f>
        <v>51793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351</v>
      </c>
      <c r="C72" s="185">
        <f>基金残高に係る経年分析!G55</f>
        <v>571</v>
      </c>
      <c r="D72" s="185">
        <f>基金残高に係る経年分析!H55</f>
        <v>1371</v>
      </c>
    </row>
    <row r="73" spans="1:16" x14ac:dyDescent="0.15">
      <c r="A73" s="184" t="s">
        <v>78</v>
      </c>
      <c r="B73" s="185">
        <f>基金残高に係る経年分析!F56</f>
        <v>451</v>
      </c>
      <c r="C73" s="185">
        <f>基金残高に係る経年分析!G56</f>
        <v>451</v>
      </c>
      <c r="D73" s="185">
        <f>基金残高に係る経年分析!H56</f>
        <v>952</v>
      </c>
    </row>
    <row r="74" spans="1:16" x14ac:dyDescent="0.15">
      <c r="A74" s="184" t="s">
        <v>79</v>
      </c>
      <c r="B74" s="185">
        <f>基金残高に係る経年分析!F57</f>
        <v>2803</v>
      </c>
      <c r="C74" s="185">
        <f>基金残高に係る経年分析!G57</f>
        <v>1993</v>
      </c>
      <c r="D74" s="185">
        <f>基金残高に係る経年分析!H57</f>
        <v>1883</v>
      </c>
    </row>
  </sheetData>
  <sheetProtection algorithmName="SHA-512" hashValue="d4YMFL9Rza0Dz4kfXevB9XZoxDXkIVHuf0rbieAC2TK7rNuccM+ghTMOBo1XUiG8ypiBBJk5okodokXltIRieg==" saltValue="S2s0TxrJIV/j99N1H8eV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26183750</v>
      </c>
      <c r="S5" s="635"/>
      <c r="T5" s="635"/>
      <c r="U5" s="635"/>
      <c r="V5" s="635"/>
      <c r="W5" s="635"/>
      <c r="X5" s="635"/>
      <c r="Y5" s="636"/>
      <c r="Z5" s="637">
        <v>39</v>
      </c>
      <c r="AA5" s="637"/>
      <c r="AB5" s="637"/>
      <c r="AC5" s="637"/>
      <c r="AD5" s="638">
        <v>26183750</v>
      </c>
      <c r="AE5" s="638"/>
      <c r="AF5" s="638"/>
      <c r="AG5" s="638"/>
      <c r="AH5" s="638"/>
      <c r="AI5" s="638"/>
      <c r="AJ5" s="638"/>
      <c r="AK5" s="638"/>
      <c r="AL5" s="639">
        <v>67.5</v>
      </c>
      <c r="AM5" s="640"/>
      <c r="AN5" s="640"/>
      <c r="AO5" s="641"/>
      <c r="AP5" s="631" t="s">
        <v>225</v>
      </c>
      <c r="AQ5" s="632"/>
      <c r="AR5" s="632"/>
      <c r="AS5" s="632"/>
      <c r="AT5" s="632"/>
      <c r="AU5" s="632"/>
      <c r="AV5" s="632"/>
      <c r="AW5" s="632"/>
      <c r="AX5" s="632"/>
      <c r="AY5" s="632"/>
      <c r="AZ5" s="632"/>
      <c r="BA5" s="632"/>
      <c r="BB5" s="632"/>
      <c r="BC5" s="632"/>
      <c r="BD5" s="632"/>
      <c r="BE5" s="632"/>
      <c r="BF5" s="633"/>
      <c r="BG5" s="645">
        <v>26177699</v>
      </c>
      <c r="BH5" s="646"/>
      <c r="BI5" s="646"/>
      <c r="BJ5" s="646"/>
      <c r="BK5" s="646"/>
      <c r="BL5" s="646"/>
      <c r="BM5" s="646"/>
      <c r="BN5" s="647"/>
      <c r="BO5" s="648">
        <v>100</v>
      </c>
      <c r="BP5" s="648"/>
      <c r="BQ5" s="648"/>
      <c r="BR5" s="648"/>
      <c r="BS5" s="649">
        <v>1975928</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582063</v>
      </c>
      <c r="S6" s="646"/>
      <c r="T6" s="646"/>
      <c r="U6" s="646"/>
      <c r="V6" s="646"/>
      <c r="W6" s="646"/>
      <c r="X6" s="646"/>
      <c r="Y6" s="647"/>
      <c r="Z6" s="648">
        <v>0.9</v>
      </c>
      <c r="AA6" s="648"/>
      <c r="AB6" s="648"/>
      <c r="AC6" s="648"/>
      <c r="AD6" s="649">
        <v>582063</v>
      </c>
      <c r="AE6" s="649"/>
      <c r="AF6" s="649"/>
      <c r="AG6" s="649"/>
      <c r="AH6" s="649"/>
      <c r="AI6" s="649"/>
      <c r="AJ6" s="649"/>
      <c r="AK6" s="649"/>
      <c r="AL6" s="650">
        <v>1.5</v>
      </c>
      <c r="AM6" s="651"/>
      <c r="AN6" s="651"/>
      <c r="AO6" s="652"/>
      <c r="AP6" s="642" t="s">
        <v>230</v>
      </c>
      <c r="AQ6" s="643"/>
      <c r="AR6" s="643"/>
      <c r="AS6" s="643"/>
      <c r="AT6" s="643"/>
      <c r="AU6" s="643"/>
      <c r="AV6" s="643"/>
      <c r="AW6" s="643"/>
      <c r="AX6" s="643"/>
      <c r="AY6" s="643"/>
      <c r="AZ6" s="643"/>
      <c r="BA6" s="643"/>
      <c r="BB6" s="643"/>
      <c r="BC6" s="643"/>
      <c r="BD6" s="643"/>
      <c r="BE6" s="643"/>
      <c r="BF6" s="644"/>
      <c r="BG6" s="645">
        <v>26177699</v>
      </c>
      <c r="BH6" s="646"/>
      <c r="BI6" s="646"/>
      <c r="BJ6" s="646"/>
      <c r="BK6" s="646"/>
      <c r="BL6" s="646"/>
      <c r="BM6" s="646"/>
      <c r="BN6" s="647"/>
      <c r="BO6" s="648">
        <v>100</v>
      </c>
      <c r="BP6" s="648"/>
      <c r="BQ6" s="648"/>
      <c r="BR6" s="648"/>
      <c r="BS6" s="649">
        <v>1975928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422691</v>
      </c>
      <c r="CS6" s="646"/>
      <c r="CT6" s="646"/>
      <c r="CU6" s="646"/>
      <c r="CV6" s="646"/>
      <c r="CW6" s="646"/>
      <c r="CX6" s="646"/>
      <c r="CY6" s="647"/>
      <c r="CZ6" s="639">
        <v>0.7</v>
      </c>
      <c r="DA6" s="640"/>
      <c r="DB6" s="640"/>
      <c r="DC6" s="659"/>
      <c r="DD6" s="654" t="s">
        <v>232</v>
      </c>
      <c r="DE6" s="646"/>
      <c r="DF6" s="646"/>
      <c r="DG6" s="646"/>
      <c r="DH6" s="646"/>
      <c r="DI6" s="646"/>
      <c r="DJ6" s="646"/>
      <c r="DK6" s="646"/>
      <c r="DL6" s="646"/>
      <c r="DM6" s="646"/>
      <c r="DN6" s="646"/>
      <c r="DO6" s="646"/>
      <c r="DP6" s="647"/>
      <c r="DQ6" s="654">
        <v>422591</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25601</v>
      </c>
      <c r="S7" s="646"/>
      <c r="T7" s="646"/>
      <c r="U7" s="646"/>
      <c r="V7" s="646"/>
      <c r="W7" s="646"/>
      <c r="X7" s="646"/>
      <c r="Y7" s="647"/>
      <c r="Z7" s="648">
        <v>0</v>
      </c>
      <c r="AA7" s="648"/>
      <c r="AB7" s="648"/>
      <c r="AC7" s="648"/>
      <c r="AD7" s="649">
        <v>25601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10999205</v>
      </c>
      <c r="BH7" s="646"/>
      <c r="BI7" s="646"/>
      <c r="BJ7" s="646"/>
      <c r="BK7" s="646"/>
      <c r="BL7" s="646"/>
      <c r="BM7" s="646"/>
      <c r="BN7" s="647"/>
      <c r="BO7" s="648">
        <v>42</v>
      </c>
      <c r="BP7" s="648"/>
      <c r="BQ7" s="648"/>
      <c r="BR7" s="648"/>
      <c r="BS7" s="649">
        <v>307488</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5658372</v>
      </c>
      <c r="CS7" s="646"/>
      <c r="CT7" s="646"/>
      <c r="CU7" s="646"/>
      <c r="CV7" s="646"/>
      <c r="CW7" s="646"/>
      <c r="CX7" s="646"/>
      <c r="CY7" s="647"/>
      <c r="CZ7" s="648">
        <v>8.8000000000000007</v>
      </c>
      <c r="DA7" s="648"/>
      <c r="DB7" s="648"/>
      <c r="DC7" s="648"/>
      <c r="DD7" s="654">
        <v>105716</v>
      </c>
      <c r="DE7" s="646"/>
      <c r="DF7" s="646"/>
      <c r="DG7" s="646"/>
      <c r="DH7" s="646"/>
      <c r="DI7" s="646"/>
      <c r="DJ7" s="646"/>
      <c r="DK7" s="646"/>
      <c r="DL7" s="646"/>
      <c r="DM7" s="646"/>
      <c r="DN7" s="646"/>
      <c r="DO7" s="646"/>
      <c r="DP7" s="647"/>
      <c r="DQ7" s="654">
        <v>4672648</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116023</v>
      </c>
      <c r="S8" s="646"/>
      <c r="T8" s="646"/>
      <c r="U8" s="646"/>
      <c r="V8" s="646"/>
      <c r="W8" s="646"/>
      <c r="X8" s="646"/>
      <c r="Y8" s="647"/>
      <c r="Z8" s="648">
        <v>0.2</v>
      </c>
      <c r="AA8" s="648"/>
      <c r="AB8" s="648"/>
      <c r="AC8" s="648"/>
      <c r="AD8" s="649">
        <v>116023</v>
      </c>
      <c r="AE8" s="649"/>
      <c r="AF8" s="649"/>
      <c r="AG8" s="649"/>
      <c r="AH8" s="649"/>
      <c r="AI8" s="649"/>
      <c r="AJ8" s="649"/>
      <c r="AK8" s="649"/>
      <c r="AL8" s="650">
        <v>0.3</v>
      </c>
      <c r="AM8" s="651"/>
      <c r="AN8" s="651"/>
      <c r="AO8" s="652"/>
      <c r="AP8" s="642" t="s">
        <v>237</v>
      </c>
      <c r="AQ8" s="643"/>
      <c r="AR8" s="643"/>
      <c r="AS8" s="643"/>
      <c r="AT8" s="643"/>
      <c r="AU8" s="643"/>
      <c r="AV8" s="643"/>
      <c r="AW8" s="643"/>
      <c r="AX8" s="643"/>
      <c r="AY8" s="643"/>
      <c r="AZ8" s="643"/>
      <c r="BA8" s="643"/>
      <c r="BB8" s="643"/>
      <c r="BC8" s="643"/>
      <c r="BD8" s="643"/>
      <c r="BE8" s="643"/>
      <c r="BF8" s="644"/>
      <c r="BG8" s="645">
        <v>316861</v>
      </c>
      <c r="BH8" s="646"/>
      <c r="BI8" s="646"/>
      <c r="BJ8" s="646"/>
      <c r="BK8" s="646"/>
      <c r="BL8" s="646"/>
      <c r="BM8" s="646"/>
      <c r="BN8" s="647"/>
      <c r="BO8" s="648">
        <v>1.2</v>
      </c>
      <c r="BP8" s="648"/>
      <c r="BQ8" s="648"/>
      <c r="BR8" s="648"/>
      <c r="BS8" s="654" t="s">
        <v>232</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22375871</v>
      </c>
      <c r="CS8" s="646"/>
      <c r="CT8" s="646"/>
      <c r="CU8" s="646"/>
      <c r="CV8" s="646"/>
      <c r="CW8" s="646"/>
      <c r="CX8" s="646"/>
      <c r="CY8" s="647"/>
      <c r="CZ8" s="648">
        <v>34.6</v>
      </c>
      <c r="DA8" s="648"/>
      <c r="DB8" s="648"/>
      <c r="DC8" s="648"/>
      <c r="DD8" s="654">
        <v>419374</v>
      </c>
      <c r="DE8" s="646"/>
      <c r="DF8" s="646"/>
      <c r="DG8" s="646"/>
      <c r="DH8" s="646"/>
      <c r="DI8" s="646"/>
      <c r="DJ8" s="646"/>
      <c r="DK8" s="646"/>
      <c r="DL8" s="646"/>
      <c r="DM8" s="646"/>
      <c r="DN8" s="646"/>
      <c r="DO8" s="646"/>
      <c r="DP8" s="647"/>
      <c r="DQ8" s="654">
        <v>11390159</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64279</v>
      </c>
      <c r="S9" s="646"/>
      <c r="T9" s="646"/>
      <c r="U9" s="646"/>
      <c r="V9" s="646"/>
      <c r="W9" s="646"/>
      <c r="X9" s="646"/>
      <c r="Y9" s="647"/>
      <c r="Z9" s="648">
        <v>0.1</v>
      </c>
      <c r="AA9" s="648"/>
      <c r="AB9" s="648"/>
      <c r="AC9" s="648"/>
      <c r="AD9" s="649">
        <v>64279</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8581330</v>
      </c>
      <c r="BH9" s="646"/>
      <c r="BI9" s="646"/>
      <c r="BJ9" s="646"/>
      <c r="BK9" s="646"/>
      <c r="BL9" s="646"/>
      <c r="BM9" s="646"/>
      <c r="BN9" s="647"/>
      <c r="BO9" s="648">
        <v>32.799999999999997</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5386214</v>
      </c>
      <c r="CS9" s="646"/>
      <c r="CT9" s="646"/>
      <c r="CU9" s="646"/>
      <c r="CV9" s="646"/>
      <c r="CW9" s="646"/>
      <c r="CX9" s="646"/>
      <c r="CY9" s="647"/>
      <c r="CZ9" s="648">
        <v>8.3000000000000007</v>
      </c>
      <c r="DA9" s="648"/>
      <c r="DB9" s="648"/>
      <c r="DC9" s="648"/>
      <c r="DD9" s="654">
        <v>319483</v>
      </c>
      <c r="DE9" s="646"/>
      <c r="DF9" s="646"/>
      <c r="DG9" s="646"/>
      <c r="DH9" s="646"/>
      <c r="DI9" s="646"/>
      <c r="DJ9" s="646"/>
      <c r="DK9" s="646"/>
      <c r="DL9" s="646"/>
      <c r="DM9" s="646"/>
      <c r="DN9" s="646"/>
      <c r="DO9" s="646"/>
      <c r="DP9" s="647"/>
      <c r="DQ9" s="654">
        <v>4261437</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232</v>
      </c>
      <c r="AA10" s="648"/>
      <c r="AB10" s="648"/>
      <c r="AC10" s="648"/>
      <c r="AD10" s="649" t="s">
        <v>232</v>
      </c>
      <c r="AE10" s="649"/>
      <c r="AF10" s="649"/>
      <c r="AG10" s="649"/>
      <c r="AH10" s="649"/>
      <c r="AI10" s="649"/>
      <c r="AJ10" s="649"/>
      <c r="AK10" s="649"/>
      <c r="AL10" s="650" t="s">
        <v>241</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547163</v>
      </c>
      <c r="BH10" s="646"/>
      <c r="BI10" s="646"/>
      <c r="BJ10" s="646"/>
      <c r="BK10" s="646"/>
      <c r="BL10" s="646"/>
      <c r="BM10" s="646"/>
      <c r="BN10" s="647"/>
      <c r="BO10" s="648">
        <v>2.1</v>
      </c>
      <c r="BP10" s="648"/>
      <c r="BQ10" s="648"/>
      <c r="BR10" s="648"/>
      <c r="BS10" s="654">
        <v>9</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174824</v>
      </c>
      <c r="CS10" s="646"/>
      <c r="CT10" s="646"/>
      <c r="CU10" s="646"/>
      <c r="CV10" s="646"/>
      <c r="CW10" s="646"/>
      <c r="CX10" s="646"/>
      <c r="CY10" s="647"/>
      <c r="CZ10" s="648">
        <v>0.3</v>
      </c>
      <c r="DA10" s="648"/>
      <c r="DB10" s="648"/>
      <c r="DC10" s="648"/>
      <c r="DD10" s="654">
        <v>2682</v>
      </c>
      <c r="DE10" s="646"/>
      <c r="DF10" s="646"/>
      <c r="DG10" s="646"/>
      <c r="DH10" s="646"/>
      <c r="DI10" s="646"/>
      <c r="DJ10" s="646"/>
      <c r="DK10" s="646"/>
      <c r="DL10" s="646"/>
      <c r="DM10" s="646"/>
      <c r="DN10" s="646"/>
      <c r="DO10" s="646"/>
      <c r="DP10" s="647"/>
      <c r="DQ10" s="654">
        <v>56028</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3195779</v>
      </c>
      <c r="S11" s="646"/>
      <c r="T11" s="646"/>
      <c r="U11" s="646"/>
      <c r="V11" s="646"/>
      <c r="W11" s="646"/>
      <c r="X11" s="646"/>
      <c r="Y11" s="647"/>
      <c r="Z11" s="650">
        <v>4.8</v>
      </c>
      <c r="AA11" s="651"/>
      <c r="AB11" s="651"/>
      <c r="AC11" s="663"/>
      <c r="AD11" s="654">
        <v>3195779</v>
      </c>
      <c r="AE11" s="646"/>
      <c r="AF11" s="646"/>
      <c r="AG11" s="646"/>
      <c r="AH11" s="646"/>
      <c r="AI11" s="646"/>
      <c r="AJ11" s="646"/>
      <c r="AK11" s="647"/>
      <c r="AL11" s="650">
        <v>8.1999999999999993</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1553851</v>
      </c>
      <c r="BH11" s="646"/>
      <c r="BI11" s="646"/>
      <c r="BJ11" s="646"/>
      <c r="BK11" s="646"/>
      <c r="BL11" s="646"/>
      <c r="BM11" s="646"/>
      <c r="BN11" s="647"/>
      <c r="BO11" s="648">
        <v>5.9</v>
      </c>
      <c r="BP11" s="648"/>
      <c r="BQ11" s="648"/>
      <c r="BR11" s="648"/>
      <c r="BS11" s="654">
        <v>307479</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978302</v>
      </c>
      <c r="CS11" s="646"/>
      <c r="CT11" s="646"/>
      <c r="CU11" s="646"/>
      <c r="CV11" s="646"/>
      <c r="CW11" s="646"/>
      <c r="CX11" s="646"/>
      <c r="CY11" s="647"/>
      <c r="CZ11" s="648">
        <v>1.5</v>
      </c>
      <c r="DA11" s="648"/>
      <c r="DB11" s="648"/>
      <c r="DC11" s="648"/>
      <c r="DD11" s="654">
        <v>401888</v>
      </c>
      <c r="DE11" s="646"/>
      <c r="DF11" s="646"/>
      <c r="DG11" s="646"/>
      <c r="DH11" s="646"/>
      <c r="DI11" s="646"/>
      <c r="DJ11" s="646"/>
      <c r="DK11" s="646"/>
      <c r="DL11" s="646"/>
      <c r="DM11" s="646"/>
      <c r="DN11" s="646"/>
      <c r="DO11" s="646"/>
      <c r="DP11" s="647"/>
      <c r="DQ11" s="654">
        <v>420818</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12877</v>
      </c>
      <c r="S12" s="646"/>
      <c r="T12" s="646"/>
      <c r="U12" s="646"/>
      <c r="V12" s="646"/>
      <c r="W12" s="646"/>
      <c r="X12" s="646"/>
      <c r="Y12" s="647"/>
      <c r="Z12" s="648">
        <v>0</v>
      </c>
      <c r="AA12" s="648"/>
      <c r="AB12" s="648"/>
      <c r="AC12" s="648"/>
      <c r="AD12" s="649">
        <v>12877</v>
      </c>
      <c r="AE12" s="649"/>
      <c r="AF12" s="649"/>
      <c r="AG12" s="649"/>
      <c r="AH12" s="649"/>
      <c r="AI12" s="649"/>
      <c r="AJ12" s="649"/>
      <c r="AK12" s="649"/>
      <c r="AL12" s="650">
        <v>0</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13495414</v>
      </c>
      <c r="BH12" s="646"/>
      <c r="BI12" s="646"/>
      <c r="BJ12" s="646"/>
      <c r="BK12" s="646"/>
      <c r="BL12" s="646"/>
      <c r="BM12" s="646"/>
      <c r="BN12" s="647"/>
      <c r="BO12" s="648">
        <v>51.5</v>
      </c>
      <c r="BP12" s="648"/>
      <c r="BQ12" s="648"/>
      <c r="BR12" s="648"/>
      <c r="BS12" s="654">
        <v>1668440</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4263029</v>
      </c>
      <c r="CS12" s="646"/>
      <c r="CT12" s="646"/>
      <c r="CU12" s="646"/>
      <c r="CV12" s="646"/>
      <c r="CW12" s="646"/>
      <c r="CX12" s="646"/>
      <c r="CY12" s="647"/>
      <c r="CZ12" s="648">
        <v>6.6</v>
      </c>
      <c r="DA12" s="648"/>
      <c r="DB12" s="648"/>
      <c r="DC12" s="648"/>
      <c r="DD12" s="654">
        <v>358606</v>
      </c>
      <c r="DE12" s="646"/>
      <c r="DF12" s="646"/>
      <c r="DG12" s="646"/>
      <c r="DH12" s="646"/>
      <c r="DI12" s="646"/>
      <c r="DJ12" s="646"/>
      <c r="DK12" s="646"/>
      <c r="DL12" s="646"/>
      <c r="DM12" s="646"/>
      <c r="DN12" s="646"/>
      <c r="DO12" s="646"/>
      <c r="DP12" s="647"/>
      <c r="DQ12" s="654">
        <v>1023449</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241</v>
      </c>
      <c r="AA13" s="648"/>
      <c r="AB13" s="648"/>
      <c r="AC13" s="648"/>
      <c r="AD13" s="649" t="s">
        <v>232</v>
      </c>
      <c r="AE13" s="649"/>
      <c r="AF13" s="649"/>
      <c r="AG13" s="649"/>
      <c r="AH13" s="649"/>
      <c r="AI13" s="649"/>
      <c r="AJ13" s="649"/>
      <c r="AK13" s="649"/>
      <c r="AL13" s="650" t="s">
        <v>241</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13485233</v>
      </c>
      <c r="BH13" s="646"/>
      <c r="BI13" s="646"/>
      <c r="BJ13" s="646"/>
      <c r="BK13" s="646"/>
      <c r="BL13" s="646"/>
      <c r="BM13" s="646"/>
      <c r="BN13" s="647"/>
      <c r="BO13" s="648">
        <v>51.5</v>
      </c>
      <c r="BP13" s="648"/>
      <c r="BQ13" s="648"/>
      <c r="BR13" s="648"/>
      <c r="BS13" s="654">
        <v>1668440</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7815528</v>
      </c>
      <c r="CS13" s="646"/>
      <c r="CT13" s="646"/>
      <c r="CU13" s="646"/>
      <c r="CV13" s="646"/>
      <c r="CW13" s="646"/>
      <c r="CX13" s="646"/>
      <c r="CY13" s="647"/>
      <c r="CZ13" s="648">
        <v>12.1</v>
      </c>
      <c r="DA13" s="648"/>
      <c r="DB13" s="648"/>
      <c r="DC13" s="648"/>
      <c r="DD13" s="654">
        <v>3122343</v>
      </c>
      <c r="DE13" s="646"/>
      <c r="DF13" s="646"/>
      <c r="DG13" s="646"/>
      <c r="DH13" s="646"/>
      <c r="DI13" s="646"/>
      <c r="DJ13" s="646"/>
      <c r="DK13" s="646"/>
      <c r="DL13" s="646"/>
      <c r="DM13" s="646"/>
      <c r="DN13" s="646"/>
      <c r="DO13" s="646"/>
      <c r="DP13" s="647"/>
      <c r="DQ13" s="654">
        <v>3981617</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81502</v>
      </c>
      <c r="S14" s="646"/>
      <c r="T14" s="646"/>
      <c r="U14" s="646"/>
      <c r="V14" s="646"/>
      <c r="W14" s="646"/>
      <c r="X14" s="646"/>
      <c r="Y14" s="647"/>
      <c r="Z14" s="648">
        <v>0.1</v>
      </c>
      <c r="AA14" s="648"/>
      <c r="AB14" s="648"/>
      <c r="AC14" s="648"/>
      <c r="AD14" s="649">
        <v>81502</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489707</v>
      </c>
      <c r="BH14" s="646"/>
      <c r="BI14" s="646"/>
      <c r="BJ14" s="646"/>
      <c r="BK14" s="646"/>
      <c r="BL14" s="646"/>
      <c r="BM14" s="646"/>
      <c r="BN14" s="647"/>
      <c r="BO14" s="648">
        <v>1.9</v>
      </c>
      <c r="BP14" s="648"/>
      <c r="BQ14" s="648"/>
      <c r="BR14" s="648"/>
      <c r="BS14" s="654" t="s">
        <v>139</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2699768</v>
      </c>
      <c r="CS14" s="646"/>
      <c r="CT14" s="646"/>
      <c r="CU14" s="646"/>
      <c r="CV14" s="646"/>
      <c r="CW14" s="646"/>
      <c r="CX14" s="646"/>
      <c r="CY14" s="647"/>
      <c r="CZ14" s="648">
        <v>4.2</v>
      </c>
      <c r="DA14" s="648"/>
      <c r="DB14" s="648"/>
      <c r="DC14" s="648"/>
      <c r="DD14" s="654">
        <v>516402</v>
      </c>
      <c r="DE14" s="646"/>
      <c r="DF14" s="646"/>
      <c r="DG14" s="646"/>
      <c r="DH14" s="646"/>
      <c r="DI14" s="646"/>
      <c r="DJ14" s="646"/>
      <c r="DK14" s="646"/>
      <c r="DL14" s="646"/>
      <c r="DM14" s="646"/>
      <c r="DN14" s="646"/>
      <c r="DO14" s="646"/>
      <c r="DP14" s="647"/>
      <c r="DQ14" s="654">
        <v>2126694</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241</v>
      </c>
      <c r="AA15" s="648"/>
      <c r="AB15" s="648"/>
      <c r="AC15" s="648"/>
      <c r="AD15" s="649" t="s">
        <v>232</v>
      </c>
      <c r="AE15" s="649"/>
      <c r="AF15" s="649"/>
      <c r="AG15" s="649"/>
      <c r="AH15" s="649"/>
      <c r="AI15" s="649"/>
      <c r="AJ15" s="649"/>
      <c r="AK15" s="649"/>
      <c r="AL15" s="650" t="s">
        <v>241</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1193164</v>
      </c>
      <c r="BH15" s="646"/>
      <c r="BI15" s="646"/>
      <c r="BJ15" s="646"/>
      <c r="BK15" s="646"/>
      <c r="BL15" s="646"/>
      <c r="BM15" s="646"/>
      <c r="BN15" s="647"/>
      <c r="BO15" s="648">
        <v>4.5999999999999996</v>
      </c>
      <c r="BP15" s="648"/>
      <c r="BQ15" s="648"/>
      <c r="BR15" s="648"/>
      <c r="BS15" s="654" t="s">
        <v>232</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5854294</v>
      </c>
      <c r="CS15" s="646"/>
      <c r="CT15" s="646"/>
      <c r="CU15" s="646"/>
      <c r="CV15" s="646"/>
      <c r="CW15" s="646"/>
      <c r="CX15" s="646"/>
      <c r="CY15" s="647"/>
      <c r="CZ15" s="648">
        <v>9.1</v>
      </c>
      <c r="DA15" s="648"/>
      <c r="DB15" s="648"/>
      <c r="DC15" s="648"/>
      <c r="DD15" s="654">
        <v>1554454</v>
      </c>
      <c r="DE15" s="646"/>
      <c r="DF15" s="646"/>
      <c r="DG15" s="646"/>
      <c r="DH15" s="646"/>
      <c r="DI15" s="646"/>
      <c r="DJ15" s="646"/>
      <c r="DK15" s="646"/>
      <c r="DL15" s="646"/>
      <c r="DM15" s="646"/>
      <c r="DN15" s="646"/>
      <c r="DO15" s="646"/>
      <c r="DP15" s="647"/>
      <c r="DQ15" s="654">
        <v>3916890</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23892</v>
      </c>
      <c r="S16" s="646"/>
      <c r="T16" s="646"/>
      <c r="U16" s="646"/>
      <c r="V16" s="646"/>
      <c r="W16" s="646"/>
      <c r="X16" s="646"/>
      <c r="Y16" s="647"/>
      <c r="Z16" s="648">
        <v>0</v>
      </c>
      <c r="AA16" s="648"/>
      <c r="AB16" s="648"/>
      <c r="AC16" s="648"/>
      <c r="AD16" s="649">
        <v>23892</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v>209</v>
      </c>
      <c r="BH16" s="646"/>
      <c r="BI16" s="646"/>
      <c r="BJ16" s="646"/>
      <c r="BK16" s="646"/>
      <c r="BL16" s="646"/>
      <c r="BM16" s="646"/>
      <c r="BN16" s="647"/>
      <c r="BO16" s="648">
        <v>0</v>
      </c>
      <c r="BP16" s="648"/>
      <c r="BQ16" s="648"/>
      <c r="BR16" s="648"/>
      <c r="BS16" s="654" t="s">
        <v>232</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2524</v>
      </c>
      <c r="CS16" s="646"/>
      <c r="CT16" s="646"/>
      <c r="CU16" s="646"/>
      <c r="CV16" s="646"/>
      <c r="CW16" s="646"/>
      <c r="CX16" s="646"/>
      <c r="CY16" s="647"/>
      <c r="CZ16" s="648">
        <v>0</v>
      </c>
      <c r="DA16" s="648"/>
      <c r="DB16" s="648"/>
      <c r="DC16" s="648"/>
      <c r="DD16" s="654" t="s">
        <v>232</v>
      </c>
      <c r="DE16" s="646"/>
      <c r="DF16" s="646"/>
      <c r="DG16" s="646"/>
      <c r="DH16" s="646"/>
      <c r="DI16" s="646"/>
      <c r="DJ16" s="646"/>
      <c r="DK16" s="646"/>
      <c r="DL16" s="646"/>
      <c r="DM16" s="646"/>
      <c r="DN16" s="646"/>
      <c r="DO16" s="646"/>
      <c r="DP16" s="647"/>
      <c r="DQ16" s="654">
        <v>1724</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366537</v>
      </c>
      <c r="S17" s="646"/>
      <c r="T17" s="646"/>
      <c r="U17" s="646"/>
      <c r="V17" s="646"/>
      <c r="W17" s="646"/>
      <c r="X17" s="646"/>
      <c r="Y17" s="647"/>
      <c r="Z17" s="648">
        <v>0.5</v>
      </c>
      <c r="AA17" s="648"/>
      <c r="AB17" s="648"/>
      <c r="AC17" s="648"/>
      <c r="AD17" s="649">
        <v>366537</v>
      </c>
      <c r="AE17" s="649"/>
      <c r="AF17" s="649"/>
      <c r="AG17" s="649"/>
      <c r="AH17" s="649"/>
      <c r="AI17" s="649"/>
      <c r="AJ17" s="649"/>
      <c r="AK17" s="649"/>
      <c r="AL17" s="650">
        <v>0.9</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232</v>
      </c>
      <c r="BH17" s="646"/>
      <c r="BI17" s="646"/>
      <c r="BJ17" s="646"/>
      <c r="BK17" s="646"/>
      <c r="BL17" s="646"/>
      <c r="BM17" s="646"/>
      <c r="BN17" s="647"/>
      <c r="BO17" s="648" t="s">
        <v>241</v>
      </c>
      <c r="BP17" s="648"/>
      <c r="BQ17" s="648"/>
      <c r="BR17" s="648"/>
      <c r="BS17" s="654" t="s">
        <v>232</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8963276</v>
      </c>
      <c r="CS17" s="646"/>
      <c r="CT17" s="646"/>
      <c r="CU17" s="646"/>
      <c r="CV17" s="646"/>
      <c r="CW17" s="646"/>
      <c r="CX17" s="646"/>
      <c r="CY17" s="647"/>
      <c r="CZ17" s="648">
        <v>13.9</v>
      </c>
      <c r="DA17" s="648"/>
      <c r="DB17" s="648"/>
      <c r="DC17" s="648"/>
      <c r="DD17" s="654" t="s">
        <v>232</v>
      </c>
      <c r="DE17" s="646"/>
      <c r="DF17" s="646"/>
      <c r="DG17" s="646"/>
      <c r="DH17" s="646"/>
      <c r="DI17" s="646"/>
      <c r="DJ17" s="646"/>
      <c r="DK17" s="646"/>
      <c r="DL17" s="646"/>
      <c r="DM17" s="646"/>
      <c r="DN17" s="646"/>
      <c r="DO17" s="646"/>
      <c r="DP17" s="647"/>
      <c r="DQ17" s="654">
        <v>8753359</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139766</v>
      </c>
      <c r="S18" s="646"/>
      <c r="T18" s="646"/>
      <c r="U18" s="646"/>
      <c r="V18" s="646"/>
      <c r="W18" s="646"/>
      <c r="X18" s="646"/>
      <c r="Y18" s="647"/>
      <c r="Z18" s="648">
        <v>0.2</v>
      </c>
      <c r="AA18" s="648"/>
      <c r="AB18" s="648"/>
      <c r="AC18" s="648"/>
      <c r="AD18" s="649">
        <v>139766</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232</v>
      </c>
      <c r="BP18" s="648"/>
      <c r="BQ18" s="648"/>
      <c r="BR18" s="648"/>
      <c r="BS18" s="654" t="s">
        <v>232</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232</v>
      </c>
      <c r="CS18" s="646"/>
      <c r="CT18" s="646"/>
      <c r="CU18" s="646"/>
      <c r="CV18" s="646"/>
      <c r="CW18" s="646"/>
      <c r="CX18" s="646"/>
      <c r="CY18" s="647"/>
      <c r="CZ18" s="648" t="s">
        <v>232</v>
      </c>
      <c r="DA18" s="648"/>
      <c r="DB18" s="648"/>
      <c r="DC18" s="648"/>
      <c r="DD18" s="654" t="s">
        <v>232</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t="s">
        <v>232</v>
      </c>
      <c r="S19" s="646"/>
      <c r="T19" s="646"/>
      <c r="U19" s="646"/>
      <c r="V19" s="646"/>
      <c r="W19" s="646"/>
      <c r="X19" s="646"/>
      <c r="Y19" s="647"/>
      <c r="Z19" s="648" t="s">
        <v>241</v>
      </c>
      <c r="AA19" s="648"/>
      <c r="AB19" s="648"/>
      <c r="AC19" s="648"/>
      <c r="AD19" s="649" t="s">
        <v>241</v>
      </c>
      <c r="AE19" s="649"/>
      <c r="AF19" s="649"/>
      <c r="AG19" s="649"/>
      <c r="AH19" s="649"/>
      <c r="AI19" s="649"/>
      <c r="AJ19" s="649"/>
      <c r="AK19" s="649"/>
      <c r="AL19" s="650" t="s">
        <v>232</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6051</v>
      </c>
      <c r="BH19" s="646"/>
      <c r="BI19" s="646"/>
      <c r="BJ19" s="646"/>
      <c r="BK19" s="646"/>
      <c r="BL19" s="646"/>
      <c r="BM19" s="646"/>
      <c r="BN19" s="647"/>
      <c r="BO19" s="648">
        <v>0</v>
      </c>
      <c r="BP19" s="648"/>
      <c r="BQ19" s="648"/>
      <c r="BR19" s="648"/>
      <c r="BS19" s="654" t="s">
        <v>241</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232</v>
      </c>
      <c r="DA19" s="648"/>
      <c r="DB19" s="648"/>
      <c r="DC19" s="648"/>
      <c r="DD19" s="654" t="s">
        <v>139</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t="s">
        <v>232</v>
      </c>
      <c r="S20" s="646"/>
      <c r="T20" s="646"/>
      <c r="U20" s="646"/>
      <c r="V20" s="646"/>
      <c r="W20" s="646"/>
      <c r="X20" s="646"/>
      <c r="Y20" s="647"/>
      <c r="Z20" s="648" t="s">
        <v>241</v>
      </c>
      <c r="AA20" s="648"/>
      <c r="AB20" s="648"/>
      <c r="AC20" s="648"/>
      <c r="AD20" s="649" t="s">
        <v>241</v>
      </c>
      <c r="AE20" s="649"/>
      <c r="AF20" s="649"/>
      <c r="AG20" s="649"/>
      <c r="AH20" s="649"/>
      <c r="AI20" s="649"/>
      <c r="AJ20" s="649"/>
      <c r="AK20" s="649"/>
      <c r="AL20" s="650" t="s">
        <v>232</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6051</v>
      </c>
      <c r="BH20" s="646"/>
      <c r="BI20" s="646"/>
      <c r="BJ20" s="646"/>
      <c r="BK20" s="646"/>
      <c r="BL20" s="646"/>
      <c r="BM20" s="646"/>
      <c r="BN20" s="647"/>
      <c r="BO20" s="648">
        <v>0</v>
      </c>
      <c r="BP20" s="648"/>
      <c r="BQ20" s="648"/>
      <c r="BR20" s="648"/>
      <c r="BS20" s="654" t="s">
        <v>232</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64594693</v>
      </c>
      <c r="CS20" s="646"/>
      <c r="CT20" s="646"/>
      <c r="CU20" s="646"/>
      <c r="CV20" s="646"/>
      <c r="CW20" s="646"/>
      <c r="CX20" s="646"/>
      <c r="CY20" s="647"/>
      <c r="CZ20" s="648">
        <v>100</v>
      </c>
      <c r="DA20" s="648"/>
      <c r="DB20" s="648"/>
      <c r="DC20" s="648"/>
      <c r="DD20" s="654">
        <v>6800948</v>
      </c>
      <c r="DE20" s="646"/>
      <c r="DF20" s="646"/>
      <c r="DG20" s="646"/>
      <c r="DH20" s="646"/>
      <c r="DI20" s="646"/>
      <c r="DJ20" s="646"/>
      <c r="DK20" s="646"/>
      <c r="DL20" s="646"/>
      <c r="DM20" s="646"/>
      <c r="DN20" s="646"/>
      <c r="DO20" s="646"/>
      <c r="DP20" s="647"/>
      <c r="DQ20" s="654">
        <v>41027414</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226771</v>
      </c>
      <c r="S21" s="646"/>
      <c r="T21" s="646"/>
      <c r="U21" s="646"/>
      <c r="V21" s="646"/>
      <c r="W21" s="646"/>
      <c r="X21" s="646"/>
      <c r="Y21" s="647"/>
      <c r="Z21" s="648">
        <v>0.3</v>
      </c>
      <c r="AA21" s="648"/>
      <c r="AB21" s="648"/>
      <c r="AC21" s="648"/>
      <c r="AD21" s="649">
        <v>226771</v>
      </c>
      <c r="AE21" s="649"/>
      <c r="AF21" s="649"/>
      <c r="AG21" s="649"/>
      <c r="AH21" s="649"/>
      <c r="AI21" s="649"/>
      <c r="AJ21" s="649"/>
      <c r="AK21" s="649"/>
      <c r="AL21" s="650">
        <v>0.6</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6051</v>
      </c>
      <c r="BH21" s="646"/>
      <c r="BI21" s="646"/>
      <c r="BJ21" s="646"/>
      <c r="BK21" s="646"/>
      <c r="BL21" s="646"/>
      <c r="BM21" s="646"/>
      <c r="BN21" s="647"/>
      <c r="BO21" s="648">
        <v>0</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9391965</v>
      </c>
      <c r="S22" s="646"/>
      <c r="T22" s="646"/>
      <c r="U22" s="646"/>
      <c r="V22" s="646"/>
      <c r="W22" s="646"/>
      <c r="X22" s="646"/>
      <c r="Y22" s="647"/>
      <c r="Z22" s="648">
        <v>14</v>
      </c>
      <c r="AA22" s="648"/>
      <c r="AB22" s="648"/>
      <c r="AC22" s="648"/>
      <c r="AD22" s="649">
        <v>7832179</v>
      </c>
      <c r="AE22" s="649"/>
      <c r="AF22" s="649"/>
      <c r="AG22" s="649"/>
      <c r="AH22" s="649"/>
      <c r="AI22" s="649"/>
      <c r="AJ22" s="649"/>
      <c r="AK22" s="649"/>
      <c r="AL22" s="650">
        <v>20.2</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232</v>
      </c>
      <c r="BP22" s="648"/>
      <c r="BQ22" s="648"/>
      <c r="BR22" s="648"/>
      <c r="BS22" s="654" t="s">
        <v>232</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7832179</v>
      </c>
      <c r="S23" s="646"/>
      <c r="T23" s="646"/>
      <c r="U23" s="646"/>
      <c r="V23" s="646"/>
      <c r="W23" s="646"/>
      <c r="X23" s="646"/>
      <c r="Y23" s="647"/>
      <c r="Z23" s="648">
        <v>11.7</v>
      </c>
      <c r="AA23" s="648"/>
      <c r="AB23" s="648"/>
      <c r="AC23" s="648"/>
      <c r="AD23" s="649">
        <v>7832179</v>
      </c>
      <c r="AE23" s="649"/>
      <c r="AF23" s="649"/>
      <c r="AG23" s="649"/>
      <c r="AH23" s="649"/>
      <c r="AI23" s="649"/>
      <c r="AJ23" s="649"/>
      <c r="AK23" s="649"/>
      <c r="AL23" s="650">
        <v>20.2</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241</v>
      </c>
      <c r="BH23" s="646"/>
      <c r="BI23" s="646"/>
      <c r="BJ23" s="646"/>
      <c r="BK23" s="646"/>
      <c r="BL23" s="646"/>
      <c r="BM23" s="646"/>
      <c r="BN23" s="647"/>
      <c r="BO23" s="648" t="s">
        <v>232</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1559555</v>
      </c>
      <c r="S24" s="646"/>
      <c r="T24" s="646"/>
      <c r="U24" s="646"/>
      <c r="V24" s="646"/>
      <c r="W24" s="646"/>
      <c r="X24" s="646"/>
      <c r="Y24" s="647"/>
      <c r="Z24" s="648">
        <v>2.2999999999999998</v>
      </c>
      <c r="AA24" s="648"/>
      <c r="AB24" s="648"/>
      <c r="AC24" s="648"/>
      <c r="AD24" s="649" t="s">
        <v>232</v>
      </c>
      <c r="AE24" s="649"/>
      <c r="AF24" s="649"/>
      <c r="AG24" s="649"/>
      <c r="AH24" s="649"/>
      <c r="AI24" s="649"/>
      <c r="AJ24" s="649"/>
      <c r="AK24" s="649"/>
      <c r="AL24" s="650" t="s">
        <v>232</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241</v>
      </c>
      <c r="BH24" s="646"/>
      <c r="BI24" s="646"/>
      <c r="BJ24" s="646"/>
      <c r="BK24" s="646"/>
      <c r="BL24" s="646"/>
      <c r="BM24" s="646"/>
      <c r="BN24" s="647"/>
      <c r="BO24" s="648" t="s">
        <v>232</v>
      </c>
      <c r="BP24" s="648"/>
      <c r="BQ24" s="648"/>
      <c r="BR24" s="648"/>
      <c r="BS24" s="654" t="s">
        <v>241</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31584637</v>
      </c>
      <c r="CS24" s="635"/>
      <c r="CT24" s="635"/>
      <c r="CU24" s="635"/>
      <c r="CV24" s="635"/>
      <c r="CW24" s="635"/>
      <c r="CX24" s="635"/>
      <c r="CY24" s="636"/>
      <c r="CZ24" s="639">
        <v>48.9</v>
      </c>
      <c r="DA24" s="640"/>
      <c r="DB24" s="640"/>
      <c r="DC24" s="659"/>
      <c r="DD24" s="679">
        <v>21702801</v>
      </c>
      <c r="DE24" s="635"/>
      <c r="DF24" s="635"/>
      <c r="DG24" s="635"/>
      <c r="DH24" s="635"/>
      <c r="DI24" s="635"/>
      <c r="DJ24" s="635"/>
      <c r="DK24" s="636"/>
      <c r="DL24" s="679">
        <v>21128276</v>
      </c>
      <c r="DM24" s="635"/>
      <c r="DN24" s="635"/>
      <c r="DO24" s="635"/>
      <c r="DP24" s="635"/>
      <c r="DQ24" s="635"/>
      <c r="DR24" s="635"/>
      <c r="DS24" s="635"/>
      <c r="DT24" s="635"/>
      <c r="DU24" s="635"/>
      <c r="DV24" s="636"/>
      <c r="DW24" s="639">
        <v>51.4</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231</v>
      </c>
      <c r="S25" s="646"/>
      <c r="T25" s="646"/>
      <c r="U25" s="646"/>
      <c r="V25" s="646"/>
      <c r="W25" s="646"/>
      <c r="X25" s="646"/>
      <c r="Y25" s="647"/>
      <c r="Z25" s="648">
        <v>0</v>
      </c>
      <c r="AA25" s="648"/>
      <c r="AB25" s="648"/>
      <c r="AC25" s="648"/>
      <c r="AD25" s="649" t="s">
        <v>232</v>
      </c>
      <c r="AE25" s="649"/>
      <c r="AF25" s="649"/>
      <c r="AG25" s="649"/>
      <c r="AH25" s="649"/>
      <c r="AI25" s="649"/>
      <c r="AJ25" s="649"/>
      <c r="AK25" s="649"/>
      <c r="AL25" s="650" t="s">
        <v>232</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139</v>
      </c>
      <c r="BP25" s="648"/>
      <c r="BQ25" s="648"/>
      <c r="BR25" s="648"/>
      <c r="BS25" s="654" t="s">
        <v>139</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9451143</v>
      </c>
      <c r="CS25" s="682"/>
      <c r="CT25" s="682"/>
      <c r="CU25" s="682"/>
      <c r="CV25" s="682"/>
      <c r="CW25" s="682"/>
      <c r="CX25" s="682"/>
      <c r="CY25" s="683"/>
      <c r="CZ25" s="650">
        <v>14.6</v>
      </c>
      <c r="DA25" s="680"/>
      <c r="DB25" s="680"/>
      <c r="DC25" s="684"/>
      <c r="DD25" s="654">
        <v>8608121</v>
      </c>
      <c r="DE25" s="682"/>
      <c r="DF25" s="682"/>
      <c r="DG25" s="682"/>
      <c r="DH25" s="682"/>
      <c r="DI25" s="682"/>
      <c r="DJ25" s="682"/>
      <c r="DK25" s="683"/>
      <c r="DL25" s="654">
        <v>8036463</v>
      </c>
      <c r="DM25" s="682"/>
      <c r="DN25" s="682"/>
      <c r="DO25" s="682"/>
      <c r="DP25" s="682"/>
      <c r="DQ25" s="682"/>
      <c r="DR25" s="682"/>
      <c r="DS25" s="682"/>
      <c r="DT25" s="682"/>
      <c r="DU25" s="682"/>
      <c r="DV25" s="683"/>
      <c r="DW25" s="650">
        <v>19.600000000000001</v>
      </c>
      <c r="DX25" s="680"/>
      <c r="DY25" s="680"/>
      <c r="DZ25" s="680"/>
      <c r="EA25" s="680"/>
      <c r="EB25" s="680"/>
      <c r="EC25" s="681"/>
    </row>
    <row r="26" spans="2:133" ht="11.25" customHeight="1" x14ac:dyDescent="0.15">
      <c r="B26" s="642" t="s">
        <v>294</v>
      </c>
      <c r="C26" s="643"/>
      <c r="D26" s="643"/>
      <c r="E26" s="643"/>
      <c r="F26" s="643"/>
      <c r="G26" s="643"/>
      <c r="H26" s="643"/>
      <c r="I26" s="643"/>
      <c r="J26" s="643"/>
      <c r="K26" s="643"/>
      <c r="L26" s="643"/>
      <c r="M26" s="643"/>
      <c r="N26" s="643"/>
      <c r="O26" s="643"/>
      <c r="P26" s="643"/>
      <c r="Q26" s="644"/>
      <c r="R26" s="645">
        <v>40044268</v>
      </c>
      <c r="S26" s="646"/>
      <c r="T26" s="646"/>
      <c r="U26" s="646"/>
      <c r="V26" s="646"/>
      <c r="W26" s="646"/>
      <c r="X26" s="646"/>
      <c r="Y26" s="647"/>
      <c r="Z26" s="648">
        <v>59.7</v>
      </c>
      <c r="AA26" s="648"/>
      <c r="AB26" s="648"/>
      <c r="AC26" s="648"/>
      <c r="AD26" s="649">
        <v>38484482</v>
      </c>
      <c r="AE26" s="649"/>
      <c r="AF26" s="649"/>
      <c r="AG26" s="649"/>
      <c r="AH26" s="649"/>
      <c r="AI26" s="649"/>
      <c r="AJ26" s="649"/>
      <c r="AK26" s="649"/>
      <c r="AL26" s="650">
        <v>99.2</v>
      </c>
      <c r="AM26" s="651"/>
      <c r="AN26" s="651"/>
      <c r="AO26" s="652"/>
      <c r="AP26" s="664" t="s">
        <v>295</v>
      </c>
      <c r="AQ26" s="691"/>
      <c r="AR26" s="691"/>
      <c r="AS26" s="691"/>
      <c r="AT26" s="691"/>
      <c r="AU26" s="691"/>
      <c r="AV26" s="691"/>
      <c r="AW26" s="691"/>
      <c r="AX26" s="691"/>
      <c r="AY26" s="691"/>
      <c r="AZ26" s="691"/>
      <c r="BA26" s="691"/>
      <c r="BB26" s="691"/>
      <c r="BC26" s="691"/>
      <c r="BD26" s="691"/>
      <c r="BE26" s="691"/>
      <c r="BF26" s="666"/>
      <c r="BG26" s="645" t="s">
        <v>241</v>
      </c>
      <c r="BH26" s="646"/>
      <c r="BI26" s="646"/>
      <c r="BJ26" s="646"/>
      <c r="BK26" s="646"/>
      <c r="BL26" s="646"/>
      <c r="BM26" s="646"/>
      <c r="BN26" s="647"/>
      <c r="BO26" s="648" t="s">
        <v>241</v>
      </c>
      <c r="BP26" s="648"/>
      <c r="BQ26" s="648"/>
      <c r="BR26" s="648"/>
      <c r="BS26" s="654" t="s">
        <v>232</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6219374</v>
      </c>
      <c r="CS26" s="646"/>
      <c r="CT26" s="646"/>
      <c r="CU26" s="646"/>
      <c r="CV26" s="646"/>
      <c r="CW26" s="646"/>
      <c r="CX26" s="646"/>
      <c r="CY26" s="647"/>
      <c r="CZ26" s="650">
        <v>9.6</v>
      </c>
      <c r="DA26" s="680"/>
      <c r="DB26" s="680"/>
      <c r="DC26" s="684"/>
      <c r="DD26" s="654">
        <v>5418750</v>
      </c>
      <c r="DE26" s="646"/>
      <c r="DF26" s="646"/>
      <c r="DG26" s="646"/>
      <c r="DH26" s="646"/>
      <c r="DI26" s="646"/>
      <c r="DJ26" s="646"/>
      <c r="DK26" s="647"/>
      <c r="DL26" s="654" t="s">
        <v>139</v>
      </c>
      <c r="DM26" s="646"/>
      <c r="DN26" s="646"/>
      <c r="DO26" s="646"/>
      <c r="DP26" s="646"/>
      <c r="DQ26" s="646"/>
      <c r="DR26" s="646"/>
      <c r="DS26" s="646"/>
      <c r="DT26" s="646"/>
      <c r="DU26" s="646"/>
      <c r="DV26" s="647"/>
      <c r="DW26" s="650" t="s">
        <v>232</v>
      </c>
      <c r="DX26" s="680"/>
      <c r="DY26" s="680"/>
      <c r="DZ26" s="680"/>
      <c r="EA26" s="680"/>
      <c r="EB26" s="680"/>
      <c r="EC26" s="681"/>
    </row>
    <row r="27" spans="2:133" ht="11.25" customHeight="1" x14ac:dyDescent="0.15">
      <c r="B27" s="642" t="s">
        <v>297</v>
      </c>
      <c r="C27" s="643"/>
      <c r="D27" s="643"/>
      <c r="E27" s="643"/>
      <c r="F27" s="643"/>
      <c r="G27" s="643"/>
      <c r="H27" s="643"/>
      <c r="I27" s="643"/>
      <c r="J27" s="643"/>
      <c r="K27" s="643"/>
      <c r="L27" s="643"/>
      <c r="M27" s="643"/>
      <c r="N27" s="643"/>
      <c r="O27" s="643"/>
      <c r="P27" s="643"/>
      <c r="Q27" s="644"/>
      <c r="R27" s="645">
        <v>25484</v>
      </c>
      <c r="S27" s="646"/>
      <c r="T27" s="646"/>
      <c r="U27" s="646"/>
      <c r="V27" s="646"/>
      <c r="W27" s="646"/>
      <c r="X27" s="646"/>
      <c r="Y27" s="647"/>
      <c r="Z27" s="648">
        <v>0</v>
      </c>
      <c r="AA27" s="648"/>
      <c r="AB27" s="648"/>
      <c r="AC27" s="648"/>
      <c r="AD27" s="649">
        <v>25484</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26183750</v>
      </c>
      <c r="BH27" s="646"/>
      <c r="BI27" s="646"/>
      <c r="BJ27" s="646"/>
      <c r="BK27" s="646"/>
      <c r="BL27" s="646"/>
      <c r="BM27" s="646"/>
      <c r="BN27" s="647"/>
      <c r="BO27" s="648">
        <v>100</v>
      </c>
      <c r="BP27" s="648"/>
      <c r="BQ27" s="648"/>
      <c r="BR27" s="648"/>
      <c r="BS27" s="654">
        <v>1975928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13170218</v>
      </c>
      <c r="CS27" s="682"/>
      <c r="CT27" s="682"/>
      <c r="CU27" s="682"/>
      <c r="CV27" s="682"/>
      <c r="CW27" s="682"/>
      <c r="CX27" s="682"/>
      <c r="CY27" s="683"/>
      <c r="CZ27" s="650">
        <v>20.399999999999999</v>
      </c>
      <c r="DA27" s="680"/>
      <c r="DB27" s="680"/>
      <c r="DC27" s="684"/>
      <c r="DD27" s="654">
        <v>4341321</v>
      </c>
      <c r="DE27" s="682"/>
      <c r="DF27" s="682"/>
      <c r="DG27" s="682"/>
      <c r="DH27" s="682"/>
      <c r="DI27" s="682"/>
      <c r="DJ27" s="682"/>
      <c r="DK27" s="683"/>
      <c r="DL27" s="654">
        <v>4340980</v>
      </c>
      <c r="DM27" s="682"/>
      <c r="DN27" s="682"/>
      <c r="DO27" s="682"/>
      <c r="DP27" s="682"/>
      <c r="DQ27" s="682"/>
      <c r="DR27" s="682"/>
      <c r="DS27" s="682"/>
      <c r="DT27" s="682"/>
      <c r="DU27" s="682"/>
      <c r="DV27" s="683"/>
      <c r="DW27" s="650">
        <v>10.6</v>
      </c>
      <c r="DX27" s="680"/>
      <c r="DY27" s="680"/>
      <c r="DZ27" s="680"/>
      <c r="EA27" s="680"/>
      <c r="EB27" s="680"/>
      <c r="EC27" s="681"/>
    </row>
    <row r="28" spans="2:133" ht="11.25" customHeight="1" x14ac:dyDescent="0.15">
      <c r="B28" s="642" t="s">
        <v>300</v>
      </c>
      <c r="C28" s="643"/>
      <c r="D28" s="643"/>
      <c r="E28" s="643"/>
      <c r="F28" s="643"/>
      <c r="G28" s="643"/>
      <c r="H28" s="643"/>
      <c r="I28" s="643"/>
      <c r="J28" s="643"/>
      <c r="K28" s="643"/>
      <c r="L28" s="643"/>
      <c r="M28" s="643"/>
      <c r="N28" s="643"/>
      <c r="O28" s="643"/>
      <c r="P28" s="643"/>
      <c r="Q28" s="644"/>
      <c r="R28" s="645">
        <v>482696</v>
      </c>
      <c r="S28" s="646"/>
      <c r="T28" s="646"/>
      <c r="U28" s="646"/>
      <c r="V28" s="646"/>
      <c r="W28" s="646"/>
      <c r="X28" s="646"/>
      <c r="Y28" s="647"/>
      <c r="Z28" s="648">
        <v>0.7</v>
      </c>
      <c r="AA28" s="648"/>
      <c r="AB28" s="648"/>
      <c r="AC28" s="648"/>
      <c r="AD28" s="649" t="s">
        <v>232</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8963276</v>
      </c>
      <c r="CS28" s="646"/>
      <c r="CT28" s="646"/>
      <c r="CU28" s="646"/>
      <c r="CV28" s="646"/>
      <c r="CW28" s="646"/>
      <c r="CX28" s="646"/>
      <c r="CY28" s="647"/>
      <c r="CZ28" s="650">
        <v>13.9</v>
      </c>
      <c r="DA28" s="680"/>
      <c r="DB28" s="680"/>
      <c r="DC28" s="684"/>
      <c r="DD28" s="654">
        <v>8753359</v>
      </c>
      <c r="DE28" s="646"/>
      <c r="DF28" s="646"/>
      <c r="DG28" s="646"/>
      <c r="DH28" s="646"/>
      <c r="DI28" s="646"/>
      <c r="DJ28" s="646"/>
      <c r="DK28" s="647"/>
      <c r="DL28" s="654">
        <v>8750833</v>
      </c>
      <c r="DM28" s="646"/>
      <c r="DN28" s="646"/>
      <c r="DO28" s="646"/>
      <c r="DP28" s="646"/>
      <c r="DQ28" s="646"/>
      <c r="DR28" s="646"/>
      <c r="DS28" s="646"/>
      <c r="DT28" s="646"/>
      <c r="DU28" s="646"/>
      <c r="DV28" s="647"/>
      <c r="DW28" s="650">
        <v>21.3</v>
      </c>
      <c r="DX28" s="680"/>
      <c r="DY28" s="680"/>
      <c r="DZ28" s="680"/>
      <c r="EA28" s="680"/>
      <c r="EB28" s="680"/>
      <c r="EC28" s="681"/>
    </row>
    <row r="29" spans="2:133" ht="11.25" customHeight="1" x14ac:dyDescent="0.15">
      <c r="B29" s="642" t="s">
        <v>302</v>
      </c>
      <c r="C29" s="643"/>
      <c r="D29" s="643"/>
      <c r="E29" s="643"/>
      <c r="F29" s="643"/>
      <c r="G29" s="643"/>
      <c r="H29" s="643"/>
      <c r="I29" s="643"/>
      <c r="J29" s="643"/>
      <c r="K29" s="643"/>
      <c r="L29" s="643"/>
      <c r="M29" s="643"/>
      <c r="N29" s="643"/>
      <c r="O29" s="643"/>
      <c r="P29" s="643"/>
      <c r="Q29" s="644"/>
      <c r="R29" s="645">
        <v>1259491</v>
      </c>
      <c r="S29" s="646"/>
      <c r="T29" s="646"/>
      <c r="U29" s="646"/>
      <c r="V29" s="646"/>
      <c r="W29" s="646"/>
      <c r="X29" s="646"/>
      <c r="Y29" s="647"/>
      <c r="Z29" s="648">
        <v>1.9</v>
      </c>
      <c r="AA29" s="648"/>
      <c r="AB29" s="648"/>
      <c r="AC29" s="648"/>
      <c r="AD29" s="649">
        <v>196923</v>
      </c>
      <c r="AE29" s="649"/>
      <c r="AF29" s="649"/>
      <c r="AG29" s="649"/>
      <c r="AH29" s="649"/>
      <c r="AI29" s="649"/>
      <c r="AJ29" s="649"/>
      <c r="AK29" s="649"/>
      <c r="AL29" s="650">
        <v>0.5</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304</v>
      </c>
      <c r="CG29" s="661"/>
      <c r="CH29" s="661"/>
      <c r="CI29" s="661"/>
      <c r="CJ29" s="661"/>
      <c r="CK29" s="661"/>
      <c r="CL29" s="661"/>
      <c r="CM29" s="661"/>
      <c r="CN29" s="661"/>
      <c r="CO29" s="661"/>
      <c r="CP29" s="661"/>
      <c r="CQ29" s="662"/>
      <c r="CR29" s="645">
        <v>8962919</v>
      </c>
      <c r="CS29" s="682"/>
      <c r="CT29" s="682"/>
      <c r="CU29" s="682"/>
      <c r="CV29" s="682"/>
      <c r="CW29" s="682"/>
      <c r="CX29" s="682"/>
      <c r="CY29" s="683"/>
      <c r="CZ29" s="650">
        <v>13.9</v>
      </c>
      <c r="DA29" s="680"/>
      <c r="DB29" s="680"/>
      <c r="DC29" s="684"/>
      <c r="DD29" s="654">
        <v>8753002</v>
      </c>
      <c r="DE29" s="682"/>
      <c r="DF29" s="682"/>
      <c r="DG29" s="682"/>
      <c r="DH29" s="682"/>
      <c r="DI29" s="682"/>
      <c r="DJ29" s="682"/>
      <c r="DK29" s="683"/>
      <c r="DL29" s="654">
        <v>8750476</v>
      </c>
      <c r="DM29" s="682"/>
      <c r="DN29" s="682"/>
      <c r="DO29" s="682"/>
      <c r="DP29" s="682"/>
      <c r="DQ29" s="682"/>
      <c r="DR29" s="682"/>
      <c r="DS29" s="682"/>
      <c r="DT29" s="682"/>
      <c r="DU29" s="682"/>
      <c r="DV29" s="683"/>
      <c r="DW29" s="650">
        <v>21.3</v>
      </c>
      <c r="DX29" s="680"/>
      <c r="DY29" s="680"/>
      <c r="DZ29" s="680"/>
      <c r="EA29" s="680"/>
      <c r="EB29" s="680"/>
      <c r="EC29" s="681"/>
    </row>
    <row r="30" spans="2:133" ht="11.25" customHeight="1" x14ac:dyDescent="0.15">
      <c r="B30" s="642" t="s">
        <v>305</v>
      </c>
      <c r="C30" s="643"/>
      <c r="D30" s="643"/>
      <c r="E30" s="643"/>
      <c r="F30" s="643"/>
      <c r="G30" s="643"/>
      <c r="H30" s="643"/>
      <c r="I30" s="643"/>
      <c r="J30" s="643"/>
      <c r="K30" s="643"/>
      <c r="L30" s="643"/>
      <c r="M30" s="643"/>
      <c r="N30" s="643"/>
      <c r="O30" s="643"/>
      <c r="P30" s="643"/>
      <c r="Q30" s="644"/>
      <c r="R30" s="645">
        <v>376976</v>
      </c>
      <c r="S30" s="646"/>
      <c r="T30" s="646"/>
      <c r="U30" s="646"/>
      <c r="V30" s="646"/>
      <c r="W30" s="646"/>
      <c r="X30" s="646"/>
      <c r="Y30" s="647"/>
      <c r="Z30" s="648">
        <v>0.6</v>
      </c>
      <c r="AA30" s="648"/>
      <c r="AB30" s="648"/>
      <c r="AC30" s="648"/>
      <c r="AD30" s="649" t="s">
        <v>241</v>
      </c>
      <c r="AE30" s="649"/>
      <c r="AF30" s="649"/>
      <c r="AG30" s="649"/>
      <c r="AH30" s="649"/>
      <c r="AI30" s="649"/>
      <c r="AJ30" s="649"/>
      <c r="AK30" s="649"/>
      <c r="AL30" s="650" t="s">
        <v>232</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306</v>
      </c>
      <c r="BH30" s="692"/>
      <c r="BI30" s="692"/>
      <c r="BJ30" s="692"/>
      <c r="BK30" s="692"/>
      <c r="BL30" s="692"/>
      <c r="BM30" s="692"/>
      <c r="BN30" s="692"/>
      <c r="BO30" s="692"/>
      <c r="BP30" s="692"/>
      <c r="BQ30" s="693"/>
      <c r="BR30" s="624" t="s">
        <v>307</v>
      </c>
      <c r="BS30" s="692"/>
      <c r="BT30" s="692"/>
      <c r="BU30" s="692"/>
      <c r="BV30" s="692"/>
      <c r="BW30" s="692"/>
      <c r="BX30" s="692"/>
      <c r="BY30" s="692"/>
      <c r="BZ30" s="692"/>
      <c r="CA30" s="692"/>
      <c r="CB30" s="693"/>
      <c r="CD30" s="687"/>
      <c r="CE30" s="688"/>
      <c r="CF30" s="660" t="s">
        <v>308</v>
      </c>
      <c r="CG30" s="661"/>
      <c r="CH30" s="661"/>
      <c r="CI30" s="661"/>
      <c r="CJ30" s="661"/>
      <c r="CK30" s="661"/>
      <c r="CL30" s="661"/>
      <c r="CM30" s="661"/>
      <c r="CN30" s="661"/>
      <c r="CO30" s="661"/>
      <c r="CP30" s="661"/>
      <c r="CQ30" s="662"/>
      <c r="CR30" s="645">
        <v>8353067</v>
      </c>
      <c r="CS30" s="646"/>
      <c r="CT30" s="646"/>
      <c r="CU30" s="646"/>
      <c r="CV30" s="646"/>
      <c r="CW30" s="646"/>
      <c r="CX30" s="646"/>
      <c r="CY30" s="647"/>
      <c r="CZ30" s="650">
        <v>12.9</v>
      </c>
      <c r="DA30" s="680"/>
      <c r="DB30" s="680"/>
      <c r="DC30" s="684"/>
      <c r="DD30" s="654">
        <v>8167077</v>
      </c>
      <c r="DE30" s="646"/>
      <c r="DF30" s="646"/>
      <c r="DG30" s="646"/>
      <c r="DH30" s="646"/>
      <c r="DI30" s="646"/>
      <c r="DJ30" s="646"/>
      <c r="DK30" s="647"/>
      <c r="DL30" s="654">
        <v>8164551</v>
      </c>
      <c r="DM30" s="646"/>
      <c r="DN30" s="646"/>
      <c r="DO30" s="646"/>
      <c r="DP30" s="646"/>
      <c r="DQ30" s="646"/>
      <c r="DR30" s="646"/>
      <c r="DS30" s="646"/>
      <c r="DT30" s="646"/>
      <c r="DU30" s="646"/>
      <c r="DV30" s="647"/>
      <c r="DW30" s="650">
        <v>19.899999999999999</v>
      </c>
      <c r="DX30" s="680"/>
      <c r="DY30" s="680"/>
      <c r="DZ30" s="680"/>
      <c r="EA30" s="680"/>
      <c r="EB30" s="680"/>
      <c r="EC30" s="681"/>
    </row>
    <row r="31" spans="2:133" ht="11.25" customHeight="1" x14ac:dyDescent="0.15">
      <c r="B31" s="642" t="s">
        <v>309</v>
      </c>
      <c r="C31" s="643"/>
      <c r="D31" s="643"/>
      <c r="E31" s="643"/>
      <c r="F31" s="643"/>
      <c r="G31" s="643"/>
      <c r="H31" s="643"/>
      <c r="I31" s="643"/>
      <c r="J31" s="643"/>
      <c r="K31" s="643"/>
      <c r="L31" s="643"/>
      <c r="M31" s="643"/>
      <c r="N31" s="643"/>
      <c r="O31" s="643"/>
      <c r="P31" s="643"/>
      <c r="Q31" s="644"/>
      <c r="R31" s="645">
        <v>8787648</v>
      </c>
      <c r="S31" s="646"/>
      <c r="T31" s="646"/>
      <c r="U31" s="646"/>
      <c r="V31" s="646"/>
      <c r="W31" s="646"/>
      <c r="X31" s="646"/>
      <c r="Y31" s="647"/>
      <c r="Z31" s="648">
        <v>13.1</v>
      </c>
      <c r="AA31" s="648"/>
      <c r="AB31" s="648"/>
      <c r="AC31" s="648"/>
      <c r="AD31" s="649" t="s">
        <v>232</v>
      </c>
      <c r="AE31" s="649"/>
      <c r="AF31" s="649"/>
      <c r="AG31" s="649"/>
      <c r="AH31" s="649"/>
      <c r="AI31" s="649"/>
      <c r="AJ31" s="649"/>
      <c r="AK31" s="649"/>
      <c r="AL31" s="650" t="s">
        <v>241</v>
      </c>
      <c r="AM31" s="651"/>
      <c r="AN31" s="651"/>
      <c r="AO31" s="652"/>
      <c r="AP31" s="699" t="s">
        <v>310</v>
      </c>
      <c r="AQ31" s="700"/>
      <c r="AR31" s="700"/>
      <c r="AS31" s="700"/>
      <c r="AT31" s="705" t="s">
        <v>311</v>
      </c>
      <c r="AU31" s="231"/>
      <c r="AV31" s="231"/>
      <c r="AW31" s="231"/>
      <c r="AX31" s="631" t="s">
        <v>187</v>
      </c>
      <c r="AY31" s="632"/>
      <c r="AZ31" s="632"/>
      <c r="BA31" s="632"/>
      <c r="BB31" s="632"/>
      <c r="BC31" s="632"/>
      <c r="BD31" s="632"/>
      <c r="BE31" s="632"/>
      <c r="BF31" s="633"/>
      <c r="BG31" s="713">
        <v>99</v>
      </c>
      <c r="BH31" s="697"/>
      <c r="BI31" s="697"/>
      <c r="BJ31" s="697"/>
      <c r="BK31" s="697"/>
      <c r="BL31" s="697"/>
      <c r="BM31" s="640">
        <v>95.7</v>
      </c>
      <c r="BN31" s="697"/>
      <c r="BO31" s="697"/>
      <c r="BP31" s="697"/>
      <c r="BQ31" s="698"/>
      <c r="BR31" s="713">
        <v>99</v>
      </c>
      <c r="BS31" s="697"/>
      <c r="BT31" s="697"/>
      <c r="BU31" s="697"/>
      <c r="BV31" s="697"/>
      <c r="BW31" s="697"/>
      <c r="BX31" s="640">
        <v>95.4</v>
      </c>
      <c r="BY31" s="697"/>
      <c r="BZ31" s="697"/>
      <c r="CA31" s="697"/>
      <c r="CB31" s="698"/>
      <c r="CD31" s="687"/>
      <c r="CE31" s="688"/>
      <c r="CF31" s="660" t="s">
        <v>312</v>
      </c>
      <c r="CG31" s="661"/>
      <c r="CH31" s="661"/>
      <c r="CI31" s="661"/>
      <c r="CJ31" s="661"/>
      <c r="CK31" s="661"/>
      <c r="CL31" s="661"/>
      <c r="CM31" s="661"/>
      <c r="CN31" s="661"/>
      <c r="CO31" s="661"/>
      <c r="CP31" s="661"/>
      <c r="CQ31" s="662"/>
      <c r="CR31" s="645">
        <v>609852</v>
      </c>
      <c r="CS31" s="682"/>
      <c r="CT31" s="682"/>
      <c r="CU31" s="682"/>
      <c r="CV31" s="682"/>
      <c r="CW31" s="682"/>
      <c r="CX31" s="682"/>
      <c r="CY31" s="683"/>
      <c r="CZ31" s="650">
        <v>0.9</v>
      </c>
      <c r="DA31" s="680"/>
      <c r="DB31" s="680"/>
      <c r="DC31" s="684"/>
      <c r="DD31" s="654">
        <v>585925</v>
      </c>
      <c r="DE31" s="682"/>
      <c r="DF31" s="682"/>
      <c r="DG31" s="682"/>
      <c r="DH31" s="682"/>
      <c r="DI31" s="682"/>
      <c r="DJ31" s="682"/>
      <c r="DK31" s="683"/>
      <c r="DL31" s="654">
        <v>585925</v>
      </c>
      <c r="DM31" s="682"/>
      <c r="DN31" s="682"/>
      <c r="DO31" s="682"/>
      <c r="DP31" s="682"/>
      <c r="DQ31" s="682"/>
      <c r="DR31" s="682"/>
      <c r="DS31" s="682"/>
      <c r="DT31" s="682"/>
      <c r="DU31" s="682"/>
      <c r="DV31" s="683"/>
      <c r="DW31" s="650">
        <v>1.4</v>
      </c>
      <c r="DX31" s="680"/>
      <c r="DY31" s="680"/>
      <c r="DZ31" s="680"/>
      <c r="EA31" s="680"/>
      <c r="EB31" s="680"/>
      <c r="EC31" s="681"/>
    </row>
    <row r="32" spans="2:133" ht="11.25" customHeight="1" x14ac:dyDescent="0.15">
      <c r="B32" s="708" t="s">
        <v>313</v>
      </c>
      <c r="C32" s="709"/>
      <c r="D32" s="709"/>
      <c r="E32" s="709"/>
      <c r="F32" s="709"/>
      <c r="G32" s="709"/>
      <c r="H32" s="709"/>
      <c r="I32" s="709"/>
      <c r="J32" s="709"/>
      <c r="K32" s="709"/>
      <c r="L32" s="709"/>
      <c r="M32" s="709"/>
      <c r="N32" s="709"/>
      <c r="O32" s="709"/>
      <c r="P32" s="709"/>
      <c r="Q32" s="710"/>
      <c r="R32" s="645" t="s">
        <v>241</v>
      </c>
      <c r="S32" s="646"/>
      <c r="T32" s="646"/>
      <c r="U32" s="646"/>
      <c r="V32" s="646"/>
      <c r="W32" s="646"/>
      <c r="X32" s="646"/>
      <c r="Y32" s="647"/>
      <c r="Z32" s="648" t="s">
        <v>241</v>
      </c>
      <c r="AA32" s="648"/>
      <c r="AB32" s="648"/>
      <c r="AC32" s="648"/>
      <c r="AD32" s="649" t="s">
        <v>232</v>
      </c>
      <c r="AE32" s="649"/>
      <c r="AF32" s="649"/>
      <c r="AG32" s="649"/>
      <c r="AH32" s="649"/>
      <c r="AI32" s="649"/>
      <c r="AJ32" s="649"/>
      <c r="AK32" s="649"/>
      <c r="AL32" s="650" t="s">
        <v>232</v>
      </c>
      <c r="AM32" s="651"/>
      <c r="AN32" s="651"/>
      <c r="AO32" s="652"/>
      <c r="AP32" s="701"/>
      <c r="AQ32" s="702"/>
      <c r="AR32" s="702"/>
      <c r="AS32" s="702"/>
      <c r="AT32" s="706"/>
      <c r="AU32" s="230" t="s">
        <v>314</v>
      </c>
      <c r="AV32" s="230"/>
      <c r="AW32" s="230"/>
      <c r="AX32" s="642" t="s">
        <v>315</v>
      </c>
      <c r="AY32" s="643"/>
      <c r="AZ32" s="643"/>
      <c r="BA32" s="643"/>
      <c r="BB32" s="643"/>
      <c r="BC32" s="643"/>
      <c r="BD32" s="643"/>
      <c r="BE32" s="643"/>
      <c r="BF32" s="644"/>
      <c r="BG32" s="714">
        <v>99</v>
      </c>
      <c r="BH32" s="682"/>
      <c r="BI32" s="682"/>
      <c r="BJ32" s="682"/>
      <c r="BK32" s="682"/>
      <c r="BL32" s="682"/>
      <c r="BM32" s="651">
        <v>96</v>
      </c>
      <c r="BN32" s="711"/>
      <c r="BO32" s="711"/>
      <c r="BP32" s="711"/>
      <c r="BQ32" s="712"/>
      <c r="BR32" s="714">
        <v>99.1</v>
      </c>
      <c r="BS32" s="682"/>
      <c r="BT32" s="682"/>
      <c r="BU32" s="682"/>
      <c r="BV32" s="682"/>
      <c r="BW32" s="682"/>
      <c r="BX32" s="651">
        <v>95.7</v>
      </c>
      <c r="BY32" s="711"/>
      <c r="BZ32" s="711"/>
      <c r="CA32" s="711"/>
      <c r="CB32" s="712"/>
      <c r="CD32" s="689"/>
      <c r="CE32" s="690"/>
      <c r="CF32" s="660" t="s">
        <v>316</v>
      </c>
      <c r="CG32" s="661"/>
      <c r="CH32" s="661"/>
      <c r="CI32" s="661"/>
      <c r="CJ32" s="661"/>
      <c r="CK32" s="661"/>
      <c r="CL32" s="661"/>
      <c r="CM32" s="661"/>
      <c r="CN32" s="661"/>
      <c r="CO32" s="661"/>
      <c r="CP32" s="661"/>
      <c r="CQ32" s="662"/>
      <c r="CR32" s="645">
        <v>357</v>
      </c>
      <c r="CS32" s="646"/>
      <c r="CT32" s="646"/>
      <c r="CU32" s="646"/>
      <c r="CV32" s="646"/>
      <c r="CW32" s="646"/>
      <c r="CX32" s="646"/>
      <c r="CY32" s="647"/>
      <c r="CZ32" s="650">
        <v>0</v>
      </c>
      <c r="DA32" s="680"/>
      <c r="DB32" s="680"/>
      <c r="DC32" s="684"/>
      <c r="DD32" s="654">
        <v>357</v>
      </c>
      <c r="DE32" s="646"/>
      <c r="DF32" s="646"/>
      <c r="DG32" s="646"/>
      <c r="DH32" s="646"/>
      <c r="DI32" s="646"/>
      <c r="DJ32" s="646"/>
      <c r="DK32" s="647"/>
      <c r="DL32" s="654">
        <v>357</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317</v>
      </c>
      <c r="C33" s="643"/>
      <c r="D33" s="643"/>
      <c r="E33" s="643"/>
      <c r="F33" s="643"/>
      <c r="G33" s="643"/>
      <c r="H33" s="643"/>
      <c r="I33" s="643"/>
      <c r="J33" s="643"/>
      <c r="K33" s="643"/>
      <c r="L33" s="643"/>
      <c r="M33" s="643"/>
      <c r="N33" s="643"/>
      <c r="O33" s="643"/>
      <c r="P33" s="643"/>
      <c r="Q33" s="644"/>
      <c r="R33" s="645">
        <v>4290021</v>
      </c>
      <c r="S33" s="646"/>
      <c r="T33" s="646"/>
      <c r="U33" s="646"/>
      <c r="V33" s="646"/>
      <c r="W33" s="646"/>
      <c r="X33" s="646"/>
      <c r="Y33" s="647"/>
      <c r="Z33" s="648">
        <v>6.4</v>
      </c>
      <c r="AA33" s="648"/>
      <c r="AB33" s="648"/>
      <c r="AC33" s="648"/>
      <c r="AD33" s="649" t="s">
        <v>241</v>
      </c>
      <c r="AE33" s="649"/>
      <c r="AF33" s="649"/>
      <c r="AG33" s="649"/>
      <c r="AH33" s="649"/>
      <c r="AI33" s="649"/>
      <c r="AJ33" s="649"/>
      <c r="AK33" s="649"/>
      <c r="AL33" s="650" t="s">
        <v>232</v>
      </c>
      <c r="AM33" s="651"/>
      <c r="AN33" s="651"/>
      <c r="AO33" s="652"/>
      <c r="AP33" s="703"/>
      <c r="AQ33" s="704"/>
      <c r="AR33" s="704"/>
      <c r="AS33" s="704"/>
      <c r="AT33" s="707"/>
      <c r="AU33" s="232"/>
      <c r="AV33" s="232"/>
      <c r="AW33" s="232"/>
      <c r="AX33" s="694" t="s">
        <v>318</v>
      </c>
      <c r="AY33" s="695"/>
      <c r="AZ33" s="695"/>
      <c r="BA33" s="695"/>
      <c r="BB33" s="695"/>
      <c r="BC33" s="695"/>
      <c r="BD33" s="695"/>
      <c r="BE33" s="695"/>
      <c r="BF33" s="696"/>
      <c r="BG33" s="715">
        <v>98.9</v>
      </c>
      <c r="BH33" s="716"/>
      <c r="BI33" s="716"/>
      <c r="BJ33" s="716"/>
      <c r="BK33" s="716"/>
      <c r="BL33" s="716"/>
      <c r="BM33" s="717">
        <v>95.2</v>
      </c>
      <c r="BN33" s="716"/>
      <c r="BO33" s="716"/>
      <c r="BP33" s="716"/>
      <c r="BQ33" s="718"/>
      <c r="BR33" s="715">
        <v>98.9</v>
      </c>
      <c r="BS33" s="716"/>
      <c r="BT33" s="716"/>
      <c r="BU33" s="716"/>
      <c r="BV33" s="716"/>
      <c r="BW33" s="716"/>
      <c r="BX33" s="717">
        <v>94.8</v>
      </c>
      <c r="BY33" s="716"/>
      <c r="BZ33" s="716"/>
      <c r="CA33" s="716"/>
      <c r="CB33" s="718"/>
      <c r="CD33" s="660" t="s">
        <v>319</v>
      </c>
      <c r="CE33" s="661"/>
      <c r="CF33" s="661"/>
      <c r="CG33" s="661"/>
      <c r="CH33" s="661"/>
      <c r="CI33" s="661"/>
      <c r="CJ33" s="661"/>
      <c r="CK33" s="661"/>
      <c r="CL33" s="661"/>
      <c r="CM33" s="661"/>
      <c r="CN33" s="661"/>
      <c r="CO33" s="661"/>
      <c r="CP33" s="661"/>
      <c r="CQ33" s="662"/>
      <c r="CR33" s="645">
        <v>26206584</v>
      </c>
      <c r="CS33" s="682"/>
      <c r="CT33" s="682"/>
      <c r="CU33" s="682"/>
      <c r="CV33" s="682"/>
      <c r="CW33" s="682"/>
      <c r="CX33" s="682"/>
      <c r="CY33" s="683"/>
      <c r="CZ33" s="650">
        <v>40.6</v>
      </c>
      <c r="DA33" s="680"/>
      <c r="DB33" s="680"/>
      <c r="DC33" s="684"/>
      <c r="DD33" s="654">
        <v>18472456</v>
      </c>
      <c r="DE33" s="682"/>
      <c r="DF33" s="682"/>
      <c r="DG33" s="682"/>
      <c r="DH33" s="682"/>
      <c r="DI33" s="682"/>
      <c r="DJ33" s="682"/>
      <c r="DK33" s="683"/>
      <c r="DL33" s="654">
        <v>14567830</v>
      </c>
      <c r="DM33" s="682"/>
      <c r="DN33" s="682"/>
      <c r="DO33" s="682"/>
      <c r="DP33" s="682"/>
      <c r="DQ33" s="682"/>
      <c r="DR33" s="682"/>
      <c r="DS33" s="682"/>
      <c r="DT33" s="682"/>
      <c r="DU33" s="682"/>
      <c r="DV33" s="683"/>
      <c r="DW33" s="650">
        <v>35.5</v>
      </c>
      <c r="DX33" s="680"/>
      <c r="DY33" s="680"/>
      <c r="DZ33" s="680"/>
      <c r="EA33" s="680"/>
      <c r="EB33" s="680"/>
      <c r="EC33" s="681"/>
    </row>
    <row r="34" spans="2:133" ht="11.25" customHeight="1" x14ac:dyDescent="0.15">
      <c r="B34" s="642" t="s">
        <v>320</v>
      </c>
      <c r="C34" s="643"/>
      <c r="D34" s="643"/>
      <c r="E34" s="643"/>
      <c r="F34" s="643"/>
      <c r="G34" s="643"/>
      <c r="H34" s="643"/>
      <c r="I34" s="643"/>
      <c r="J34" s="643"/>
      <c r="K34" s="643"/>
      <c r="L34" s="643"/>
      <c r="M34" s="643"/>
      <c r="N34" s="643"/>
      <c r="O34" s="643"/>
      <c r="P34" s="643"/>
      <c r="Q34" s="644"/>
      <c r="R34" s="645">
        <v>82334</v>
      </c>
      <c r="S34" s="646"/>
      <c r="T34" s="646"/>
      <c r="U34" s="646"/>
      <c r="V34" s="646"/>
      <c r="W34" s="646"/>
      <c r="X34" s="646"/>
      <c r="Y34" s="647"/>
      <c r="Z34" s="648">
        <v>0.1</v>
      </c>
      <c r="AA34" s="648"/>
      <c r="AB34" s="648"/>
      <c r="AC34" s="648"/>
      <c r="AD34" s="649">
        <v>19889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8308155</v>
      </c>
      <c r="CS34" s="646"/>
      <c r="CT34" s="646"/>
      <c r="CU34" s="646"/>
      <c r="CV34" s="646"/>
      <c r="CW34" s="646"/>
      <c r="CX34" s="646"/>
      <c r="CY34" s="647"/>
      <c r="CZ34" s="650">
        <v>12.9</v>
      </c>
      <c r="DA34" s="680"/>
      <c r="DB34" s="680"/>
      <c r="DC34" s="684"/>
      <c r="DD34" s="654">
        <v>6269367</v>
      </c>
      <c r="DE34" s="646"/>
      <c r="DF34" s="646"/>
      <c r="DG34" s="646"/>
      <c r="DH34" s="646"/>
      <c r="DI34" s="646"/>
      <c r="DJ34" s="646"/>
      <c r="DK34" s="647"/>
      <c r="DL34" s="654">
        <v>6094944</v>
      </c>
      <c r="DM34" s="646"/>
      <c r="DN34" s="646"/>
      <c r="DO34" s="646"/>
      <c r="DP34" s="646"/>
      <c r="DQ34" s="646"/>
      <c r="DR34" s="646"/>
      <c r="DS34" s="646"/>
      <c r="DT34" s="646"/>
      <c r="DU34" s="646"/>
      <c r="DV34" s="647"/>
      <c r="DW34" s="650">
        <v>14.8</v>
      </c>
      <c r="DX34" s="680"/>
      <c r="DY34" s="680"/>
      <c r="DZ34" s="680"/>
      <c r="EA34" s="680"/>
      <c r="EB34" s="680"/>
      <c r="EC34" s="681"/>
    </row>
    <row r="35" spans="2:133" ht="11.25" customHeight="1" x14ac:dyDescent="0.15">
      <c r="B35" s="642" t="s">
        <v>322</v>
      </c>
      <c r="C35" s="643"/>
      <c r="D35" s="643"/>
      <c r="E35" s="643"/>
      <c r="F35" s="643"/>
      <c r="G35" s="643"/>
      <c r="H35" s="643"/>
      <c r="I35" s="643"/>
      <c r="J35" s="643"/>
      <c r="K35" s="643"/>
      <c r="L35" s="643"/>
      <c r="M35" s="643"/>
      <c r="N35" s="643"/>
      <c r="O35" s="643"/>
      <c r="P35" s="643"/>
      <c r="Q35" s="644"/>
      <c r="R35" s="645">
        <v>188958</v>
      </c>
      <c r="S35" s="646"/>
      <c r="T35" s="646"/>
      <c r="U35" s="646"/>
      <c r="V35" s="646"/>
      <c r="W35" s="646"/>
      <c r="X35" s="646"/>
      <c r="Y35" s="647"/>
      <c r="Z35" s="648">
        <v>0.3</v>
      </c>
      <c r="AA35" s="648"/>
      <c r="AB35" s="648"/>
      <c r="AC35" s="648"/>
      <c r="AD35" s="649" t="s">
        <v>139</v>
      </c>
      <c r="AE35" s="649"/>
      <c r="AF35" s="649"/>
      <c r="AG35" s="649"/>
      <c r="AH35" s="649"/>
      <c r="AI35" s="649"/>
      <c r="AJ35" s="649"/>
      <c r="AK35" s="649"/>
      <c r="AL35" s="650" t="s">
        <v>232</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531065</v>
      </c>
      <c r="CS35" s="682"/>
      <c r="CT35" s="682"/>
      <c r="CU35" s="682"/>
      <c r="CV35" s="682"/>
      <c r="CW35" s="682"/>
      <c r="CX35" s="682"/>
      <c r="CY35" s="683"/>
      <c r="CZ35" s="650">
        <v>0.8</v>
      </c>
      <c r="DA35" s="680"/>
      <c r="DB35" s="680"/>
      <c r="DC35" s="684"/>
      <c r="DD35" s="654">
        <v>470937</v>
      </c>
      <c r="DE35" s="682"/>
      <c r="DF35" s="682"/>
      <c r="DG35" s="682"/>
      <c r="DH35" s="682"/>
      <c r="DI35" s="682"/>
      <c r="DJ35" s="682"/>
      <c r="DK35" s="683"/>
      <c r="DL35" s="654">
        <v>470937</v>
      </c>
      <c r="DM35" s="682"/>
      <c r="DN35" s="682"/>
      <c r="DO35" s="682"/>
      <c r="DP35" s="682"/>
      <c r="DQ35" s="682"/>
      <c r="DR35" s="682"/>
      <c r="DS35" s="682"/>
      <c r="DT35" s="682"/>
      <c r="DU35" s="682"/>
      <c r="DV35" s="683"/>
      <c r="DW35" s="650">
        <v>1.1000000000000001</v>
      </c>
      <c r="DX35" s="680"/>
      <c r="DY35" s="680"/>
      <c r="DZ35" s="680"/>
      <c r="EA35" s="680"/>
      <c r="EB35" s="680"/>
      <c r="EC35" s="681"/>
    </row>
    <row r="36" spans="2:133" ht="11.25" customHeight="1" x14ac:dyDescent="0.15">
      <c r="B36" s="642" t="s">
        <v>326</v>
      </c>
      <c r="C36" s="643"/>
      <c r="D36" s="643"/>
      <c r="E36" s="643"/>
      <c r="F36" s="643"/>
      <c r="G36" s="643"/>
      <c r="H36" s="643"/>
      <c r="I36" s="643"/>
      <c r="J36" s="643"/>
      <c r="K36" s="643"/>
      <c r="L36" s="643"/>
      <c r="M36" s="643"/>
      <c r="N36" s="643"/>
      <c r="O36" s="643"/>
      <c r="P36" s="643"/>
      <c r="Q36" s="644"/>
      <c r="R36" s="645">
        <v>273315</v>
      </c>
      <c r="S36" s="646"/>
      <c r="T36" s="646"/>
      <c r="U36" s="646"/>
      <c r="V36" s="646"/>
      <c r="W36" s="646"/>
      <c r="X36" s="646"/>
      <c r="Y36" s="647"/>
      <c r="Z36" s="648">
        <v>0.4</v>
      </c>
      <c r="AA36" s="648"/>
      <c r="AB36" s="648"/>
      <c r="AC36" s="648"/>
      <c r="AD36" s="649" t="s">
        <v>232</v>
      </c>
      <c r="AE36" s="649"/>
      <c r="AF36" s="649"/>
      <c r="AG36" s="649"/>
      <c r="AH36" s="649"/>
      <c r="AI36" s="649"/>
      <c r="AJ36" s="649"/>
      <c r="AK36" s="649"/>
      <c r="AL36" s="650" t="s">
        <v>232</v>
      </c>
      <c r="AM36" s="651"/>
      <c r="AN36" s="651"/>
      <c r="AO36" s="652"/>
      <c r="AP36" s="235"/>
      <c r="AQ36" s="719" t="s">
        <v>327</v>
      </c>
      <c r="AR36" s="720"/>
      <c r="AS36" s="720"/>
      <c r="AT36" s="720"/>
      <c r="AU36" s="720"/>
      <c r="AV36" s="720"/>
      <c r="AW36" s="720"/>
      <c r="AX36" s="720"/>
      <c r="AY36" s="721"/>
      <c r="AZ36" s="634">
        <v>9751364</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75445</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6252655</v>
      </c>
      <c r="CS36" s="646"/>
      <c r="CT36" s="646"/>
      <c r="CU36" s="646"/>
      <c r="CV36" s="646"/>
      <c r="CW36" s="646"/>
      <c r="CX36" s="646"/>
      <c r="CY36" s="647"/>
      <c r="CZ36" s="650">
        <v>9.6999999999999993</v>
      </c>
      <c r="DA36" s="680"/>
      <c r="DB36" s="680"/>
      <c r="DC36" s="684"/>
      <c r="DD36" s="654">
        <v>5164667</v>
      </c>
      <c r="DE36" s="646"/>
      <c r="DF36" s="646"/>
      <c r="DG36" s="646"/>
      <c r="DH36" s="646"/>
      <c r="DI36" s="646"/>
      <c r="DJ36" s="646"/>
      <c r="DK36" s="647"/>
      <c r="DL36" s="654">
        <v>2540323</v>
      </c>
      <c r="DM36" s="646"/>
      <c r="DN36" s="646"/>
      <c r="DO36" s="646"/>
      <c r="DP36" s="646"/>
      <c r="DQ36" s="646"/>
      <c r="DR36" s="646"/>
      <c r="DS36" s="646"/>
      <c r="DT36" s="646"/>
      <c r="DU36" s="646"/>
      <c r="DV36" s="647"/>
      <c r="DW36" s="650">
        <v>6.2</v>
      </c>
      <c r="DX36" s="680"/>
      <c r="DY36" s="680"/>
      <c r="DZ36" s="680"/>
      <c r="EA36" s="680"/>
      <c r="EB36" s="680"/>
      <c r="EC36" s="681"/>
    </row>
    <row r="37" spans="2:133" ht="11.25" customHeight="1" x14ac:dyDescent="0.15">
      <c r="B37" s="642" t="s">
        <v>330</v>
      </c>
      <c r="C37" s="643"/>
      <c r="D37" s="643"/>
      <c r="E37" s="643"/>
      <c r="F37" s="643"/>
      <c r="G37" s="643"/>
      <c r="H37" s="643"/>
      <c r="I37" s="643"/>
      <c r="J37" s="643"/>
      <c r="K37" s="643"/>
      <c r="L37" s="643"/>
      <c r="M37" s="643"/>
      <c r="N37" s="643"/>
      <c r="O37" s="643"/>
      <c r="P37" s="643"/>
      <c r="Q37" s="644"/>
      <c r="R37" s="645">
        <v>962934</v>
      </c>
      <c r="S37" s="646"/>
      <c r="T37" s="646"/>
      <c r="U37" s="646"/>
      <c r="V37" s="646"/>
      <c r="W37" s="646"/>
      <c r="X37" s="646"/>
      <c r="Y37" s="647"/>
      <c r="Z37" s="648">
        <v>1.4</v>
      </c>
      <c r="AA37" s="648"/>
      <c r="AB37" s="648"/>
      <c r="AC37" s="648"/>
      <c r="AD37" s="649" t="s">
        <v>232</v>
      </c>
      <c r="AE37" s="649"/>
      <c r="AF37" s="649"/>
      <c r="AG37" s="649"/>
      <c r="AH37" s="649"/>
      <c r="AI37" s="649"/>
      <c r="AJ37" s="649"/>
      <c r="AK37" s="649"/>
      <c r="AL37" s="650" t="s">
        <v>232</v>
      </c>
      <c r="AM37" s="651"/>
      <c r="AN37" s="651"/>
      <c r="AO37" s="652"/>
      <c r="AQ37" s="723" t="s">
        <v>331</v>
      </c>
      <c r="AR37" s="724"/>
      <c r="AS37" s="724"/>
      <c r="AT37" s="724"/>
      <c r="AU37" s="724"/>
      <c r="AV37" s="724"/>
      <c r="AW37" s="724"/>
      <c r="AX37" s="724"/>
      <c r="AY37" s="725"/>
      <c r="AZ37" s="645">
        <v>2054590</v>
      </c>
      <c r="BA37" s="646"/>
      <c r="BB37" s="646"/>
      <c r="BC37" s="646"/>
      <c r="BD37" s="682"/>
      <c r="BE37" s="682"/>
      <c r="BF37" s="712"/>
      <c r="BG37" s="660" t="s">
        <v>332</v>
      </c>
      <c r="BH37" s="661"/>
      <c r="BI37" s="661"/>
      <c r="BJ37" s="661"/>
      <c r="BK37" s="661"/>
      <c r="BL37" s="661"/>
      <c r="BM37" s="661"/>
      <c r="BN37" s="661"/>
      <c r="BO37" s="661"/>
      <c r="BP37" s="661"/>
      <c r="BQ37" s="661"/>
      <c r="BR37" s="661"/>
      <c r="BS37" s="661"/>
      <c r="BT37" s="661"/>
      <c r="BU37" s="662"/>
      <c r="BV37" s="645">
        <v>-15760</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641279</v>
      </c>
      <c r="CS37" s="682"/>
      <c r="CT37" s="682"/>
      <c r="CU37" s="682"/>
      <c r="CV37" s="682"/>
      <c r="CW37" s="682"/>
      <c r="CX37" s="682"/>
      <c r="CY37" s="683"/>
      <c r="CZ37" s="650">
        <v>1</v>
      </c>
      <c r="DA37" s="680"/>
      <c r="DB37" s="680"/>
      <c r="DC37" s="684"/>
      <c r="DD37" s="654">
        <v>622041</v>
      </c>
      <c r="DE37" s="682"/>
      <c r="DF37" s="682"/>
      <c r="DG37" s="682"/>
      <c r="DH37" s="682"/>
      <c r="DI37" s="682"/>
      <c r="DJ37" s="682"/>
      <c r="DK37" s="683"/>
      <c r="DL37" s="654">
        <v>622041</v>
      </c>
      <c r="DM37" s="682"/>
      <c r="DN37" s="682"/>
      <c r="DO37" s="682"/>
      <c r="DP37" s="682"/>
      <c r="DQ37" s="682"/>
      <c r="DR37" s="682"/>
      <c r="DS37" s="682"/>
      <c r="DT37" s="682"/>
      <c r="DU37" s="682"/>
      <c r="DV37" s="683"/>
      <c r="DW37" s="650">
        <v>1.5</v>
      </c>
      <c r="DX37" s="680"/>
      <c r="DY37" s="680"/>
      <c r="DZ37" s="680"/>
      <c r="EA37" s="680"/>
      <c r="EB37" s="680"/>
      <c r="EC37" s="681"/>
    </row>
    <row r="38" spans="2:133" ht="11.25" customHeight="1" x14ac:dyDescent="0.15">
      <c r="B38" s="642" t="s">
        <v>334</v>
      </c>
      <c r="C38" s="643"/>
      <c r="D38" s="643"/>
      <c r="E38" s="643"/>
      <c r="F38" s="643"/>
      <c r="G38" s="643"/>
      <c r="H38" s="643"/>
      <c r="I38" s="643"/>
      <c r="J38" s="643"/>
      <c r="K38" s="643"/>
      <c r="L38" s="643"/>
      <c r="M38" s="643"/>
      <c r="N38" s="643"/>
      <c r="O38" s="643"/>
      <c r="P38" s="643"/>
      <c r="Q38" s="644"/>
      <c r="R38" s="645">
        <v>4249025</v>
      </c>
      <c r="S38" s="646"/>
      <c r="T38" s="646"/>
      <c r="U38" s="646"/>
      <c r="V38" s="646"/>
      <c r="W38" s="646"/>
      <c r="X38" s="646"/>
      <c r="Y38" s="647"/>
      <c r="Z38" s="648">
        <v>6.3</v>
      </c>
      <c r="AA38" s="648"/>
      <c r="AB38" s="648"/>
      <c r="AC38" s="648"/>
      <c r="AD38" s="649">
        <v>71694</v>
      </c>
      <c r="AE38" s="649"/>
      <c r="AF38" s="649"/>
      <c r="AG38" s="649"/>
      <c r="AH38" s="649"/>
      <c r="AI38" s="649"/>
      <c r="AJ38" s="649"/>
      <c r="AK38" s="649"/>
      <c r="AL38" s="650">
        <v>0.2</v>
      </c>
      <c r="AM38" s="651"/>
      <c r="AN38" s="651"/>
      <c r="AO38" s="652"/>
      <c r="AQ38" s="723" t="s">
        <v>335</v>
      </c>
      <c r="AR38" s="724"/>
      <c r="AS38" s="724"/>
      <c r="AT38" s="724"/>
      <c r="AU38" s="724"/>
      <c r="AV38" s="724"/>
      <c r="AW38" s="724"/>
      <c r="AX38" s="724"/>
      <c r="AY38" s="725"/>
      <c r="AZ38" s="645">
        <v>1043705</v>
      </c>
      <c r="BA38" s="646"/>
      <c r="BB38" s="646"/>
      <c r="BC38" s="646"/>
      <c r="BD38" s="682"/>
      <c r="BE38" s="682"/>
      <c r="BF38" s="712"/>
      <c r="BG38" s="660" t="s">
        <v>336</v>
      </c>
      <c r="BH38" s="661"/>
      <c r="BI38" s="661"/>
      <c r="BJ38" s="661"/>
      <c r="BK38" s="661"/>
      <c r="BL38" s="661"/>
      <c r="BM38" s="661"/>
      <c r="BN38" s="661"/>
      <c r="BO38" s="661"/>
      <c r="BP38" s="661"/>
      <c r="BQ38" s="661"/>
      <c r="BR38" s="661"/>
      <c r="BS38" s="661"/>
      <c r="BT38" s="661"/>
      <c r="BU38" s="662"/>
      <c r="BV38" s="645">
        <v>20719</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6577651</v>
      </c>
      <c r="CS38" s="646"/>
      <c r="CT38" s="646"/>
      <c r="CU38" s="646"/>
      <c r="CV38" s="646"/>
      <c r="CW38" s="646"/>
      <c r="CX38" s="646"/>
      <c r="CY38" s="647"/>
      <c r="CZ38" s="650">
        <v>10.199999999999999</v>
      </c>
      <c r="DA38" s="680"/>
      <c r="DB38" s="680"/>
      <c r="DC38" s="684"/>
      <c r="DD38" s="654">
        <v>5585895</v>
      </c>
      <c r="DE38" s="646"/>
      <c r="DF38" s="646"/>
      <c r="DG38" s="646"/>
      <c r="DH38" s="646"/>
      <c r="DI38" s="646"/>
      <c r="DJ38" s="646"/>
      <c r="DK38" s="647"/>
      <c r="DL38" s="654">
        <v>5444746</v>
      </c>
      <c r="DM38" s="646"/>
      <c r="DN38" s="646"/>
      <c r="DO38" s="646"/>
      <c r="DP38" s="646"/>
      <c r="DQ38" s="646"/>
      <c r="DR38" s="646"/>
      <c r="DS38" s="646"/>
      <c r="DT38" s="646"/>
      <c r="DU38" s="646"/>
      <c r="DV38" s="647"/>
      <c r="DW38" s="650">
        <v>13.3</v>
      </c>
      <c r="DX38" s="680"/>
      <c r="DY38" s="680"/>
      <c r="DZ38" s="680"/>
      <c r="EA38" s="680"/>
      <c r="EB38" s="680"/>
      <c r="EC38" s="681"/>
    </row>
    <row r="39" spans="2:133" ht="11.25" customHeight="1" x14ac:dyDescent="0.15">
      <c r="B39" s="642" t="s">
        <v>338</v>
      </c>
      <c r="C39" s="643"/>
      <c r="D39" s="643"/>
      <c r="E39" s="643"/>
      <c r="F39" s="643"/>
      <c r="G39" s="643"/>
      <c r="H39" s="643"/>
      <c r="I39" s="643"/>
      <c r="J39" s="643"/>
      <c r="K39" s="643"/>
      <c r="L39" s="643"/>
      <c r="M39" s="643"/>
      <c r="N39" s="643"/>
      <c r="O39" s="643"/>
      <c r="P39" s="643"/>
      <c r="Q39" s="644"/>
      <c r="R39" s="645">
        <v>6081200</v>
      </c>
      <c r="S39" s="646"/>
      <c r="T39" s="646"/>
      <c r="U39" s="646"/>
      <c r="V39" s="646"/>
      <c r="W39" s="646"/>
      <c r="X39" s="646"/>
      <c r="Y39" s="647"/>
      <c r="Z39" s="648">
        <v>9.1</v>
      </c>
      <c r="AA39" s="648"/>
      <c r="AB39" s="648"/>
      <c r="AC39" s="648"/>
      <c r="AD39" s="649" t="s">
        <v>232</v>
      </c>
      <c r="AE39" s="649"/>
      <c r="AF39" s="649"/>
      <c r="AG39" s="649"/>
      <c r="AH39" s="649"/>
      <c r="AI39" s="649"/>
      <c r="AJ39" s="649"/>
      <c r="AK39" s="649"/>
      <c r="AL39" s="650" t="s">
        <v>241</v>
      </c>
      <c r="AM39" s="651"/>
      <c r="AN39" s="651"/>
      <c r="AO39" s="652"/>
      <c r="AQ39" s="723" t="s">
        <v>339</v>
      </c>
      <c r="AR39" s="724"/>
      <c r="AS39" s="724"/>
      <c r="AT39" s="724"/>
      <c r="AU39" s="724"/>
      <c r="AV39" s="724"/>
      <c r="AW39" s="724"/>
      <c r="AX39" s="724"/>
      <c r="AY39" s="725"/>
      <c r="AZ39" s="645">
        <v>132173</v>
      </c>
      <c r="BA39" s="646"/>
      <c r="BB39" s="646"/>
      <c r="BC39" s="646"/>
      <c r="BD39" s="682"/>
      <c r="BE39" s="682"/>
      <c r="BF39" s="712"/>
      <c r="BG39" s="660" t="s">
        <v>340</v>
      </c>
      <c r="BH39" s="661"/>
      <c r="BI39" s="661"/>
      <c r="BJ39" s="661"/>
      <c r="BK39" s="661"/>
      <c r="BL39" s="661"/>
      <c r="BM39" s="661"/>
      <c r="BN39" s="661"/>
      <c r="BO39" s="661"/>
      <c r="BP39" s="661"/>
      <c r="BQ39" s="661"/>
      <c r="BR39" s="661"/>
      <c r="BS39" s="661"/>
      <c r="BT39" s="661"/>
      <c r="BU39" s="662"/>
      <c r="BV39" s="645">
        <v>31515</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463403</v>
      </c>
      <c r="CS39" s="682"/>
      <c r="CT39" s="682"/>
      <c r="CU39" s="682"/>
      <c r="CV39" s="682"/>
      <c r="CW39" s="682"/>
      <c r="CX39" s="682"/>
      <c r="CY39" s="683"/>
      <c r="CZ39" s="650">
        <v>0.7</v>
      </c>
      <c r="DA39" s="680"/>
      <c r="DB39" s="680"/>
      <c r="DC39" s="684"/>
      <c r="DD39" s="654">
        <v>315203</v>
      </c>
      <c r="DE39" s="682"/>
      <c r="DF39" s="682"/>
      <c r="DG39" s="682"/>
      <c r="DH39" s="682"/>
      <c r="DI39" s="682"/>
      <c r="DJ39" s="682"/>
      <c r="DK39" s="683"/>
      <c r="DL39" s="654" t="s">
        <v>232</v>
      </c>
      <c r="DM39" s="682"/>
      <c r="DN39" s="682"/>
      <c r="DO39" s="682"/>
      <c r="DP39" s="682"/>
      <c r="DQ39" s="682"/>
      <c r="DR39" s="682"/>
      <c r="DS39" s="682"/>
      <c r="DT39" s="682"/>
      <c r="DU39" s="682"/>
      <c r="DV39" s="683"/>
      <c r="DW39" s="650" t="s">
        <v>241</v>
      </c>
      <c r="DX39" s="680"/>
      <c r="DY39" s="680"/>
      <c r="DZ39" s="680"/>
      <c r="EA39" s="680"/>
      <c r="EB39" s="680"/>
      <c r="EC39" s="681"/>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232</v>
      </c>
      <c r="AA40" s="648"/>
      <c r="AB40" s="648"/>
      <c r="AC40" s="648"/>
      <c r="AD40" s="649" t="s">
        <v>232</v>
      </c>
      <c r="AE40" s="649"/>
      <c r="AF40" s="649"/>
      <c r="AG40" s="649"/>
      <c r="AH40" s="649"/>
      <c r="AI40" s="649"/>
      <c r="AJ40" s="649"/>
      <c r="AK40" s="649"/>
      <c r="AL40" s="650" t="s">
        <v>241</v>
      </c>
      <c r="AM40" s="651"/>
      <c r="AN40" s="651"/>
      <c r="AO40" s="652"/>
      <c r="AQ40" s="723" t="s">
        <v>343</v>
      </c>
      <c r="AR40" s="724"/>
      <c r="AS40" s="724"/>
      <c r="AT40" s="724"/>
      <c r="AU40" s="724"/>
      <c r="AV40" s="724"/>
      <c r="AW40" s="724"/>
      <c r="AX40" s="724"/>
      <c r="AY40" s="725"/>
      <c r="AZ40" s="645">
        <v>75418</v>
      </c>
      <c r="BA40" s="646"/>
      <c r="BB40" s="646"/>
      <c r="BC40" s="646"/>
      <c r="BD40" s="682"/>
      <c r="BE40" s="682"/>
      <c r="BF40" s="712"/>
      <c r="BG40" s="726" t="s">
        <v>344</v>
      </c>
      <c r="BH40" s="727"/>
      <c r="BI40" s="727"/>
      <c r="BJ40" s="727"/>
      <c r="BK40" s="727"/>
      <c r="BL40" s="236"/>
      <c r="BM40" s="661" t="s">
        <v>345</v>
      </c>
      <c r="BN40" s="661"/>
      <c r="BO40" s="661"/>
      <c r="BP40" s="661"/>
      <c r="BQ40" s="661"/>
      <c r="BR40" s="661"/>
      <c r="BS40" s="661"/>
      <c r="BT40" s="661"/>
      <c r="BU40" s="662"/>
      <c r="BV40" s="645">
        <v>97</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4073655</v>
      </c>
      <c r="CS40" s="646"/>
      <c r="CT40" s="646"/>
      <c r="CU40" s="646"/>
      <c r="CV40" s="646"/>
      <c r="CW40" s="646"/>
      <c r="CX40" s="646"/>
      <c r="CY40" s="647"/>
      <c r="CZ40" s="650">
        <v>6.3</v>
      </c>
      <c r="DA40" s="680"/>
      <c r="DB40" s="680"/>
      <c r="DC40" s="684"/>
      <c r="DD40" s="654">
        <v>666387</v>
      </c>
      <c r="DE40" s="646"/>
      <c r="DF40" s="646"/>
      <c r="DG40" s="646"/>
      <c r="DH40" s="646"/>
      <c r="DI40" s="646"/>
      <c r="DJ40" s="646"/>
      <c r="DK40" s="647"/>
      <c r="DL40" s="654">
        <v>16880</v>
      </c>
      <c r="DM40" s="646"/>
      <c r="DN40" s="646"/>
      <c r="DO40" s="646"/>
      <c r="DP40" s="646"/>
      <c r="DQ40" s="646"/>
      <c r="DR40" s="646"/>
      <c r="DS40" s="646"/>
      <c r="DT40" s="646"/>
      <c r="DU40" s="646"/>
      <c r="DV40" s="647"/>
      <c r="DW40" s="650">
        <v>0</v>
      </c>
      <c r="DX40" s="680"/>
      <c r="DY40" s="680"/>
      <c r="DZ40" s="680"/>
      <c r="EA40" s="680"/>
      <c r="EB40" s="680"/>
      <c r="EC40" s="681"/>
    </row>
    <row r="41" spans="2:133" ht="11.25" customHeight="1" x14ac:dyDescent="0.15">
      <c r="B41" s="642" t="s">
        <v>347</v>
      </c>
      <c r="C41" s="643"/>
      <c r="D41" s="643"/>
      <c r="E41" s="643"/>
      <c r="F41" s="643"/>
      <c r="G41" s="643"/>
      <c r="H41" s="643"/>
      <c r="I41" s="643"/>
      <c r="J41" s="643"/>
      <c r="K41" s="643"/>
      <c r="L41" s="643"/>
      <c r="M41" s="643"/>
      <c r="N41" s="643"/>
      <c r="O41" s="643"/>
      <c r="P41" s="643"/>
      <c r="Q41" s="644"/>
      <c r="R41" s="645">
        <v>2279000</v>
      </c>
      <c r="S41" s="646"/>
      <c r="T41" s="646"/>
      <c r="U41" s="646"/>
      <c r="V41" s="646"/>
      <c r="W41" s="646"/>
      <c r="X41" s="646"/>
      <c r="Y41" s="647"/>
      <c r="Z41" s="648">
        <v>3.4</v>
      </c>
      <c r="AA41" s="648"/>
      <c r="AB41" s="648"/>
      <c r="AC41" s="648"/>
      <c r="AD41" s="649" t="s">
        <v>232</v>
      </c>
      <c r="AE41" s="649"/>
      <c r="AF41" s="649"/>
      <c r="AG41" s="649"/>
      <c r="AH41" s="649"/>
      <c r="AI41" s="649"/>
      <c r="AJ41" s="649"/>
      <c r="AK41" s="649"/>
      <c r="AL41" s="650" t="s">
        <v>232</v>
      </c>
      <c r="AM41" s="651"/>
      <c r="AN41" s="651"/>
      <c r="AO41" s="652"/>
      <c r="AQ41" s="723" t="s">
        <v>348</v>
      </c>
      <c r="AR41" s="724"/>
      <c r="AS41" s="724"/>
      <c r="AT41" s="724"/>
      <c r="AU41" s="724"/>
      <c r="AV41" s="724"/>
      <c r="AW41" s="724"/>
      <c r="AX41" s="724"/>
      <c r="AY41" s="725"/>
      <c r="AZ41" s="645">
        <v>1152377</v>
      </c>
      <c r="BA41" s="646"/>
      <c r="BB41" s="646"/>
      <c r="BC41" s="646"/>
      <c r="BD41" s="682"/>
      <c r="BE41" s="682"/>
      <c r="BF41" s="712"/>
      <c r="BG41" s="726"/>
      <c r="BH41" s="727"/>
      <c r="BI41" s="727"/>
      <c r="BJ41" s="727"/>
      <c r="BK41" s="727"/>
      <c r="BL41" s="236"/>
      <c r="BM41" s="661" t="s">
        <v>349</v>
      </c>
      <c r="BN41" s="661"/>
      <c r="BO41" s="661"/>
      <c r="BP41" s="661"/>
      <c r="BQ41" s="661"/>
      <c r="BR41" s="661"/>
      <c r="BS41" s="661"/>
      <c r="BT41" s="661"/>
      <c r="BU41" s="662"/>
      <c r="BV41" s="645" t="s">
        <v>232</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241</v>
      </c>
      <c r="CS41" s="682"/>
      <c r="CT41" s="682"/>
      <c r="CU41" s="682"/>
      <c r="CV41" s="682"/>
      <c r="CW41" s="682"/>
      <c r="CX41" s="682"/>
      <c r="CY41" s="683"/>
      <c r="CZ41" s="650" t="s">
        <v>232</v>
      </c>
      <c r="DA41" s="680"/>
      <c r="DB41" s="680"/>
      <c r="DC41" s="684"/>
      <c r="DD41" s="654" t="s">
        <v>232</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351</v>
      </c>
      <c r="C42" s="695"/>
      <c r="D42" s="695"/>
      <c r="E42" s="695"/>
      <c r="F42" s="695"/>
      <c r="G42" s="695"/>
      <c r="H42" s="695"/>
      <c r="I42" s="695"/>
      <c r="J42" s="695"/>
      <c r="K42" s="695"/>
      <c r="L42" s="695"/>
      <c r="M42" s="695"/>
      <c r="N42" s="695"/>
      <c r="O42" s="695"/>
      <c r="P42" s="695"/>
      <c r="Q42" s="696"/>
      <c r="R42" s="730">
        <v>67104350</v>
      </c>
      <c r="S42" s="731"/>
      <c r="T42" s="731"/>
      <c r="U42" s="731"/>
      <c r="V42" s="731"/>
      <c r="W42" s="731"/>
      <c r="X42" s="731"/>
      <c r="Y42" s="739"/>
      <c r="Z42" s="740">
        <v>100</v>
      </c>
      <c r="AA42" s="740"/>
      <c r="AB42" s="740"/>
      <c r="AC42" s="740"/>
      <c r="AD42" s="741">
        <v>38798472</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5293101</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343</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6803472</v>
      </c>
      <c r="CS42" s="646"/>
      <c r="CT42" s="646"/>
      <c r="CU42" s="646"/>
      <c r="CV42" s="646"/>
      <c r="CW42" s="646"/>
      <c r="CX42" s="646"/>
      <c r="CY42" s="647"/>
      <c r="CZ42" s="650">
        <v>10.5</v>
      </c>
      <c r="DA42" s="651"/>
      <c r="DB42" s="651"/>
      <c r="DC42" s="663"/>
      <c r="DD42" s="654">
        <v>852157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110285</v>
      </c>
      <c r="CS43" s="682"/>
      <c r="CT43" s="682"/>
      <c r="CU43" s="682"/>
      <c r="CV43" s="682"/>
      <c r="CW43" s="682"/>
      <c r="CX43" s="682"/>
      <c r="CY43" s="683"/>
      <c r="CZ43" s="650">
        <v>0.2</v>
      </c>
      <c r="DA43" s="680"/>
      <c r="DB43" s="680"/>
      <c r="DC43" s="684"/>
      <c r="DD43" s="654">
        <v>110285</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6800948</v>
      </c>
      <c r="CS44" s="646"/>
      <c r="CT44" s="646"/>
      <c r="CU44" s="646"/>
      <c r="CV44" s="646"/>
      <c r="CW44" s="646"/>
      <c r="CX44" s="646"/>
      <c r="CY44" s="647"/>
      <c r="CZ44" s="650">
        <v>10.5</v>
      </c>
      <c r="DA44" s="651"/>
      <c r="DB44" s="651"/>
      <c r="DC44" s="663"/>
      <c r="DD44" s="654">
        <v>850433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3786483</v>
      </c>
      <c r="CS45" s="682"/>
      <c r="CT45" s="682"/>
      <c r="CU45" s="682"/>
      <c r="CV45" s="682"/>
      <c r="CW45" s="682"/>
      <c r="CX45" s="682"/>
      <c r="CY45" s="683"/>
      <c r="CZ45" s="650">
        <v>5.9</v>
      </c>
      <c r="DA45" s="680"/>
      <c r="DB45" s="680"/>
      <c r="DC45" s="684"/>
      <c r="DD45" s="654">
        <v>80419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2659097</v>
      </c>
      <c r="CS46" s="646"/>
      <c r="CT46" s="646"/>
      <c r="CU46" s="646"/>
      <c r="CV46" s="646"/>
      <c r="CW46" s="646"/>
      <c r="CX46" s="646"/>
      <c r="CY46" s="647"/>
      <c r="CZ46" s="650">
        <v>4.0999999999999996</v>
      </c>
      <c r="DA46" s="651"/>
      <c r="DB46" s="651"/>
      <c r="DC46" s="663"/>
      <c r="DD46" s="654">
        <v>728111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2524</v>
      </c>
      <c r="CS47" s="682"/>
      <c r="CT47" s="682"/>
      <c r="CU47" s="682"/>
      <c r="CV47" s="682"/>
      <c r="CW47" s="682"/>
      <c r="CX47" s="682"/>
      <c r="CY47" s="683"/>
      <c r="CZ47" s="650">
        <v>0</v>
      </c>
      <c r="DA47" s="680"/>
      <c r="DB47" s="680"/>
      <c r="DC47" s="684"/>
      <c r="DD47" s="654">
        <v>1724</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241</v>
      </c>
      <c r="CS48" s="646"/>
      <c r="CT48" s="646"/>
      <c r="CU48" s="646"/>
      <c r="CV48" s="646"/>
      <c r="CW48" s="646"/>
      <c r="CX48" s="646"/>
      <c r="CY48" s="647"/>
      <c r="CZ48" s="650" t="s">
        <v>241</v>
      </c>
      <c r="DA48" s="651"/>
      <c r="DB48" s="651"/>
      <c r="DC48" s="663"/>
      <c r="DD48" s="654" t="s">
        <v>232</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364</v>
      </c>
      <c r="CE49" s="695"/>
      <c r="CF49" s="695"/>
      <c r="CG49" s="695"/>
      <c r="CH49" s="695"/>
      <c r="CI49" s="695"/>
      <c r="CJ49" s="695"/>
      <c r="CK49" s="695"/>
      <c r="CL49" s="695"/>
      <c r="CM49" s="695"/>
      <c r="CN49" s="695"/>
      <c r="CO49" s="695"/>
      <c r="CP49" s="695"/>
      <c r="CQ49" s="696"/>
      <c r="CR49" s="730">
        <v>64594693</v>
      </c>
      <c r="CS49" s="716"/>
      <c r="CT49" s="716"/>
      <c r="CU49" s="716"/>
      <c r="CV49" s="716"/>
      <c r="CW49" s="716"/>
      <c r="CX49" s="716"/>
      <c r="CY49" s="747"/>
      <c r="CZ49" s="742">
        <v>100</v>
      </c>
      <c r="DA49" s="748"/>
      <c r="DB49" s="748"/>
      <c r="DC49" s="749"/>
      <c r="DD49" s="750">
        <v>41027414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VWUOnCfFrfnHcWAS7duS5SXGO0FFLmrsEsw0YtRL+1sRZAWCCHMf2onyQMIeSFeElNGdpZ4ez/kQw/NOa1M1w==" saltValue="7v9zwFkv3mizK2eWS9I6D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68312</v>
      </c>
      <c r="R7" s="781"/>
      <c r="S7" s="781"/>
      <c r="T7" s="781"/>
      <c r="U7" s="781"/>
      <c r="V7" s="781">
        <v>65802</v>
      </c>
      <c r="W7" s="781"/>
      <c r="X7" s="781"/>
      <c r="Y7" s="781"/>
      <c r="Z7" s="781"/>
      <c r="AA7" s="781">
        <v>2510</v>
      </c>
      <c r="AB7" s="781"/>
      <c r="AC7" s="781"/>
      <c r="AD7" s="781"/>
      <c r="AE7" s="782"/>
      <c r="AF7" s="783">
        <v>2277</v>
      </c>
      <c r="AG7" s="784"/>
      <c r="AH7" s="784"/>
      <c r="AI7" s="784"/>
      <c r="AJ7" s="785"/>
      <c r="AK7" s="820">
        <v>272</v>
      </c>
      <c r="AL7" s="821"/>
      <c r="AM7" s="821"/>
      <c r="AN7" s="821"/>
      <c r="AO7" s="821"/>
      <c r="AP7" s="821">
        <v>108875</v>
      </c>
      <c r="AQ7" s="821"/>
      <c r="AR7" s="821"/>
      <c r="AS7" s="821"/>
      <c r="AT7" s="821"/>
      <c r="AU7" s="812" t="s">
        <v>590</v>
      </c>
      <c r="AV7" s="812"/>
      <c r="AW7" s="812"/>
      <c r="AX7" s="812"/>
      <c r="AY7" s="813"/>
      <c r="AZ7" s="253"/>
      <c r="BA7" s="253"/>
      <c r="BB7" s="253"/>
      <c r="BC7" s="253"/>
      <c r="BD7" s="253"/>
      <c r="BE7" s="254"/>
      <c r="BF7" s="254"/>
      <c r="BG7" s="254"/>
      <c r="BH7" s="254"/>
      <c r="BI7" s="254"/>
      <c r="BJ7" s="254"/>
      <c r="BK7" s="254"/>
      <c r="BL7" s="254"/>
      <c r="BM7" s="254"/>
      <c r="BN7" s="254"/>
      <c r="BO7" s="254"/>
      <c r="BP7" s="254"/>
      <c r="BQ7" s="260">
        <v>1</v>
      </c>
      <c r="BR7" s="261"/>
      <c r="BS7" s="822" t="s">
        <v>602</v>
      </c>
      <c r="BT7" s="823"/>
      <c r="BU7" s="823"/>
      <c r="BV7" s="823"/>
      <c r="BW7" s="823"/>
      <c r="BX7" s="823"/>
      <c r="BY7" s="823"/>
      <c r="BZ7" s="823"/>
      <c r="CA7" s="823"/>
      <c r="CB7" s="823"/>
      <c r="CC7" s="823"/>
      <c r="CD7" s="823"/>
      <c r="CE7" s="823"/>
      <c r="CF7" s="823"/>
      <c r="CG7" s="824"/>
      <c r="CH7" s="817">
        <v>2</v>
      </c>
      <c r="CI7" s="818"/>
      <c r="CJ7" s="818"/>
      <c r="CK7" s="818"/>
      <c r="CL7" s="819"/>
      <c r="CM7" s="817">
        <v>11</v>
      </c>
      <c r="CN7" s="818"/>
      <c r="CO7" s="818"/>
      <c r="CP7" s="818"/>
      <c r="CQ7" s="819"/>
      <c r="CR7" s="817">
        <v>5</v>
      </c>
      <c r="CS7" s="818"/>
      <c r="CT7" s="818"/>
      <c r="CU7" s="818"/>
      <c r="CV7" s="819"/>
      <c r="CW7" s="817" t="s">
        <v>591</v>
      </c>
      <c r="CX7" s="818"/>
      <c r="CY7" s="818"/>
      <c r="CZ7" s="818"/>
      <c r="DA7" s="819"/>
      <c r="DB7" s="817" t="s">
        <v>591</v>
      </c>
      <c r="DC7" s="818"/>
      <c r="DD7" s="818"/>
      <c r="DE7" s="818"/>
      <c r="DF7" s="819"/>
      <c r="DG7" s="817">
        <v>1355</v>
      </c>
      <c r="DH7" s="818"/>
      <c r="DI7" s="818"/>
      <c r="DJ7" s="818"/>
      <c r="DK7" s="819"/>
      <c r="DL7" s="817" t="s">
        <v>591</v>
      </c>
      <c r="DM7" s="818"/>
      <c r="DN7" s="818"/>
      <c r="DO7" s="818"/>
      <c r="DP7" s="819"/>
      <c r="DQ7" s="817" t="s">
        <v>591</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2</v>
      </c>
      <c r="R8" s="805"/>
      <c r="S8" s="805"/>
      <c r="T8" s="805"/>
      <c r="U8" s="805"/>
      <c r="V8" s="805">
        <v>2</v>
      </c>
      <c r="W8" s="805"/>
      <c r="X8" s="805"/>
      <c r="Y8" s="805"/>
      <c r="Z8" s="805"/>
      <c r="AA8" s="805">
        <v>0</v>
      </c>
      <c r="AB8" s="805"/>
      <c r="AC8" s="805"/>
      <c r="AD8" s="805"/>
      <c r="AE8" s="806"/>
      <c r="AF8" s="807" t="s">
        <v>389</v>
      </c>
      <c r="AG8" s="808"/>
      <c r="AH8" s="808"/>
      <c r="AI8" s="808"/>
      <c r="AJ8" s="809"/>
      <c r="AK8" s="810">
        <v>1</v>
      </c>
      <c r="AL8" s="811"/>
      <c r="AM8" s="811"/>
      <c r="AN8" s="811"/>
      <c r="AO8" s="811"/>
      <c r="AP8" s="811" t="s">
        <v>591</v>
      </c>
      <c r="AQ8" s="811"/>
      <c r="AR8" s="811"/>
      <c r="AS8" s="811"/>
      <c r="AT8" s="811"/>
      <c r="AU8" s="812" t="s">
        <v>592</v>
      </c>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5">
        <v>0</v>
      </c>
      <c r="CI8" s="826"/>
      <c r="CJ8" s="826"/>
      <c r="CK8" s="826"/>
      <c r="CL8" s="827"/>
      <c r="CM8" s="825">
        <v>32</v>
      </c>
      <c r="CN8" s="826"/>
      <c r="CO8" s="826"/>
      <c r="CP8" s="826"/>
      <c r="CQ8" s="827"/>
      <c r="CR8" s="825">
        <v>30</v>
      </c>
      <c r="CS8" s="826"/>
      <c r="CT8" s="826"/>
      <c r="CU8" s="826"/>
      <c r="CV8" s="827"/>
      <c r="CW8" s="825">
        <v>104</v>
      </c>
      <c r="CX8" s="826"/>
      <c r="CY8" s="826"/>
      <c r="CZ8" s="826"/>
      <c r="DA8" s="827"/>
      <c r="DB8" s="825" t="s">
        <v>591</v>
      </c>
      <c r="DC8" s="826"/>
      <c r="DD8" s="826"/>
      <c r="DE8" s="826"/>
      <c r="DF8" s="827"/>
      <c r="DG8" s="825" t="s">
        <v>591</v>
      </c>
      <c r="DH8" s="826"/>
      <c r="DI8" s="826"/>
      <c r="DJ8" s="826"/>
      <c r="DK8" s="827"/>
      <c r="DL8" s="825" t="s">
        <v>591</v>
      </c>
      <c r="DM8" s="826"/>
      <c r="DN8" s="826"/>
      <c r="DO8" s="826"/>
      <c r="DP8" s="827"/>
      <c r="DQ8" s="825" t="s">
        <v>591</v>
      </c>
      <c r="DR8" s="826"/>
      <c r="DS8" s="826"/>
      <c r="DT8" s="826"/>
      <c r="DU8" s="827"/>
      <c r="DV8" s="828"/>
      <c r="DW8" s="829"/>
      <c r="DX8" s="829"/>
      <c r="DY8" s="829"/>
      <c r="DZ8" s="830"/>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604</v>
      </c>
      <c r="BT9" s="815"/>
      <c r="BU9" s="815"/>
      <c r="BV9" s="815"/>
      <c r="BW9" s="815"/>
      <c r="BX9" s="815"/>
      <c r="BY9" s="815"/>
      <c r="BZ9" s="815"/>
      <c r="CA9" s="815"/>
      <c r="CB9" s="815"/>
      <c r="CC9" s="815"/>
      <c r="CD9" s="815"/>
      <c r="CE9" s="815"/>
      <c r="CF9" s="815"/>
      <c r="CG9" s="816"/>
      <c r="CH9" s="825">
        <v>0</v>
      </c>
      <c r="CI9" s="826"/>
      <c r="CJ9" s="826"/>
      <c r="CK9" s="826"/>
      <c r="CL9" s="827"/>
      <c r="CM9" s="825">
        <v>98</v>
      </c>
      <c r="CN9" s="826"/>
      <c r="CO9" s="826"/>
      <c r="CP9" s="826"/>
      <c r="CQ9" s="827"/>
      <c r="CR9" s="825">
        <v>104</v>
      </c>
      <c r="CS9" s="826"/>
      <c r="CT9" s="826"/>
      <c r="CU9" s="826"/>
      <c r="CV9" s="827"/>
      <c r="CW9" s="825">
        <v>2</v>
      </c>
      <c r="CX9" s="826"/>
      <c r="CY9" s="826"/>
      <c r="CZ9" s="826"/>
      <c r="DA9" s="827"/>
      <c r="DB9" s="825" t="s">
        <v>591</v>
      </c>
      <c r="DC9" s="826"/>
      <c r="DD9" s="826"/>
      <c r="DE9" s="826"/>
      <c r="DF9" s="827"/>
      <c r="DG9" s="825" t="s">
        <v>591</v>
      </c>
      <c r="DH9" s="826"/>
      <c r="DI9" s="826"/>
      <c r="DJ9" s="826"/>
      <c r="DK9" s="827"/>
      <c r="DL9" s="825" t="s">
        <v>591</v>
      </c>
      <c r="DM9" s="826"/>
      <c r="DN9" s="826"/>
      <c r="DO9" s="826"/>
      <c r="DP9" s="827"/>
      <c r="DQ9" s="825" t="s">
        <v>591</v>
      </c>
      <c r="DR9" s="826"/>
      <c r="DS9" s="826"/>
      <c r="DT9" s="826"/>
      <c r="DU9" s="827"/>
      <c r="DV9" s="828"/>
      <c r="DW9" s="829"/>
      <c r="DX9" s="829"/>
      <c r="DY9" s="829"/>
      <c r="DZ9" s="830"/>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605</v>
      </c>
      <c r="BT10" s="815"/>
      <c r="BU10" s="815"/>
      <c r="BV10" s="815"/>
      <c r="BW10" s="815"/>
      <c r="BX10" s="815"/>
      <c r="BY10" s="815"/>
      <c r="BZ10" s="815"/>
      <c r="CA10" s="815"/>
      <c r="CB10" s="815"/>
      <c r="CC10" s="815"/>
      <c r="CD10" s="815"/>
      <c r="CE10" s="815"/>
      <c r="CF10" s="815"/>
      <c r="CG10" s="816"/>
      <c r="CH10" s="825">
        <v>1</v>
      </c>
      <c r="CI10" s="826"/>
      <c r="CJ10" s="826"/>
      <c r="CK10" s="826"/>
      <c r="CL10" s="827"/>
      <c r="CM10" s="825">
        <v>62</v>
      </c>
      <c r="CN10" s="826"/>
      <c r="CO10" s="826"/>
      <c r="CP10" s="826"/>
      <c r="CQ10" s="827"/>
      <c r="CR10" s="825">
        <v>20</v>
      </c>
      <c r="CS10" s="826"/>
      <c r="CT10" s="826"/>
      <c r="CU10" s="826"/>
      <c r="CV10" s="827"/>
      <c r="CW10" s="825">
        <v>13</v>
      </c>
      <c r="CX10" s="826"/>
      <c r="CY10" s="826"/>
      <c r="CZ10" s="826"/>
      <c r="DA10" s="827"/>
      <c r="DB10" s="825" t="s">
        <v>591</v>
      </c>
      <c r="DC10" s="826"/>
      <c r="DD10" s="826"/>
      <c r="DE10" s="826"/>
      <c r="DF10" s="827"/>
      <c r="DG10" s="825" t="s">
        <v>591</v>
      </c>
      <c r="DH10" s="826"/>
      <c r="DI10" s="826"/>
      <c r="DJ10" s="826"/>
      <c r="DK10" s="827"/>
      <c r="DL10" s="825" t="s">
        <v>591</v>
      </c>
      <c r="DM10" s="826"/>
      <c r="DN10" s="826"/>
      <c r="DO10" s="826"/>
      <c r="DP10" s="827"/>
      <c r="DQ10" s="825" t="s">
        <v>591</v>
      </c>
      <c r="DR10" s="826"/>
      <c r="DS10" s="826"/>
      <c r="DT10" s="826"/>
      <c r="DU10" s="827"/>
      <c r="DV10" s="828"/>
      <c r="DW10" s="829"/>
      <c r="DX10" s="829"/>
      <c r="DY10" s="829"/>
      <c r="DZ10" s="830"/>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606</v>
      </c>
      <c r="BT11" s="815"/>
      <c r="BU11" s="815"/>
      <c r="BV11" s="815"/>
      <c r="BW11" s="815"/>
      <c r="BX11" s="815"/>
      <c r="BY11" s="815"/>
      <c r="BZ11" s="815"/>
      <c r="CA11" s="815"/>
      <c r="CB11" s="815"/>
      <c r="CC11" s="815"/>
      <c r="CD11" s="815"/>
      <c r="CE11" s="815"/>
      <c r="CF11" s="815"/>
      <c r="CG11" s="816"/>
      <c r="CH11" s="825">
        <v>0</v>
      </c>
      <c r="CI11" s="826"/>
      <c r="CJ11" s="826"/>
      <c r="CK11" s="826"/>
      <c r="CL11" s="827"/>
      <c r="CM11" s="825">
        <v>26</v>
      </c>
      <c r="CN11" s="826"/>
      <c r="CO11" s="826"/>
      <c r="CP11" s="826"/>
      <c r="CQ11" s="827"/>
      <c r="CR11" s="825">
        <v>6</v>
      </c>
      <c r="CS11" s="826"/>
      <c r="CT11" s="826"/>
      <c r="CU11" s="826"/>
      <c r="CV11" s="827"/>
      <c r="CW11" s="825" t="s">
        <v>591</v>
      </c>
      <c r="CX11" s="826"/>
      <c r="CY11" s="826"/>
      <c r="CZ11" s="826"/>
      <c r="DA11" s="827"/>
      <c r="DB11" s="825" t="s">
        <v>591</v>
      </c>
      <c r="DC11" s="826"/>
      <c r="DD11" s="826"/>
      <c r="DE11" s="826"/>
      <c r="DF11" s="827"/>
      <c r="DG11" s="825" t="s">
        <v>591</v>
      </c>
      <c r="DH11" s="826"/>
      <c r="DI11" s="826"/>
      <c r="DJ11" s="826"/>
      <c r="DK11" s="827"/>
      <c r="DL11" s="825" t="s">
        <v>591</v>
      </c>
      <c r="DM11" s="826"/>
      <c r="DN11" s="826"/>
      <c r="DO11" s="826"/>
      <c r="DP11" s="827"/>
      <c r="DQ11" s="825" t="s">
        <v>591</v>
      </c>
      <c r="DR11" s="826"/>
      <c r="DS11" s="826"/>
      <c r="DT11" s="826"/>
      <c r="DU11" s="827"/>
      <c r="DV11" s="828"/>
      <c r="DW11" s="829"/>
      <c r="DX11" s="829"/>
      <c r="DY11" s="829"/>
      <c r="DZ11" s="830"/>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607</v>
      </c>
      <c r="BT12" s="815"/>
      <c r="BU12" s="815"/>
      <c r="BV12" s="815"/>
      <c r="BW12" s="815"/>
      <c r="BX12" s="815"/>
      <c r="BY12" s="815"/>
      <c r="BZ12" s="815"/>
      <c r="CA12" s="815"/>
      <c r="CB12" s="815"/>
      <c r="CC12" s="815"/>
      <c r="CD12" s="815"/>
      <c r="CE12" s="815"/>
      <c r="CF12" s="815"/>
      <c r="CG12" s="816"/>
      <c r="CH12" s="825">
        <v>2</v>
      </c>
      <c r="CI12" s="826"/>
      <c r="CJ12" s="826"/>
      <c r="CK12" s="826"/>
      <c r="CL12" s="827"/>
      <c r="CM12" s="825">
        <v>213</v>
      </c>
      <c r="CN12" s="826"/>
      <c r="CO12" s="826"/>
      <c r="CP12" s="826"/>
      <c r="CQ12" s="827"/>
      <c r="CR12" s="825">
        <v>70</v>
      </c>
      <c r="CS12" s="826"/>
      <c r="CT12" s="826"/>
      <c r="CU12" s="826"/>
      <c r="CV12" s="827"/>
      <c r="CW12" s="825">
        <v>70</v>
      </c>
      <c r="CX12" s="826"/>
      <c r="CY12" s="826"/>
      <c r="CZ12" s="826"/>
      <c r="DA12" s="827"/>
      <c r="DB12" s="825" t="s">
        <v>591</v>
      </c>
      <c r="DC12" s="826"/>
      <c r="DD12" s="826"/>
      <c r="DE12" s="826"/>
      <c r="DF12" s="827"/>
      <c r="DG12" s="825" t="s">
        <v>591</v>
      </c>
      <c r="DH12" s="826"/>
      <c r="DI12" s="826"/>
      <c r="DJ12" s="826"/>
      <c r="DK12" s="827"/>
      <c r="DL12" s="825" t="s">
        <v>591</v>
      </c>
      <c r="DM12" s="826"/>
      <c r="DN12" s="826"/>
      <c r="DO12" s="826"/>
      <c r="DP12" s="827"/>
      <c r="DQ12" s="825" t="s">
        <v>591</v>
      </c>
      <c r="DR12" s="826"/>
      <c r="DS12" s="826"/>
      <c r="DT12" s="826"/>
      <c r="DU12" s="827"/>
      <c r="DV12" s="828"/>
      <c r="DW12" s="829"/>
      <c r="DX12" s="829"/>
      <c r="DY12" s="829"/>
      <c r="DZ12" s="830"/>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608</v>
      </c>
      <c r="BT13" s="815"/>
      <c r="BU13" s="815"/>
      <c r="BV13" s="815"/>
      <c r="BW13" s="815"/>
      <c r="BX13" s="815"/>
      <c r="BY13" s="815"/>
      <c r="BZ13" s="815"/>
      <c r="CA13" s="815"/>
      <c r="CB13" s="815"/>
      <c r="CC13" s="815"/>
      <c r="CD13" s="815"/>
      <c r="CE13" s="815"/>
      <c r="CF13" s="815"/>
      <c r="CG13" s="816"/>
      <c r="CH13" s="825">
        <v>-75</v>
      </c>
      <c r="CI13" s="826"/>
      <c r="CJ13" s="826"/>
      <c r="CK13" s="826"/>
      <c r="CL13" s="827"/>
      <c r="CM13" s="825">
        <v>435</v>
      </c>
      <c r="CN13" s="826"/>
      <c r="CO13" s="826"/>
      <c r="CP13" s="826"/>
      <c r="CQ13" s="827"/>
      <c r="CR13" s="825">
        <v>150</v>
      </c>
      <c r="CS13" s="826"/>
      <c r="CT13" s="826"/>
      <c r="CU13" s="826"/>
      <c r="CV13" s="827"/>
      <c r="CW13" s="825">
        <v>89</v>
      </c>
      <c r="CX13" s="826"/>
      <c r="CY13" s="826"/>
      <c r="CZ13" s="826"/>
      <c r="DA13" s="827"/>
      <c r="DB13" s="825">
        <v>53</v>
      </c>
      <c r="DC13" s="826"/>
      <c r="DD13" s="826"/>
      <c r="DE13" s="826"/>
      <c r="DF13" s="827"/>
      <c r="DG13" s="825" t="s">
        <v>591</v>
      </c>
      <c r="DH13" s="826"/>
      <c r="DI13" s="826"/>
      <c r="DJ13" s="826"/>
      <c r="DK13" s="827"/>
      <c r="DL13" s="825" t="s">
        <v>591</v>
      </c>
      <c r="DM13" s="826"/>
      <c r="DN13" s="826"/>
      <c r="DO13" s="826"/>
      <c r="DP13" s="827"/>
      <c r="DQ13" s="825" t="s">
        <v>591</v>
      </c>
      <c r="DR13" s="826"/>
      <c r="DS13" s="826"/>
      <c r="DT13" s="826"/>
      <c r="DU13" s="827"/>
      <c r="DV13" s="828"/>
      <c r="DW13" s="829"/>
      <c r="DX13" s="829"/>
      <c r="DY13" s="829"/>
      <c r="DZ13" s="830"/>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609</v>
      </c>
      <c r="BT14" s="815"/>
      <c r="BU14" s="815"/>
      <c r="BV14" s="815"/>
      <c r="BW14" s="815"/>
      <c r="BX14" s="815"/>
      <c r="BY14" s="815"/>
      <c r="BZ14" s="815"/>
      <c r="CA14" s="815"/>
      <c r="CB14" s="815"/>
      <c r="CC14" s="815"/>
      <c r="CD14" s="815"/>
      <c r="CE14" s="815"/>
      <c r="CF14" s="815"/>
      <c r="CG14" s="816"/>
      <c r="CH14" s="825">
        <v>0</v>
      </c>
      <c r="CI14" s="826"/>
      <c r="CJ14" s="826"/>
      <c r="CK14" s="826"/>
      <c r="CL14" s="827"/>
      <c r="CM14" s="825">
        <v>860</v>
      </c>
      <c r="CN14" s="826"/>
      <c r="CO14" s="826"/>
      <c r="CP14" s="826"/>
      <c r="CQ14" s="827"/>
      <c r="CR14" s="825">
        <v>5</v>
      </c>
      <c r="CS14" s="826"/>
      <c r="CT14" s="826"/>
      <c r="CU14" s="826"/>
      <c r="CV14" s="827"/>
      <c r="CW14" s="825">
        <v>35</v>
      </c>
      <c r="CX14" s="826"/>
      <c r="CY14" s="826"/>
      <c r="CZ14" s="826"/>
      <c r="DA14" s="827"/>
      <c r="DB14" s="825" t="s">
        <v>591</v>
      </c>
      <c r="DC14" s="826"/>
      <c r="DD14" s="826"/>
      <c r="DE14" s="826"/>
      <c r="DF14" s="827"/>
      <c r="DG14" s="825" t="s">
        <v>591</v>
      </c>
      <c r="DH14" s="826"/>
      <c r="DI14" s="826"/>
      <c r="DJ14" s="826"/>
      <c r="DK14" s="827"/>
      <c r="DL14" s="825" t="s">
        <v>591</v>
      </c>
      <c r="DM14" s="826"/>
      <c r="DN14" s="826"/>
      <c r="DO14" s="826"/>
      <c r="DP14" s="827"/>
      <c r="DQ14" s="825" t="s">
        <v>591</v>
      </c>
      <c r="DR14" s="826"/>
      <c r="DS14" s="826"/>
      <c r="DT14" s="826"/>
      <c r="DU14" s="827"/>
      <c r="DV14" s="828"/>
      <c r="DW14" s="829"/>
      <c r="DX14" s="829"/>
      <c r="DY14" s="829"/>
      <c r="DZ14" s="830"/>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610</v>
      </c>
      <c r="BT15" s="815"/>
      <c r="BU15" s="815"/>
      <c r="BV15" s="815"/>
      <c r="BW15" s="815"/>
      <c r="BX15" s="815"/>
      <c r="BY15" s="815"/>
      <c r="BZ15" s="815"/>
      <c r="CA15" s="815"/>
      <c r="CB15" s="815"/>
      <c r="CC15" s="815"/>
      <c r="CD15" s="815"/>
      <c r="CE15" s="815"/>
      <c r="CF15" s="815"/>
      <c r="CG15" s="816"/>
      <c r="CH15" s="825">
        <v>8</v>
      </c>
      <c r="CI15" s="826"/>
      <c r="CJ15" s="826"/>
      <c r="CK15" s="826"/>
      <c r="CL15" s="827"/>
      <c r="CM15" s="825">
        <v>105</v>
      </c>
      <c r="CN15" s="826"/>
      <c r="CO15" s="826"/>
      <c r="CP15" s="826"/>
      <c r="CQ15" s="827"/>
      <c r="CR15" s="825">
        <v>9</v>
      </c>
      <c r="CS15" s="826"/>
      <c r="CT15" s="826"/>
      <c r="CU15" s="826"/>
      <c r="CV15" s="827"/>
      <c r="CW15" s="825" t="s">
        <v>591</v>
      </c>
      <c r="CX15" s="826"/>
      <c r="CY15" s="826"/>
      <c r="CZ15" s="826"/>
      <c r="DA15" s="827"/>
      <c r="DB15" s="825">
        <v>12</v>
      </c>
      <c r="DC15" s="826"/>
      <c r="DD15" s="826"/>
      <c r="DE15" s="826"/>
      <c r="DF15" s="827"/>
      <c r="DG15" s="825" t="s">
        <v>591</v>
      </c>
      <c r="DH15" s="826"/>
      <c r="DI15" s="826"/>
      <c r="DJ15" s="826"/>
      <c r="DK15" s="827"/>
      <c r="DL15" s="825" t="s">
        <v>591</v>
      </c>
      <c r="DM15" s="826"/>
      <c r="DN15" s="826"/>
      <c r="DO15" s="826"/>
      <c r="DP15" s="827"/>
      <c r="DQ15" s="825" t="s">
        <v>591</v>
      </c>
      <c r="DR15" s="826"/>
      <c r="DS15" s="826"/>
      <c r="DT15" s="826"/>
      <c r="DU15" s="827"/>
      <c r="DV15" s="828"/>
      <c r="DW15" s="829"/>
      <c r="DX15" s="829"/>
      <c r="DY15" s="829"/>
      <c r="DZ15" s="830"/>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t="s">
        <v>616</v>
      </c>
      <c r="BS16" s="814" t="s">
        <v>611</v>
      </c>
      <c r="BT16" s="815"/>
      <c r="BU16" s="815"/>
      <c r="BV16" s="815"/>
      <c r="BW16" s="815"/>
      <c r="BX16" s="815"/>
      <c r="BY16" s="815"/>
      <c r="BZ16" s="815"/>
      <c r="CA16" s="815"/>
      <c r="CB16" s="815"/>
      <c r="CC16" s="815"/>
      <c r="CD16" s="815"/>
      <c r="CE16" s="815"/>
      <c r="CF16" s="815"/>
      <c r="CG16" s="816"/>
      <c r="CH16" s="825">
        <v>-43</v>
      </c>
      <c r="CI16" s="826"/>
      <c r="CJ16" s="826"/>
      <c r="CK16" s="826"/>
      <c r="CL16" s="827"/>
      <c r="CM16" s="825">
        <v>-2857</v>
      </c>
      <c r="CN16" s="826"/>
      <c r="CO16" s="826"/>
      <c r="CP16" s="826"/>
      <c r="CQ16" s="827"/>
      <c r="CR16" s="825">
        <v>60</v>
      </c>
      <c r="CS16" s="826"/>
      <c r="CT16" s="826"/>
      <c r="CU16" s="826"/>
      <c r="CV16" s="827"/>
      <c r="CW16" s="825">
        <v>1</v>
      </c>
      <c r="CX16" s="826"/>
      <c r="CY16" s="826"/>
      <c r="CZ16" s="826"/>
      <c r="DA16" s="827"/>
      <c r="DB16" s="825" t="s">
        <v>591</v>
      </c>
      <c r="DC16" s="826"/>
      <c r="DD16" s="826"/>
      <c r="DE16" s="826"/>
      <c r="DF16" s="827"/>
      <c r="DG16" s="825" t="s">
        <v>591</v>
      </c>
      <c r="DH16" s="826"/>
      <c r="DI16" s="826"/>
      <c r="DJ16" s="826"/>
      <c r="DK16" s="827"/>
      <c r="DL16" s="825" t="s">
        <v>591</v>
      </c>
      <c r="DM16" s="826"/>
      <c r="DN16" s="826"/>
      <c r="DO16" s="826"/>
      <c r="DP16" s="827"/>
      <c r="DQ16" s="825" t="s">
        <v>591</v>
      </c>
      <c r="DR16" s="826"/>
      <c r="DS16" s="826"/>
      <c r="DT16" s="826"/>
      <c r="DU16" s="827"/>
      <c r="DV16" s="828"/>
      <c r="DW16" s="829"/>
      <c r="DX16" s="829"/>
      <c r="DY16" s="829"/>
      <c r="DZ16" s="830"/>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612</v>
      </c>
      <c r="BT17" s="815"/>
      <c r="BU17" s="815"/>
      <c r="BV17" s="815"/>
      <c r="BW17" s="815"/>
      <c r="BX17" s="815"/>
      <c r="BY17" s="815"/>
      <c r="BZ17" s="815"/>
      <c r="CA17" s="815"/>
      <c r="CB17" s="815"/>
      <c r="CC17" s="815"/>
      <c r="CD17" s="815"/>
      <c r="CE17" s="815"/>
      <c r="CF17" s="815"/>
      <c r="CG17" s="816"/>
      <c r="CH17" s="825">
        <v>54</v>
      </c>
      <c r="CI17" s="826"/>
      <c r="CJ17" s="826"/>
      <c r="CK17" s="826"/>
      <c r="CL17" s="827"/>
      <c r="CM17" s="825">
        <v>1002</v>
      </c>
      <c r="CN17" s="826"/>
      <c r="CO17" s="826"/>
      <c r="CP17" s="826"/>
      <c r="CQ17" s="827"/>
      <c r="CR17" s="825">
        <v>51</v>
      </c>
      <c r="CS17" s="826"/>
      <c r="CT17" s="826"/>
      <c r="CU17" s="826"/>
      <c r="CV17" s="827"/>
      <c r="CW17" s="825">
        <v>20</v>
      </c>
      <c r="CX17" s="826"/>
      <c r="CY17" s="826"/>
      <c r="CZ17" s="826"/>
      <c r="DA17" s="827"/>
      <c r="DB17" s="825" t="s">
        <v>591</v>
      </c>
      <c r="DC17" s="826"/>
      <c r="DD17" s="826"/>
      <c r="DE17" s="826"/>
      <c r="DF17" s="827"/>
      <c r="DG17" s="825" t="s">
        <v>591</v>
      </c>
      <c r="DH17" s="826"/>
      <c r="DI17" s="826"/>
      <c r="DJ17" s="826"/>
      <c r="DK17" s="827"/>
      <c r="DL17" s="825" t="s">
        <v>591</v>
      </c>
      <c r="DM17" s="826"/>
      <c r="DN17" s="826"/>
      <c r="DO17" s="826"/>
      <c r="DP17" s="827"/>
      <c r="DQ17" s="825" t="s">
        <v>591</v>
      </c>
      <c r="DR17" s="826"/>
      <c r="DS17" s="826"/>
      <c r="DT17" s="826"/>
      <c r="DU17" s="827"/>
      <c r="DV17" s="828"/>
      <c r="DW17" s="829"/>
      <c r="DX17" s="829"/>
      <c r="DY17" s="829"/>
      <c r="DZ17" s="830"/>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613</v>
      </c>
      <c r="BT18" s="815"/>
      <c r="BU18" s="815"/>
      <c r="BV18" s="815"/>
      <c r="BW18" s="815"/>
      <c r="BX18" s="815"/>
      <c r="BY18" s="815"/>
      <c r="BZ18" s="815"/>
      <c r="CA18" s="815"/>
      <c r="CB18" s="815"/>
      <c r="CC18" s="815"/>
      <c r="CD18" s="815"/>
      <c r="CE18" s="815"/>
      <c r="CF18" s="815"/>
      <c r="CG18" s="816"/>
      <c r="CH18" s="825">
        <v>-1</v>
      </c>
      <c r="CI18" s="826"/>
      <c r="CJ18" s="826"/>
      <c r="CK18" s="826"/>
      <c r="CL18" s="827"/>
      <c r="CM18" s="825">
        <v>836</v>
      </c>
      <c r="CN18" s="826"/>
      <c r="CO18" s="826"/>
      <c r="CP18" s="826"/>
      <c r="CQ18" s="827"/>
      <c r="CR18" s="825">
        <v>24</v>
      </c>
      <c r="CS18" s="826"/>
      <c r="CT18" s="826"/>
      <c r="CU18" s="826"/>
      <c r="CV18" s="827"/>
      <c r="CW18" s="825">
        <v>1</v>
      </c>
      <c r="CX18" s="826"/>
      <c r="CY18" s="826"/>
      <c r="CZ18" s="826"/>
      <c r="DA18" s="827"/>
      <c r="DB18" s="825" t="s">
        <v>591</v>
      </c>
      <c r="DC18" s="826"/>
      <c r="DD18" s="826"/>
      <c r="DE18" s="826"/>
      <c r="DF18" s="827"/>
      <c r="DG18" s="825" t="s">
        <v>591</v>
      </c>
      <c r="DH18" s="826"/>
      <c r="DI18" s="826"/>
      <c r="DJ18" s="826"/>
      <c r="DK18" s="827"/>
      <c r="DL18" s="825" t="s">
        <v>591</v>
      </c>
      <c r="DM18" s="826"/>
      <c r="DN18" s="826"/>
      <c r="DO18" s="826"/>
      <c r="DP18" s="827"/>
      <c r="DQ18" s="825" t="s">
        <v>591</v>
      </c>
      <c r="DR18" s="826"/>
      <c r="DS18" s="826"/>
      <c r="DT18" s="826"/>
      <c r="DU18" s="827"/>
      <c r="DV18" s="828"/>
      <c r="DW18" s="829"/>
      <c r="DX18" s="829"/>
      <c r="DY18" s="829"/>
      <c r="DZ18" s="830"/>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614</v>
      </c>
      <c r="BT19" s="815"/>
      <c r="BU19" s="815"/>
      <c r="BV19" s="815"/>
      <c r="BW19" s="815"/>
      <c r="BX19" s="815"/>
      <c r="BY19" s="815"/>
      <c r="BZ19" s="815"/>
      <c r="CA19" s="815"/>
      <c r="CB19" s="815"/>
      <c r="CC19" s="815"/>
      <c r="CD19" s="815"/>
      <c r="CE19" s="815"/>
      <c r="CF19" s="815"/>
      <c r="CG19" s="816"/>
      <c r="CH19" s="825">
        <v>-35</v>
      </c>
      <c r="CI19" s="826"/>
      <c r="CJ19" s="826"/>
      <c r="CK19" s="826"/>
      <c r="CL19" s="827"/>
      <c r="CM19" s="825">
        <v>1608</v>
      </c>
      <c r="CN19" s="826"/>
      <c r="CO19" s="826"/>
      <c r="CP19" s="826"/>
      <c r="CQ19" s="827"/>
      <c r="CR19" s="825">
        <v>10</v>
      </c>
      <c r="CS19" s="826"/>
      <c r="CT19" s="826"/>
      <c r="CU19" s="826"/>
      <c r="CV19" s="827"/>
      <c r="CW19" s="825">
        <v>6</v>
      </c>
      <c r="CX19" s="826"/>
      <c r="CY19" s="826"/>
      <c r="CZ19" s="826"/>
      <c r="DA19" s="827"/>
      <c r="DB19" s="825" t="s">
        <v>591</v>
      </c>
      <c r="DC19" s="826"/>
      <c r="DD19" s="826"/>
      <c r="DE19" s="826"/>
      <c r="DF19" s="827"/>
      <c r="DG19" s="825" t="s">
        <v>591</v>
      </c>
      <c r="DH19" s="826"/>
      <c r="DI19" s="826"/>
      <c r="DJ19" s="826"/>
      <c r="DK19" s="827"/>
      <c r="DL19" s="825" t="s">
        <v>591</v>
      </c>
      <c r="DM19" s="826"/>
      <c r="DN19" s="826"/>
      <c r="DO19" s="826"/>
      <c r="DP19" s="827"/>
      <c r="DQ19" s="825" t="s">
        <v>591</v>
      </c>
      <c r="DR19" s="826"/>
      <c r="DS19" s="826"/>
      <c r="DT19" s="826"/>
      <c r="DU19" s="827"/>
      <c r="DV19" s="828"/>
      <c r="DW19" s="829"/>
      <c r="DX19" s="829"/>
      <c r="DY19" s="829"/>
      <c r="DZ19" s="830"/>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615</v>
      </c>
      <c r="BT20" s="815"/>
      <c r="BU20" s="815"/>
      <c r="BV20" s="815"/>
      <c r="BW20" s="815"/>
      <c r="BX20" s="815"/>
      <c r="BY20" s="815"/>
      <c r="BZ20" s="815"/>
      <c r="CA20" s="815"/>
      <c r="CB20" s="815"/>
      <c r="CC20" s="815"/>
      <c r="CD20" s="815"/>
      <c r="CE20" s="815"/>
      <c r="CF20" s="815"/>
      <c r="CG20" s="816"/>
      <c r="CH20" s="825">
        <v>-1</v>
      </c>
      <c r="CI20" s="826"/>
      <c r="CJ20" s="826"/>
      <c r="CK20" s="826"/>
      <c r="CL20" s="827"/>
      <c r="CM20" s="825">
        <v>116</v>
      </c>
      <c r="CN20" s="826"/>
      <c r="CO20" s="826"/>
      <c r="CP20" s="826"/>
      <c r="CQ20" s="827"/>
      <c r="CR20" s="825">
        <v>5</v>
      </c>
      <c r="CS20" s="826"/>
      <c r="CT20" s="826"/>
      <c r="CU20" s="826"/>
      <c r="CV20" s="827"/>
      <c r="CW20" s="825">
        <v>1</v>
      </c>
      <c r="CX20" s="826"/>
      <c r="CY20" s="826"/>
      <c r="CZ20" s="826"/>
      <c r="DA20" s="827"/>
      <c r="DB20" s="825" t="s">
        <v>591</v>
      </c>
      <c r="DC20" s="826"/>
      <c r="DD20" s="826"/>
      <c r="DE20" s="826"/>
      <c r="DF20" s="827"/>
      <c r="DG20" s="825" t="s">
        <v>591</v>
      </c>
      <c r="DH20" s="826"/>
      <c r="DI20" s="826"/>
      <c r="DJ20" s="826"/>
      <c r="DK20" s="827"/>
      <c r="DL20" s="825" t="s">
        <v>591</v>
      </c>
      <c r="DM20" s="826"/>
      <c r="DN20" s="826"/>
      <c r="DO20" s="826"/>
      <c r="DP20" s="827"/>
      <c r="DQ20" s="825" t="s">
        <v>591</v>
      </c>
      <c r="DR20" s="826"/>
      <c r="DS20" s="826"/>
      <c r="DT20" s="826"/>
      <c r="DU20" s="827"/>
      <c r="DV20" s="828"/>
      <c r="DW20" s="829"/>
      <c r="DX20" s="829"/>
      <c r="DY20" s="829"/>
      <c r="DZ20" s="830"/>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1"/>
      <c r="R22" s="832"/>
      <c r="S22" s="832"/>
      <c r="T22" s="832"/>
      <c r="U22" s="832"/>
      <c r="V22" s="832"/>
      <c r="W22" s="832"/>
      <c r="X22" s="832"/>
      <c r="Y22" s="832"/>
      <c r="Z22" s="832"/>
      <c r="AA22" s="832"/>
      <c r="AB22" s="832"/>
      <c r="AC22" s="832"/>
      <c r="AD22" s="832"/>
      <c r="AE22" s="833"/>
      <c r="AF22" s="807"/>
      <c r="AG22" s="808"/>
      <c r="AH22" s="808"/>
      <c r="AI22" s="808"/>
      <c r="AJ22" s="809"/>
      <c r="AK22" s="846"/>
      <c r="AL22" s="847"/>
      <c r="AM22" s="847"/>
      <c r="AN22" s="847"/>
      <c r="AO22" s="847"/>
      <c r="AP22" s="847"/>
      <c r="AQ22" s="847"/>
      <c r="AR22" s="847"/>
      <c r="AS22" s="847"/>
      <c r="AT22" s="847"/>
      <c r="AU22" s="848"/>
      <c r="AV22" s="848"/>
      <c r="AW22" s="848"/>
      <c r="AX22" s="848"/>
      <c r="AY22" s="849"/>
      <c r="AZ22" s="850" t="s">
        <v>390</v>
      </c>
      <c r="BA22" s="850"/>
      <c r="BB22" s="850"/>
      <c r="BC22" s="850"/>
      <c r="BD22" s="851"/>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255"/>
    </row>
    <row r="23" spans="1:131" s="256" customFormat="1" ht="26.25" customHeight="1" thickBot="1" x14ac:dyDescent="0.2">
      <c r="A23" s="265" t="s">
        <v>391</v>
      </c>
      <c r="B23" s="834" t="s">
        <v>392</v>
      </c>
      <c r="C23" s="835"/>
      <c r="D23" s="835"/>
      <c r="E23" s="835"/>
      <c r="F23" s="835"/>
      <c r="G23" s="835"/>
      <c r="H23" s="835"/>
      <c r="I23" s="835"/>
      <c r="J23" s="835"/>
      <c r="K23" s="835"/>
      <c r="L23" s="835"/>
      <c r="M23" s="835"/>
      <c r="N23" s="835"/>
      <c r="O23" s="835"/>
      <c r="P23" s="836"/>
      <c r="Q23" s="837">
        <v>68314</v>
      </c>
      <c r="R23" s="838"/>
      <c r="S23" s="838"/>
      <c r="T23" s="838"/>
      <c r="U23" s="838"/>
      <c r="V23" s="838">
        <v>65804</v>
      </c>
      <c r="W23" s="838"/>
      <c r="X23" s="838"/>
      <c r="Y23" s="838"/>
      <c r="Z23" s="838"/>
      <c r="AA23" s="838">
        <v>2510</v>
      </c>
      <c r="AB23" s="838"/>
      <c r="AC23" s="838"/>
      <c r="AD23" s="838"/>
      <c r="AE23" s="839"/>
      <c r="AF23" s="840">
        <v>2277</v>
      </c>
      <c r="AG23" s="838"/>
      <c r="AH23" s="838"/>
      <c r="AI23" s="838"/>
      <c r="AJ23" s="841"/>
      <c r="AK23" s="842"/>
      <c r="AL23" s="843"/>
      <c r="AM23" s="843"/>
      <c r="AN23" s="843"/>
      <c r="AO23" s="843"/>
      <c r="AP23" s="838">
        <v>108875</v>
      </c>
      <c r="AQ23" s="838"/>
      <c r="AR23" s="838"/>
      <c r="AS23" s="838"/>
      <c r="AT23" s="838"/>
      <c r="AU23" s="844"/>
      <c r="AV23" s="844"/>
      <c r="AW23" s="844"/>
      <c r="AX23" s="844"/>
      <c r="AY23" s="845"/>
      <c r="AZ23" s="853" t="s">
        <v>393</v>
      </c>
      <c r="BA23" s="854"/>
      <c r="BB23" s="854"/>
      <c r="BC23" s="854"/>
      <c r="BD23" s="855"/>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255"/>
    </row>
    <row r="24" spans="1:131" s="256" customFormat="1" ht="26.25" customHeight="1" x14ac:dyDescent="0.15">
      <c r="A24" s="852" t="s">
        <v>394</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6" t="s">
        <v>399</v>
      </c>
      <c r="AG26" s="857"/>
      <c r="AH26" s="857"/>
      <c r="AI26" s="857"/>
      <c r="AJ26" s="858"/>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59"/>
      <c r="AG27" s="860"/>
      <c r="AH27" s="860"/>
      <c r="AI27" s="860"/>
      <c r="AJ27" s="861"/>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6">
        <v>15661</v>
      </c>
      <c r="R28" s="867"/>
      <c r="S28" s="867"/>
      <c r="T28" s="867"/>
      <c r="U28" s="867"/>
      <c r="V28" s="867">
        <v>15586</v>
      </c>
      <c r="W28" s="867"/>
      <c r="X28" s="867"/>
      <c r="Y28" s="867"/>
      <c r="Z28" s="867"/>
      <c r="AA28" s="867">
        <v>75</v>
      </c>
      <c r="AB28" s="867"/>
      <c r="AC28" s="867"/>
      <c r="AD28" s="867"/>
      <c r="AE28" s="868"/>
      <c r="AF28" s="869">
        <v>75</v>
      </c>
      <c r="AG28" s="867"/>
      <c r="AH28" s="867"/>
      <c r="AI28" s="867"/>
      <c r="AJ28" s="870"/>
      <c r="AK28" s="871">
        <v>1277</v>
      </c>
      <c r="AL28" s="862"/>
      <c r="AM28" s="862"/>
      <c r="AN28" s="862"/>
      <c r="AO28" s="862"/>
      <c r="AP28" s="862" t="s">
        <v>591</v>
      </c>
      <c r="AQ28" s="862"/>
      <c r="AR28" s="862"/>
      <c r="AS28" s="862"/>
      <c r="AT28" s="862"/>
      <c r="AU28" s="862" t="s">
        <v>591</v>
      </c>
      <c r="AV28" s="862"/>
      <c r="AW28" s="862"/>
      <c r="AX28" s="862"/>
      <c r="AY28" s="862"/>
      <c r="AZ28" s="863" t="s">
        <v>591</v>
      </c>
      <c r="BA28" s="863"/>
      <c r="BB28" s="863"/>
      <c r="BC28" s="863"/>
      <c r="BD28" s="863"/>
      <c r="BE28" s="864"/>
      <c r="BF28" s="864"/>
      <c r="BG28" s="864"/>
      <c r="BH28" s="864"/>
      <c r="BI28" s="865"/>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372</v>
      </c>
      <c r="R29" s="805"/>
      <c r="S29" s="805"/>
      <c r="T29" s="805"/>
      <c r="U29" s="805"/>
      <c r="V29" s="805">
        <v>372</v>
      </c>
      <c r="W29" s="805"/>
      <c r="X29" s="805"/>
      <c r="Y29" s="805"/>
      <c r="Z29" s="805"/>
      <c r="AA29" s="805">
        <v>0</v>
      </c>
      <c r="AB29" s="805"/>
      <c r="AC29" s="805"/>
      <c r="AD29" s="805"/>
      <c r="AE29" s="806"/>
      <c r="AF29" s="807" t="s">
        <v>406</v>
      </c>
      <c r="AG29" s="808"/>
      <c r="AH29" s="808"/>
      <c r="AI29" s="808"/>
      <c r="AJ29" s="809"/>
      <c r="AK29" s="874">
        <v>132</v>
      </c>
      <c r="AL29" s="875"/>
      <c r="AM29" s="875"/>
      <c r="AN29" s="875"/>
      <c r="AO29" s="875"/>
      <c r="AP29" s="875">
        <v>359</v>
      </c>
      <c r="AQ29" s="875"/>
      <c r="AR29" s="875"/>
      <c r="AS29" s="875"/>
      <c r="AT29" s="875"/>
      <c r="AU29" s="875">
        <v>141</v>
      </c>
      <c r="AV29" s="875"/>
      <c r="AW29" s="875"/>
      <c r="AX29" s="875"/>
      <c r="AY29" s="875"/>
      <c r="AZ29" s="876" t="s">
        <v>591</v>
      </c>
      <c r="BA29" s="876"/>
      <c r="BB29" s="876"/>
      <c r="BC29" s="876"/>
      <c r="BD29" s="876"/>
      <c r="BE29" s="872"/>
      <c r="BF29" s="872"/>
      <c r="BG29" s="872"/>
      <c r="BH29" s="872"/>
      <c r="BI29" s="873"/>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2473</v>
      </c>
      <c r="R30" s="805"/>
      <c r="S30" s="805"/>
      <c r="T30" s="805"/>
      <c r="U30" s="805"/>
      <c r="V30" s="805">
        <v>2463</v>
      </c>
      <c r="W30" s="805"/>
      <c r="X30" s="805"/>
      <c r="Y30" s="805"/>
      <c r="Z30" s="805"/>
      <c r="AA30" s="805">
        <v>10</v>
      </c>
      <c r="AB30" s="805"/>
      <c r="AC30" s="805"/>
      <c r="AD30" s="805"/>
      <c r="AE30" s="806"/>
      <c r="AF30" s="807">
        <v>10</v>
      </c>
      <c r="AG30" s="808"/>
      <c r="AH30" s="808"/>
      <c r="AI30" s="808"/>
      <c r="AJ30" s="809"/>
      <c r="AK30" s="874">
        <v>498</v>
      </c>
      <c r="AL30" s="875"/>
      <c r="AM30" s="875"/>
      <c r="AN30" s="875"/>
      <c r="AO30" s="875"/>
      <c r="AP30" s="875" t="s">
        <v>591</v>
      </c>
      <c r="AQ30" s="875"/>
      <c r="AR30" s="875"/>
      <c r="AS30" s="875"/>
      <c r="AT30" s="875"/>
      <c r="AU30" s="875" t="s">
        <v>591</v>
      </c>
      <c r="AV30" s="875"/>
      <c r="AW30" s="875"/>
      <c r="AX30" s="875"/>
      <c r="AY30" s="875"/>
      <c r="AZ30" s="876" t="s">
        <v>591</v>
      </c>
      <c r="BA30" s="876"/>
      <c r="BB30" s="876"/>
      <c r="BC30" s="876"/>
      <c r="BD30" s="876"/>
      <c r="BE30" s="872"/>
      <c r="BF30" s="872"/>
      <c r="BG30" s="872"/>
      <c r="BH30" s="872"/>
      <c r="BI30" s="873"/>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18222</v>
      </c>
      <c r="R31" s="805"/>
      <c r="S31" s="805"/>
      <c r="T31" s="805"/>
      <c r="U31" s="805"/>
      <c r="V31" s="805">
        <v>18177</v>
      </c>
      <c r="W31" s="805"/>
      <c r="X31" s="805"/>
      <c r="Y31" s="805"/>
      <c r="Z31" s="805"/>
      <c r="AA31" s="805">
        <v>45</v>
      </c>
      <c r="AB31" s="805"/>
      <c r="AC31" s="805"/>
      <c r="AD31" s="805"/>
      <c r="AE31" s="806"/>
      <c r="AF31" s="807">
        <v>45</v>
      </c>
      <c r="AG31" s="808"/>
      <c r="AH31" s="808"/>
      <c r="AI31" s="808"/>
      <c r="AJ31" s="809"/>
      <c r="AK31" s="874">
        <v>2874</v>
      </c>
      <c r="AL31" s="875"/>
      <c r="AM31" s="875"/>
      <c r="AN31" s="875"/>
      <c r="AO31" s="875"/>
      <c r="AP31" s="875" t="s">
        <v>591</v>
      </c>
      <c r="AQ31" s="875"/>
      <c r="AR31" s="875"/>
      <c r="AS31" s="875"/>
      <c r="AT31" s="875"/>
      <c r="AU31" s="875" t="s">
        <v>591</v>
      </c>
      <c r="AV31" s="875"/>
      <c r="AW31" s="875"/>
      <c r="AX31" s="875"/>
      <c r="AY31" s="875"/>
      <c r="AZ31" s="876" t="s">
        <v>591</v>
      </c>
      <c r="BA31" s="876"/>
      <c r="BB31" s="876"/>
      <c r="BC31" s="876"/>
      <c r="BD31" s="876"/>
      <c r="BE31" s="872"/>
      <c r="BF31" s="872"/>
      <c r="BG31" s="872"/>
      <c r="BH31" s="872"/>
      <c r="BI31" s="873"/>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8884</v>
      </c>
      <c r="R32" s="805"/>
      <c r="S32" s="805"/>
      <c r="T32" s="805"/>
      <c r="U32" s="805"/>
      <c r="V32" s="805">
        <v>8877</v>
      </c>
      <c r="W32" s="805"/>
      <c r="X32" s="805"/>
      <c r="Y32" s="805"/>
      <c r="Z32" s="805"/>
      <c r="AA32" s="805">
        <v>7</v>
      </c>
      <c r="AB32" s="805"/>
      <c r="AC32" s="805"/>
      <c r="AD32" s="805"/>
      <c r="AE32" s="806"/>
      <c r="AF32" s="807">
        <v>947</v>
      </c>
      <c r="AG32" s="808"/>
      <c r="AH32" s="808"/>
      <c r="AI32" s="808"/>
      <c r="AJ32" s="809"/>
      <c r="AK32" s="874">
        <v>1044</v>
      </c>
      <c r="AL32" s="875"/>
      <c r="AM32" s="875"/>
      <c r="AN32" s="875"/>
      <c r="AO32" s="875"/>
      <c r="AP32" s="875">
        <v>9123</v>
      </c>
      <c r="AQ32" s="875"/>
      <c r="AR32" s="875"/>
      <c r="AS32" s="875"/>
      <c r="AT32" s="875"/>
      <c r="AU32" s="875">
        <v>2746</v>
      </c>
      <c r="AV32" s="875"/>
      <c r="AW32" s="875"/>
      <c r="AX32" s="875"/>
      <c r="AY32" s="875"/>
      <c r="AZ32" s="876" t="s">
        <v>591</v>
      </c>
      <c r="BA32" s="876"/>
      <c r="BB32" s="876"/>
      <c r="BC32" s="876"/>
      <c r="BD32" s="876"/>
      <c r="BE32" s="872" t="s">
        <v>410</v>
      </c>
      <c r="BF32" s="872"/>
      <c r="BG32" s="872"/>
      <c r="BH32" s="872"/>
      <c r="BI32" s="873"/>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3610</v>
      </c>
      <c r="R33" s="805"/>
      <c r="S33" s="805"/>
      <c r="T33" s="805"/>
      <c r="U33" s="805"/>
      <c r="V33" s="805">
        <v>2818</v>
      </c>
      <c r="W33" s="805"/>
      <c r="X33" s="805"/>
      <c r="Y33" s="805"/>
      <c r="Z33" s="805"/>
      <c r="AA33" s="805">
        <v>792</v>
      </c>
      <c r="AB33" s="805"/>
      <c r="AC33" s="805"/>
      <c r="AD33" s="805"/>
      <c r="AE33" s="806"/>
      <c r="AF33" s="807">
        <v>2113</v>
      </c>
      <c r="AG33" s="808"/>
      <c r="AH33" s="808"/>
      <c r="AI33" s="808"/>
      <c r="AJ33" s="809"/>
      <c r="AK33" s="874">
        <v>83</v>
      </c>
      <c r="AL33" s="875"/>
      <c r="AM33" s="875"/>
      <c r="AN33" s="875"/>
      <c r="AO33" s="875"/>
      <c r="AP33" s="875">
        <v>7017</v>
      </c>
      <c r="AQ33" s="875"/>
      <c r="AR33" s="875"/>
      <c r="AS33" s="875"/>
      <c r="AT33" s="875"/>
      <c r="AU33" s="875">
        <v>274</v>
      </c>
      <c r="AV33" s="875"/>
      <c r="AW33" s="875"/>
      <c r="AX33" s="875"/>
      <c r="AY33" s="875"/>
      <c r="AZ33" s="876" t="s">
        <v>591</v>
      </c>
      <c r="BA33" s="876"/>
      <c r="BB33" s="876"/>
      <c r="BC33" s="876"/>
      <c r="BD33" s="876"/>
      <c r="BE33" s="872" t="s">
        <v>412</v>
      </c>
      <c r="BF33" s="872"/>
      <c r="BG33" s="872"/>
      <c r="BH33" s="872"/>
      <c r="BI33" s="873"/>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247"/>
    </row>
    <row r="34" spans="1:131" s="248" customFormat="1" ht="26.25" customHeight="1" x14ac:dyDescent="0.15">
      <c r="A34" s="267">
        <v>7</v>
      </c>
      <c r="B34" s="801" t="s">
        <v>413</v>
      </c>
      <c r="C34" s="802"/>
      <c r="D34" s="802"/>
      <c r="E34" s="802"/>
      <c r="F34" s="802"/>
      <c r="G34" s="802"/>
      <c r="H34" s="802"/>
      <c r="I34" s="802"/>
      <c r="J34" s="802"/>
      <c r="K34" s="802"/>
      <c r="L34" s="802"/>
      <c r="M34" s="802"/>
      <c r="N34" s="802"/>
      <c r="O34" s="802"/>
      <c r="P34" s="803"/>
      <c r="Q34" s="804">
        <v>31</v>
      </c>
      <c r="R34" s="805"/>
      <c r="S34" s="805"/>
      <c r="T34" s="805"/>
      <c r="U34" s="805"/>
      <c r="V34" s="805">
        <v>34</v>
      </c>
      <c r="W34" s="805"/>
      <c r="X34" s="805"/>
      <c r="Y34" s="805"/>
      <c r="Z34" s="805"/>
      <c r="AA34" s="805">
        <v>-3</v>
      </c>
      <c r="AB34" s="805"/>
      <c r="AC34" s="805"/>
      <c r="AD34" s="805"/>
      <c r="AE34" s="806"/>
      <c r="AF34" s="807">
        <v>419</v>
      </c>
      <c r="AG34" s="808"/>
      <c r="AH34" s="808"/>
      <c r="AI34" s="808"/>
      <c r="AJ34" s="809"/>
      <c r="AK34" s="874" t="s">
        <v>591</v>
      </c>
      <c r="AL34" s="875"/>
      <c r="AM34" s="875"/>
      <c r="AN34" s="875"/>
      <c r="AO34" s="875"/>
      <c r="AP34" s="875" t="s">
        <v>591</v>
      </c>
      <c r="AQ34" s="875"/>
      <c r="AR34" s="875"/>
      <c r="AS34" s="875"/>
      <c r="AT34" s="875"/>
      <c r="AU34" s="875" t="s">
        <v>591</v>
      </c>
      <c r="AV34" s="875"/>
      <c r="AW34" s="875"/>
      <c r="AX34" s="875"/>
      <c r="AY34" s="875"/>
      <c r="AZ34" s="876" t="s">
        <v>591</v>
      </c>
      <c r="BA34" s="876"/>
      <c r="BB34" s="876"/>
      <c r="BC34" s="876"/>
      <c r="BD34" s="876"/>
      <c r="BE34" s="872" t="s">
        <v>410</v>
      </c>
      <c r="BF34" s="872"/>
      <c r="BG34" s="872"/>
      <c r="BH34" s="872"/>
      <c r="BI34" s="873"/>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247"/>
    </row>
    <row r="35" spans="1:131" s="248" customFormat="1" ht="26.25" customHeight="1" x14ac:dyDescent="0.15">
      <c r="A35" s="267">
        <v>8</v>
      </c>
      <c r="B35" s="801" t="s">
        <v>414</v>
      </c>
      <c r="C35" s="802"/>
      <c r="D35" s="802"/>
      <c r="E35" s="802"/>
      <c r="F35" s="802"/>
      <c r="G35" s="802"/>
      <c r="H35" s="802"/>
      <c r="I35" s="802"/>
      <c r="J35" s="802"/>
      <c r="K35" s="802"/>
      <c r="L35" s="802"/>
      <c r="M35" s="802"/>
      <c r="N35" s="802"/>
      <c r="O35" s="802"/>
      <c r="P35" s="803"/>
      <c r="Q35" s="804">
        <v>5941</v>
      </c>
      <c r="R35" s="805"/>
      <c r="S35" s="805"/>
      <c r="T35" s="805"/>
      <c r="U35" s="805"/>
      <c r="V35" s="805">
        <v>5317</v>
      </c>
      <c r="W35" s="805"/>
      <c r="X35" s="805"/>
      <c r="Y35" s="805"/>
      <c r="Z35" s="805"/>
      <c r="AA35" s="805">
        <v>624</v>
      </c>
      <c r="AB35" s="805"/>
      <c r="AC35" s="805"/>
      <c r="AD35" s="805"/>
      <c r="AE35" s="806"/>
      <c r="AF35" s="807">
        <v>1201</v>
      </c>
      <c r="AG35" s="808"/>
      <c r="AH35" s="808"/>
      <c r="AI35" s="808"/>
      <c r="AJ35" s="809"/>
      <c r="AK35" s="874">
        <v>2055</v>
      </c>
      <c r="AL35" s="875"/>
      <c r="AM35" s="875"/>
      <c r="AN35" s="875"/>
      <c r="AO35" s="875"/>
      <c r="AP35" s="875">
        <v>48418</v>
      </c>
      <c r="AQ35" s="875"/>
      <c r="AR35" s="875"/>
      <c r="AS35" s="875"/>
      <c r="AT35" s="875"/>
      <c r="AU35" s="875">
        <v>18544</v>
      </c>
      <c r="AV35" s="875"/>
      <c r="AW35" s="875"/>
      <c r="AX35" s="875"/>
      <c r="AY35" s="875"/>
      <c r="AZ35" s="876" t="s">
        <v>591</v>
      </c>
      <c r="BA35" s="876"/>
      <c r="BB35" s="876"/>
      <c r="BC35" s="876"/>
      <c r="BD35" s="876"/>
      <c r="BE35" s="872" t="s">
        <v>412</v>
      </c>
      <c r="BF35" s="872"/>
      <c r="BG35" s="872"/>
      <c r="BH35" s="872"/>
      <c r="BI35" s="873"/>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247"/>
    </row>
    <row r="36" spans="1:131" s="248" customFormat="1" ht="26.25" customHeight="1" x14ac:dyDescent="0.15">
      <c r="A36" s="267">
        <v>9</v>
      </c>
      <c r="B36" s="801" t="s">
        <v>415</v>
      </c>
      <c r="C36" s="802"/>
      <c r="D36" s="802"/>
      <c r="E36" s="802"/>
      <c r="F36" s="802"/>
      <c r="G36" s="802"/>
      <c r="H36" s="802"/>
      <c r="I36" s="802"/>
      <c r="J36" s="802"/>
      <c r="K36" s="802"/>
      <c r="L36" s="802"/>
      <c r="M36" s="802"/>
      <c r="N36" s="802"/>
      <c r="O36" s="802"/>
      <c r="P36" s="803"/>
      <c r="Q36" s="804">
        <v>2123</v>
      </c>
      <c r="R36" s="805"/>
      <c r="S36" s="805"/>
      <c r="T36" s="805"/>
      <c r="U36" s="805"/>
      <c r="V36" s="805">
        <v>2123</v>
      </c>
      <c r="W36" s="805"/>
      <c r="X36" s="805"/>
      <c r="Y36" s="805"/>
      <c r="Z36" s="805"/>
      <c r="AA36" s="805">
        <v>0</v>
      </c>
      <c r="AB36" s="805"/>
      <c r="AC36" s="805"/>
      <c r="AD36" s="805"/>
      <c r="AE36" s="806"/>
      <c r="AF36" s="807">
        <v>393</v>
      </c>
      <c r="AG36" s="808"/>
      <c r="AH36" s="808"/>
      <c r="AI36" s="808"/>
      <c r="AJ36" s="809"/>
      <c r="AK36" s="874">
        <v>20</v>
      </c>
      <c r="AL36" s="875"/>
      <c r="AM36" s="875"/>
      <c r="AN36" s="875"/>
      <c r="AO36" s="875"/>
      <c r="AP36" s="875">
        <v>235</v>
      </c>
      <c r="AQ36" s="875"/>
      <c r="AR36" s="875"/>
      <c r="AS36" s="875"/>
      <c r="AT36" s="875"/>
      <c r="AU36" s="875" t="s">
        <v>591</v>
      </c>
      <c r="AV36" s="875"/>
      <c r="AW36" s="875"/>
      <c r="AX36" s="875"/>
      <c r="AY36" s="875"/>
      <c r="AZ36" s="876" t="s">
        <v>591</v>
      </c>
      <c r="BA36" s="876"/>
      <c r="BB36" s="876"/>
      <c r="BC36" s="876"/>
      <c r="BD36" s="876"/>
      <c r="BE36" s="872" t="s">
        <v>416</v>
      </c>
      <c r="BF36" s="872"/>
      <c r="BG36" s="872"/>
      <c r="BH36" s="872"/>
      <c r="BI36" s="873"/>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7"/>
      <c r="R50" s="878"/>
      <c r="S50" s="878"/>
      <c r="T50" s="878"/>
      <c r="U50" s="878"/>
      <c r="V50" s="878"/>
      <c r="W50" s="878"/>
      <c r="X50" s="878"/>
      <c r="Y50" s="878"/>
      <c r="Z50" s="878"/>
      <c r="AA50" s="878"/>
      <c r="AB50" s="878"/>
      <c r="AC50" s="878"/>
      <c r="AD50" s="878"/>
      <c r="AE50" s="879"/>
      <c r="AF50" s="807"/>
      <c r="AG50" s="808"/>
      <c r="AH50" s="808"/>
      <c r="AI50" s="808"/>
      <c r="AJ50" s="809"/>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7"/>
      <c r="R51" s="878"/>
      <c r="S51" s="878"/>
      <c r="T51" s="878"/>
      <c r="U51" s="878"/>
      <c r="V51" s="878"/>
      <c r="W51" s="878"/>
      <c r="X51" s="878"/>
      <c r="Y51" s="878"/>
      <c r="Z51" s="878"/>
      <c r="AA51" s="878"/>
      <c r="AB51" s="878"/>
      <c r="AC51" s="878"/>
      <c r="AD51" s="878"/>
      <c r="AE51" s="879"/>
      <c r="AF51" s="807"/>
      <c r="AG51" s="808"/>
      <c r="AH51" s="808"/>
      <c r="AI51" s="808"/>
      <c r="AJ51" s="809"/>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7"/>
      <c r="R52" s="878"/>
      <c r="S52" s="878"/>
      <c r="T52" s="878"/>
      <c r="U52" s="878"/>
      <c r="V52" s="878"/>
      <c r="W52" s="878"/>
      <c r="X52" s="878"/>
      <c r="Y52" s="878"/>
      <c r="Z52" s="878"/>
      <c r="AA52" s="878"/>
      <c r="AB52" s="878"/>
      <c r="AC52" s="878"/>
      <c r="AD52" s="878"/>
      <c r="AE52" s="879"/>
      <c r="AF52" s="807"/>
      <c r="AG52" s="808"/>
      <c r="AH52" s="808"/>
      <c r="AI52" s="808"/>
      <c r="AJ52" s="809"/>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7"/>
      <c r="R53" s="878"/>
      <c r="S53" s="878"/>
      <c r="T53" s="878"/>
      <c r="U53" s="878"/>
      <c r="V53" s="878"/>
      <c r="W53" s="878"/>
      <c r="X53" s="878"/>
      <c r="Y53" s="878"/>
      <c r="Z53" s="878"/>
      <c r="AA53" s="878"/>
      <c r="AB53" s="878"/>
      <c r="AC53" s="878"/>
      <c r="AD53" s="878"/>
      <c r="AE53" s="879"/>
      <c r="AF53" s="807"/>
      <c r="AG53" s="808"/>
      <c r="AH53" s="808"/>
      <c r="AI53" s="808"/>
      <c r="AJ53" s="809"/>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7"/>
      <c r="R54" s="878"/>
      <c r="S54" s="878"/>
      <c r="T54" s="878"/>
      <c r="U54" s="878"/>
      <c r="V54" s="878"/>
      <c r="W54" s="878"/>
      <c r="X54" s="878"/>
      <c r="Y54" s="878"/>
      <c r="Z54" s="878"/>
      <c r="AA54" s="878"/>
      <c r="AB54" s="878"/>
      <c r="AC54" s="878"/>
      <c r="AD54" s="878"/>
      <c r="AE54" s="879"/>
      <c r="AF54" s="807"/>
      <c r="AG54" s="808"/>
      <c r="AH54" s="808"/>
      <c r="AI54" s="808"/>
      <c r="AJ54" s="809"/>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7"/>
      <c r="R55" s="878"/>
      <c r="S55" s="878"/>
      <c r="T55" s="878"/>
      <c r="U55" s="878"/>
      <c r="V55" s="878"/>
      <c r="W55" s="878"/>
      <c r="X55" s="878"/>
      <c r="Y55" s="878"/>
      <c r="Z55" s="878"/>
      <c r="AA55" s="878"/>
      <c r="AB55" s="878"/>
      <c r="AC55" s="878"/>
      <c r="AD55" s="878"/>
      <c r="AE55" s="879"/>
      <c r="AF55" s="807"/>
      <c r="AG55" s="808"/>
      <c r="AH55" s="808"/>
      <c r="AI55" s="808"/>
      <c r="AJ55" s="809"/>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7"/>
      <c r="R56" s="878"/>
      <c r="S56" s="878"/>
      <c r="T56" s="878"/>
      <c r="U56" s="878"/>
      <c r="V56" s="878"/>
      <c r="W56" s="878"/>
      <c r="X56" s="878"/>
      <c r="Y56" s="878"/>
      <c r="Z56" s="878"/>
      <c r="AA56" s="878"/>
      <c r="AB56" s="878"/>
      <c r="AC56" s="878"/>
      <c r="AD56" s="878"/>
      <c r="AE56" s="879"/>
      <c r="AF56" s="807"/>
      <c r="AG56" s="808"/>
      <c r="AH56" s="808"/>
      <c r="AI56" s="808"/>
      <c r="AJ56" s="809"/>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7"/>
      <c r="R57" s="878"/>
      <c r="S57" s="878"/>
      <c r="T57" s="878"/>
      <c r="U57" s="878"/>
      <c r="V57" s="878"/>
      <c r="W57" s="878"/>
      <c r="X57" s="878"/>
      <c r="Y57" s="878"/>
      <c r="Z57" s="878"/>
      <c r="AA57" s="878"/>
      <c r="AB57" s="878"/>
      <c r="AC57" s="878"/>
      <c r="AD57" s="878"/>
      <c r="AE57" s="879"/>
      <c r="AF57" s="807"/>
      <c r="AG57" s="808"/>
      <c r="AH57" s="808"/>
      <c r="AI57" s="808"/>
      <c r="AJ57" s="809"/>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7"/>
      <c r="R58" s="878"/>
      <c r="S58" s="878"/>
      <c r="T58" s="878"/>
      <c r="U58" s="878"/>
      <c r="V58" s="878"/>
      <c r="W58" s="878"/>
      <c r="X58" s="878"/>
      <c r="Y58" s="878"/>
      <c r="Z58" s="878"/>
      <c r="AA58" s="878"/>
      <c r="AB58" s="878"/>
      <c r="AC58" s="878"/>
      <c r="AD58" s="878"/>
      <c r="AE58" s="879"/>
      <c r="AF58" s="807"/>
      <c r="AG58" s="808"/>
      <c r="AH58" s="808"/>
      <c r="AI58" s="808"/>
      <c r="AJ58" s="809"/>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7"/>
      <c r="R59" s="878"/>
      <c r="S59" s="878"/>
      <c r="T59" s="878"/>
      <c r="U59" s="878"/>
      <c r="V59" s="878"/>
      <c r="W59" s="878"/>
      <c r="X59" s="878"/>
      <c r="Y59" s="878"/>
      <c r="Z59" s="878"/>
      <c r="AA59" s="878"/>
      <c r="AB59" s="878"/>
      <c r="AC59" s="878"/>
      <c r="AD59" s="878"/>
      <c r="AE59" s="879"/>
      <c r="AF59" s="807"/>
      <c r="AG59" s="808"/>
      <c r="AH59" s="808"/>
      <c r="AI59" s="808"/>
      <c r="AJ59" s="809"/>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7"/>
      <c r="R60" s="878"/>
      <c r="S60" s="878"/>
      <c r="T60" s="878"/>
      <c r="U60" s="878"/>
      <c r="V60" s="878"/>
      <c r="W60" s="878"/>
      <c r="X60" s="878"/>
      <c r="Y60" s="878"/>
      <c r="Z60" s="878"/>
      <c r="AA60" s="878"/>
      <c r="AB60" s="878"/>
      <c r="AC60" s="878"/>
      <c r="AD60" s="878"/>
      <c r="AE60" s="879"/>
      <c r="AF60" s="807"/>
      <c r="AG60" s="808"/>
      <c r="AH60" s="808"/>
      <c r="AI60" s="808"/>
      <c r="AJ60" s="809"/>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7"/>
      <c r="R61" s="878"/>
      <c r="S61" s="878"/>
      <c r="T61" s="878"/>
      <c r="U61" s="878"/>
      <c r="V61" s="878"/>
      <c r="W61" s="878"/>
      <c r="X61" s="878"/>
      <c r="Y61" s="878"/>
      <c r="Z61" s="878"/>
      <c r="AA61" s="878"/>
      <c r="AB61" s="878"/>
      <c r="AC61" s="878"/>
      <c r="AD61" s="878"/>
      <c r="AE61" s="879"/>
      <c r="AF61" s="807"/>
      <c r="AG61" s="808"/>
      <c r="AH61" s="808"/>
      <c r="AI61" s="808"/>
      <c r="AJ61" s="809"/>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7"/>
      <c r="R62" s="878"/>
      <c r="S62" s="878"/>
      <c r="T62" s="878"/>
      <c r="U62" s="878"/>
      <c r="V62" s="878"/>
      <c r="W62" s="878"/>
      <c r="X62" s="878"/>
      <c r="Y62" s="878"/>
      <c r="Z62" s="878"/>
      <c r="AA62" s="878"/>
      <c r="AB62" s="878"/>
      <c r="AC62" s="878"/>
      <c r="AD62" s="878"/>
      <c r="AE62" s="879"/>
      <c r="AF62" s="807"/>
      <c r="AG62" s="808"/>
      <c r="AH62" s="808"/>
      <c r="AI62" s="808"/>
      <c r="AJ62" s="809"/>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417</v>
      </c>
      <c r="BK62" s="850"/>
      <c r="BL62" s="850"/>
      <c r="BM62" s="850"/>
      <c r="BN62" s="851"/>
      <c r="BO62" s="266"/>
      <c r="BP62" s="266"/>
      <c r="BQ62" s="263">
        <v>56</v>
      </c>
      <c r="BR62" s="264"/>
      <c r="BS62" s="814"/>
      <c r="BT62" s="815"/>
      <c r="BU62" s="815"/>
      <c r="BV62" s="815"/>
      <c r="BW62" s="815"/>
      <c r="BX62" s="815"/>
      <c r="BY62" s="815"/>
      <c r="BZ62" s="815"/>
      <c r="CA62" s="815"/>
      <c r="CB62" s="815"/>
      <c r="CC62" s="815"/>
      <c r="CD62" s="815"/>
      <c r="CE62" s="815"/>
      <c r="CF62" s="815"/>
      <c r="CG62" s="816"/>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247"/>
    </row>
    <row r="63" spans="1:131" s="248" customFormat="1" ht="26.25" customHeight="1" thickBot="1" x14ac:dyDescent="0.2">
      <c r="A63" s="265" t="s">
        <v>391</v>
      </c>
      <c r="B63" s="834" t="s">
        <v>418</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5203</v>
      </c>
      <c r="AG63" s="886"/>
      <c r="AH63" s="886"/>
      <c r="AI63" s="886"/>
      <c r="AJ63" s="887"/>
      <c r="AK63" s="888"/>
      <c r="AL63" s="883"/>
      <c r="AM63" s="883"/>
      <c r="AN63" s="883"/>
      <c r="AO63" s="883"/>
      <c r="AP63" s="886">
        <v>65152</v>
      </c>
      <c r="AQ63" s="886"/>
      <c r="AR63" s="886"/>
      <c r="AS63" s="886"/>
      <c r="AT63" s="886"/>
      <c r="AU63" s="886">
        <v>21705</v>
      </c>
      <c r="AV63" s="886"/>
      <c r="AW63" s="886"/>
      <c r="AX63" s="886"/>
      <c r="AY63" s="886"/>
      <c r="AZ63" s="890"/>
      <c r="BA63" s="890"/>
      <c r="BB63" s="890"/>
      <c r="BC63" s="890"/>
      <c r="BD63" s="890"/>
      <c r="BE63" s="891"/>
      <c r="BF63" s="891"/>
      <c r="BG63" s="891"/>
      <c r="BH63" s="891"/>
      <c r="BI63" s="892"/>
      <c r="BJ63" s="893" t="s">
        <v>393</v>
      </c>
      <c r="BK63" s="894"/>
      <c r="BL63" s="894"/>
      <c r="BM63" s="894"/>
      <c r="BN63" s="895"/>
      <c r="BO63" s="266"/>
      <c r="BP63" s="266"/>
      <c r="BQ63" s="263">
        <v>57</v>
      </c>
      <c r="BR63" s="264"/>
      <c r="BS63" s="814"/>
      <c r="BT63" s="815"/>
      <c r="BU63" s="815"/>
      <c r="BV63" s="815"/>
      <c r="BW63" s="815"/>
      <c r="BX63" s="815"/>
      <c r="BY63" s="815"/>
      <c r="BZ63" s="815"/>
      <c r="CA63" s="815"/>
      <c r="CB63" s="815"/>
      <c r="CC63" s="815"/>
      <c r="CD63" s="815"/>
      <c r="CE63" s="815"/>
      <c r="CF63" s="815"/>
      <c r="CG63" s="816"/>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247"/>
    </row>
    <row r="66" spans="1:131" s="248" customFormat="1" ht="26.25" customHeight="1" x14ac:dyDescent="0.15">
      <c r="A66" s="786" t="s">
        <v>420</v>
      </c>
      <c r="B66" s="787"/>
      <c r="C66" s="787"/>
      <c r="D66" s="787"/>
      <c r="E66" s="787"/>
      <c r="F66" s="787"/>
      <c r="G66" s="787"/>
      <c r="H66" s="787"/>
      <c r="I66" s="787"/>
      <c r="J66" s="787"/>
      <c r="K66" s="787"/>
      <c r="L66" s="787"/>
      <c r="M66" s="787"/>
      <c r="N66" s="787"/>
      <c r="O66" s="787"/>
      <c r="P66" s="788"/>
      <c r="Q66" s="763" t="s">
        <v>421</v>
      </c>
      <c r="R66" s="764"/>
      <c r="S66" s="764"/>
      <c r="T66" s="764"/>
      <c r="U66" s="765"/>
      <c r="V66" s="763" t="s">
        <v>422</v>
      </c>
      <c r="W66" s="764"/>
      <c r="X66" s="764"/>
      <c r="Y66" s="764"/>
      <c r="Z66" s="765"/>
      <c r="AA66" s="763" t="s">
        <v>423</v>
      </c>
      <c r="AB66" s="764"/>
      <c r="AC66" s="764"/>
      <c r="AD66" s="764"/>
      <c r="AE66" s="765"/>
      <c r="AF66" s="896" t="s">
        <v>424</v>
      </c>
      <c r="AG66" s="857"/>
      <c r="AH66" s="857"/>
      <c r="AI66" s="857"/>
      <c r="AJ66" s="897"/>
      <c r="AK66" s="763" t="s">
        <v>425</v>
      </c>
      <c r="AL66" s="787"/>
      <c r="AM66" s="787"/>
      <c r="AN66" s="787"/>
      <c r="AO66" s="788"/>
      <c r="AP66" s="763" t="s">
        <v>426</v>
      </c>
      <c r="AQ66" s="764"/>
      <c r="AR66" s="764"/>
      <c r="AS66" s="764"/>
      <c r="AT66" s="765"/>
      <c r="AU66" s="763" t="s">
        <v>427</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8"/>
      <c r="AG67" s="860"/>
      <c r="AH67" s="860"/>
      <c r="AI67" s="860"/>
      <c r="AJ67" s="899"/>
      <c r="AK67" s="900"/>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7"/>
    </row>
    <row r="68" spans="1:131" s="248" customFormat="1" ht="26.25" customHeight="1" thickTop="1" x14ac:dyDescent="0.15">
      <c r="A68" s="259">
        <v>1</v>
      </c>
      <c r="B68" s="913" t="s">
        <v>593</v>
      </c>
      <c r="C68" s="914"/>
      <c r="D68" s="914"/>
      <c r="E68" s="914"/>
      <c r="F68" s="914"/>
      <c r="G68" s="914"/>
      <c r="H68" s="914"/>
      <c r="I68" s="914"/>
      <c r="J68" s="914"/>
      <c r="K68" s="914"/>
      <c r="L68" s="914"/>
      <c r="M68" s="914"/>
      <c r="N68" s="914"/>
      <c r="O68" s="914"/>
      <c r="P68" s="915"/>
      <c r="Q68" s="916">
        <v>184</v>
      </c>
      <c r="R68" s="910"/>
      <c r="S68" s="910"/>
      <c r="T68" s="910"/>
      <c r="U68" s="910"/>
      <c r="V68" s="910">
        <v>169</v>
      </c>
      <c r="W68" s="910"/>
      <c r="X68" s="910"/>
      <c r="Y68" s="910"/>
      <c r="Z68" s="910"/>
      <c r="AA68" s="910">
        <v>14</v>
      </c>
      <c r="AB68" s="910"/>
      <c r="AC68" s="910"/>
      <c r="AD68" s="910"/>
      <c r="AE68" s="910"/>
      <c r="AF68" s="910">
        <v>14</v>
      </c>
      <c r="AG68" s="910"/>
      <c r="AH68" s="910"/>
      <c r="AI68" s="910"/>
      <c r="AJ68" s="910"/>
      <c r="AK68" s="910" t="s">
        <v>591</v>
      </c>
      <c r="AL68" s="910"/>
      <c r="AM68" s="910"/>
      <c r="AN68" s="910"/>
      <c r="AO68" s="910"/>
      <c r="AP68" s="910">
        <v>652</v>
      </c>
      <c r="AQ68" s="910"/>
      <c r="AR68" s="910"/>
      <c r="AS68" s="910"/>
      <c r="AT68" s="910"/>
      <c r="AU68" s="875" t="s">
        <v>591</v>
      </c>
      <c r="AV68" s="875"/>
      <c r="AW68" s="875"/>
      <c r="AX68" s="875"/>
      <c r="AY68" s="875"/>
      <c r="AZ68" s="911"/>
      <c r="BA68" s="911"/>
      <c r="BB68" s="911"/>
      <c r="BC68" s="911"/>
      <c r="BD68" s="912"/>
      <c r="BE68" s="266"/>
      <c r="BF68" s="266"/>
      <c r="BG68" s="266"/>
      <c r="BH68" s="266"/>
      <c r="BI68" s="266"/>
      <c r="BJ68" s="266"/>
      <c r="BK68" s="266"/>
      <c r="BL68" s="266"/>
      <c r="BM68" s="266"/>
      <c r="BN68" s="266"/>
      <c r="BO68" s="266"/>
      <c r="BP68" s="266"/>
      <c r="BQ68" s="263">
        <v>62</v>
      </c>
      <c r="BR68" s="268"/>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7"/>
    </row>
    <row r="69" spans="1:131" s="248" customFormat="1" ht="26.25" customHeight="1" x14ac:dyDescent="0.15">
      <c r="A69" s="262">
        <v>2</v>
      </c>
      <c r="B69" s="917" t="s">
        <v>594</v>
      </c>
      <c r="C69" s="918"/>
      <c r="D69" s="918"/>
      <c r="E69" s="918"/>
      <c r="F69" s="918"/>
      <c r="G69" s="918"/>
      <c r="H69" s="918"/>
      <c r="I69" s="918"/>
      <c r="J69" s="918"/>
      <c r="K69" s="918"/>
      <c r="L69" s="918"/>
      <c r="M69" s="918"/>
      <c r="N69" s="918"/>
      <c r="O69" s="918"/>
      <c r="P69" s="919"/>
      <c r="Q69" s="920">
        <v>3</v>
      </c>
      <c r="R69" s="875"/>
      <c r="S69" s="875"/>
      <c r="T69" s="875"/>
      <c r="U69" s="875"/>
      <c r="V69" s="875">
        <v>1</v>
      </c>
      <c r="W69" s="875"/>
      <c r="X69" s="875"/>
      <c r="Y69" s="875"/>
      <c r="Z69" s="875"/>
      <c r="AA69" s="875">
        <v>2</v>
      </c>
      <c r="AB69" s="875"/>
      <c r="AC69" s="875"/>
      <c r="AD69" s="875"/>
      <c r="AE69" s="875"/>
      <c r="AF69" s="875">
        <v>2</v>
      </c>
      <c r="AG69" s="875"/>
      <c r="AH69" s="875"/>
      <c r="AI69" s="875"/>
      <c r="AJ69" s="875"/>
      <c r="AK69" s="875" t="s">
        <v>591</v>
      </c>
      <c r="AL69" s="875"/>
      <c r="AM69" s="875"/>
      <c r="AN69" s="875"/>
      <c r="AO69" s="875"/>
      <c r="AP69" s="875" t="s">
        <v>591</v>
      </c>
      <c r="AQ69" s="875"/>
      <c r="AR69" s="875"/>
      <c r="AS69" s="875"/>
      <c r="AT69" s="875"/>
      <c r="AU69" s="875" t="s">
        <v>591</v>
      </c>
      <c r="AV69" s="875"/>
      <c r="AW69" s="875"/>
      <c r="AX69" s="875"/>
      <c r="AY69" s="875"/>
      <c r="AZ69" s="921"/>
      <c r="BA69" s="921"/>
      <c r="BB69" s="921"/>
      <c r="BC69" s="921"/>
      <c r="BD69" s="922"/>
      <c r="BE69" s="266"/>
      <c r="BF69" s="266"/>
      <c r="BG69" s="266"/>
      <c r="BH69" s="266"/>
      <c r="BI69" s="266"/>
      <c r="BJ69" s="266"/>
      <c r="BK69" s="266"/>
      <c r="BL69" s="266"/>
      <c r="BM69" s="266"/>
      <c r="BN69" s="266"/>
      <c r="BO69" s="266"/>
      <c r="BP69" s="266"/>
      <c r="BQ69" s="263">
        <v>63</v>
      </c>
      <c r="BR69" s="268"/>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7"/>
    </row>
    <row r="70" spans="1:131" s="248" customFormat="1" ht="26.25" customHeight="1" x14ac:dyDescent="0.15">
      <c r="A70" s="262">
        <v>3</v>
      </c>
      <c r="B70" s="917" t="s">
        <v>595</v>
      </c>
      <c r="C70" s="918"/>
      <c r="D70" s="918"/>
      <c r="E70" s="918"/>
      <c r="F70" s="918"/>
      <c r="G70" s="918"/>
      <c r="H70" s="918"/>
      <c r="I70" s="918"/>
      <c r="J70" s="918"/>
      <c r="K70" s="918"/>
      <c r="L70" s="918"/>
      <c r="M70" s="918"/>
      <c r="N70" s="918"/>
      <c r="O70" s="918"/>
      <c r="P70" s="919"/>
      <c r="Q70" s="920">
        <v>0</v>
      </c>
      <c r="R70" s="875"/>
      <c r="S70" s="875"/>
      <c r="T70" s="875"/>
      <c r="U70" s="875"/>
      <c r="V70" s="875">
        <v>0</v>
      </c>
      <c r="W70" s="875"/>
      <c r="X70" s="875"/>
      <c r="Y70" s="875"/>
      <c r="Z70" s="875"/>
      <c r="AA70" s="875">
        <v>0</v>
      </c>
      <c r="AB70" s="875"/>
      <c r="AC70" s="875"/>
      <c r="AD70" s="875"/>
      <c r="AE70" s="875"/>
      <c r="AF70" s="875">
        <v>0</v>
      </c>
      <c r="AG70" s="875"/>
      <c r="AH70" s="875"/>
      <c r="AI70" s="875"/>
      <c r="AJ70" s="875"/>
      <c r="AK70" s="875" t="s">
        <v>591</v>
      </c>
      <c r="AL70" s="875"/>
      <c r="AM70" s="875"/>
      <c r="AN70" s="875"/>
      <c r="AO70" s="875"/>
      <c r="AP70" s="875" t="s">
        <v>591</v>
      </c>
      <c r="AQ70" s="875"/>
      <c r="AR70" s="875"/>
      <c r="AS70" s="875"/>
      <c r="AT70" s="875"/>
      <c r="AU70" s="875" t="s">
        <v>591</v>
      </c>
      <c r="AV70" s="875"/>
      <c r="AW70" s="875"/>
      <c r="AX70" s="875"/>
      <c r="AY70" s="875"/>
      <c r="AZ70" s="921"/>
      <c r="BA70" s="921"/>
      <c r="BB70" s="921"/>
      <c r="BC70" s="921"/>
      <c r="BD70" s="922"/>
      <c r="BE70" s="266"/>
      <c r="BF70" s="266"/>
      <c r="BG70" s="266"/>
      <c r="BH70" s="266"/>
      <c r="BI70" s="266"/>
      <c r="BJ70" s="266"/>
      <c r="BK70" s="266"/>
      <c r="BL70" s="266"/>
      <c r="BM70" s="266"/>
      <c r="BN70" s="266"/>
      <c r="BO70" s="266"/>
      <c r="BP70" s="266"/>
      <c r="BQ70" s="263">
        <v>64</v>
      </c>
      <c r="BR70" s="268"/>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7"/>
    </row>
    <row r="71" spans="1:131" s="248" customFormat="1" ht="26.25" customHeight="1" x14ac:dyDescent="0.15">
      <c r="A71" s="262">
        <v>4</v>
      </c>
      <c r="B71" s="917" t="s">
        <v>596</v>
      </c>
      <c r="C71" s="918"/>
      <c r="D71" s="918"/>
      <c r="E71" s="918"/>
      <c r="F71" s="918"/>
      <c r="G71" s="918"/>
      <c r="H71" s="918"/>
      <c r="I71" s="918"/>
      <c r="J71" s="918"/>
      <c r="K71" s="918"/>
      <c r="L71" s="918"/>
      <c r="M71" s="918"/>
      <c r="N71" s="918"/>
      <c r="O71" s="918"/>
      <c r="P71" s="919"/>
      <c r="Q71" s="920">
        <v>6996</v>
      </c>
      <c r="R71" s="875"/>
      <c r="S71" s="875"/>
      <c r="T71" s="875"/>
      <c r="U71" s="875"/>
      <c r="V71" s="875">
        <v>6436</v>
      </c>
      <c r="W71" s="875"/>
      <c r="X71" s="875"/>
      <c r="Y71" s="875"/>
      <c r="Z71" s="875"/>
      <c r="AA71" s="875">
        <v>560</v>
      </c>
      <c r="AB71" s="875"/>
      <c r="AC71" s="875"/>
      <c r="AD71" s="875"/>
      <c r="AE71" s="875"/>
      <c r="AF71" s="875">
        <v>560</v>
      </c>
      <c r="AG71" s="875"/>
      <c r="AH71" s="875"/>
      <c r="AI71" s="875"/>
      <c r="AJ71" s="875"/>
      <c r="AK71" s="875">
        <v>2</v>
      </c>
      <c r="AL71" s="875"/>
      <c r="AM71" s="875"/>
      <c r="AN71" s="875"/>
      <c r="AO71" s="875"/>
      <c r="AP71" s="875" t="s">
        <v>591</v>
      </c>
      <c r="AQ71" s="875"/>
      <c r="AR71" s="875"/>
      <c r="AS71" s="875"/>
      <c r="AT71" s="875"/>
      <c r="AU71" s="875" t="s">
        <v>591</v>
      </c>
      <c r="AV71" s="875"/>
      <c r="AW71" s="875"/>
      <c r="AX71" s="875"/>
      <c r="AY71" s="875"/>
      <c r="AZ71" s="921" t="s">
        <v>597</v>
      </c>
      <c r="BA71" s="921"/>
      <c r="BB71" s="921"/>
      <c r="BC71" s="921"/>
      <c r="BD71" s="922"/>
      <c r="BE71" s="266"/>
      <c r="BF71" s="266"/>
      <c r="BG71" s="266"/>
      <c r="BH71" s="266"/>
      <c r="BI71" s="266"/>
      <c r="BJ71" s="266"/>
      <c r="BK71" s="266"/>
      <c r="BL71" s="266"/>
      <c r="BM71" s="266"/>
      <c r="BN71" s="266"/>
      <c r="BO71" s="266"/>
      <c r="BP71" s="266"/>
      <c r="BQ71" s="263">
        <v>65</v>
      </c>
      <c r="BR71" s="268"/>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7"/>
    </row>
    <row r="72" spans="1:131" s="248" customFormat="1" ht="26.25" customHeight="1" x14ac:dyDescent="0.15">
      <c r="A72" s="262">
        <v>5</v>
      </c>
      <c r="B72" s="917" t="s">
        <v>598</v>
      </c>
      <c r="C72" s="918"/>
      <c r="D72" s="918"/>
      <c r="E72" s="918"/>
      <c r="F72" s="918"/>
      <c r="G72" s="918"/>
      <c r="H72" s="918"/>
      <c r="I72" s="918"/>
      <c r="J72" s="918"/>
      <c r="K72" s="918"/>
      <c r="L72" s="918"/>
      <c r="M72" s="918"/>
      <c r="N72" s="918"/>
      <c r="O72" s="918"/>
      <c r="P72" s="919"/>
      <c r="Q72" s="920">
        <v>1488</v>
      </c>
      <c r="R72" s="875"/>
      <c r="S72" s="875"/>
      <c r="T72" s="875"/>
      <c r="U72" s="875"/>
      <c r="V72" s="875">
        <v>1350</v>
      </c>
      <c r="W72" s="875"/>
      <c r="X72" s="875"/>
      <c r="Y72" s="875"/>
      <c r="Z72" s="875"/>
      <c r="AA72" s="875">
        <v>139</v>
      </c>
      <c r="AB72" s="875"/>
      <c r="AC72" s="875"/>
      <c r="AD72" s="875"/>
      <c r="AE72" s="875"/>
      <c r="AF72" s="875">
        <v>139</v>
      </c>
      <c r="AG72" s="875"/>
      <c r="AH72" s="875"/>
      <c r="AI72" s="875"/>
      <c r="AJ72" s="875"/>
      <c r="AK72" s="875" t="s">
        <v>591</v>
      </c>
      <c r="AL72" s="875"/>
      <c r="AM72" s="875"/>
      <c r="AN72" s="875"/>
      <c r="AO72" s="875"/>
      <c r="AP72" s="875">
        <v>1986</v>
      </c>
      <c r="AQ72" s="875"/>
      <c r="AR72" s="875"/>
      <c r="AS72" s="875"/>
      <c r="AT72" s="875"/>
      <c r="AU72" s="875">
        <v>1445</v>
      </c>
      <c r="AV72" s="875"/>
      <c r="AW72" s="875"/>
      <c r="AX72" s="875"/>
      <c r="AY72" s="875"/>
      <c r="AZ72" s="921"/>
      <c r="BA72" s="921"/>
      <c r="BB72" s="921"/>
      <c r="BC72" s="921"/>
      <c r="BD72" s="922"/>
      <c r="BE72" s="266"/>
      <c r="BF72" s="266"/>
      <c r="BG72" s="266"/>
      <c r="BH72" s="266"/>
      <c r="BI72" s="266"/>
      <c r="BJ72" s="266"/>
      <c r="BK72" s="266"/>
      <c r="BL72" s="266"/>
      <c r="BM72" s="266"/>
      <c r="BN72" s="266"/>
      <c r="BO72" s="266"/>
      <c r="BP72" s="266"/>
      <c r="BQ72" s="263">
        <v>66</v>
      </c>
      <c r="BR72" s="268"/>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7"/>
    </row>
    <row r="73" spans="1:131" s="248" customFormat="1" ht="26.25" customHeight="1" x14ac:dyDescent="0.15">
      <c r="A73" s="262">
        <v>6</v>
      </c>
      <c r="B73" s="917" t="s">
        <v>599</v>
      </c>
      <c r="C73" s="918"/>
      <c r="D73" s="918"/>
      <c r="E73" s="918"/>
      <c r="F73" s="918"/>
      <c r="G73" s="918"/>
      <c r="H73" s="918"/>
      <c r="I73" s="918"/>
      <c r="J73" s="918"/>
      <c r="K73" s="918"/>
      <c r="L73" s="918"/>
      <c r="M73" s="918"/>
      <c r="N73" s="918"/>
      <c r="O73" s="918"/>
      <c r="P73" s="919"/>
      <c r="Q73" s="920">
        <v>214</v>
      </c>
      <c r="R73" s="875"/>
      <c r="S73" s="875"/>
      <c r="T73" s="875"/>
      <c r="U73" s="875"/>
      <c r="V73" s="875">
        <v>183</v>
      </c>
      <c r="W73" s="875"/>
      <c r="X73" s="875"/>
      <c r="Y73" s="875"/>
      <c r="Z73" s="875"/>
      <c r="AA73" s="875">
        <v>31</v>
      </c>
      <c r="AB73" s="875"/>
      <c r="AC73" s="875"/>
      <c r="AD73" s="875"/>
      <c r="AE73" s="875"/>
      <c r="AF73" s="875">
        <v>31</v>
      </c>
      <c r="AG73" s="875"/>
      <c r="AH73" s="875"/>
      <c r="AI73" s="875"/>
      <c r="AJ73" s="875"/>
      <c r="AK73" s="875" t="s">
        <v>591</v>
      </c>
      <c r="AL73" s="875"/>
      <c r="AM73" s="875"/>
      <c r="AN73" s="875"/>
      <c r="AO73" s="875"/>
      <c r="AP73" s="875" t="s">
        <v>591</v>
      </c>
      <c r="AQ73" s="875"/>
      <c r="AR73" s="875"/>
      <c r="AS73" s="875"/>
      <c r="AT73" s="875"/>
      <c r="AU73" s="875" t="s">
        <v>591</v>
      </c>
      <c r="AV73" s="875"/>
      <c r="AW73" s="875"/>
      <c r="AX73" s="875"/>
      <c r="AY73" s="875"/>
      <c r="AZ73" s="921"/>
      <c r="BA73" s="921"/>
      <c r="BB73" s="921"/>
      <c r="BC73" s="921"/>
      <c r="BD73" s="922"/>
      <c r="BE73" s="266"/>
      <c r="BF73" s="266"/>
      <c r="BG73" s="266"/>
      <c r="BH73" s="266"/>
      <c r="BI73" s="266"/>
      <c r="BJ73" s="266"/>
      <c r="BK73" s="266"/>
      <c r="BL73" s="266"/>
      <c r="BM73" s="266"/>
      <c r="BN73" s="266"/>
      <c r="BO73" s="266"/>
      <c r="BP73" s="266"/>
      <c r="BQ73" s="263">
        <v>67</v>
      </c>
      <c r="BR73" s="268"/>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7"/>
    </row>
    <row r="74" spans="1:131" s="248" customFormat="1" ht="26.25" customHeight="1" x14ac:dyDescent="0.15">
      <c r="A74" s="262">
        <v>7</v>
      </c>
      <c r="B74" s="917" t="s">
        <v>600</v>
      </c>
      <c r="C74" s="918"/>
      <c r="D74" s="918"/>
      <c r="E74" s="918"/>
      <c r="F74" s="918"/>
      <c r="G74" s="918"/>
      <c r="H74" s="918"/>
      <c r="I74" s="918"/>
      <c r="J74" s="918"/>
      <c r="K74" s="918"/>
      <c r="L74" s="918"/>
      <c r="M74" s="918"/>
      <c r="N74" s="918"/>
      <c r="O74" s="918"/>
      <c r="P74" s="919"/>
      <c r="Q74" s="920">
        <v>151</v>
      </c>
      <c r="R74" s="875"/>
      <c r="S74" s="875"/>
      <c r="T74" s="875"/>
      <c r="U74" s="875"/>
      <c r="V74" s="875">
        <v>143</v>
      </c>
      <c r="W74" s="875"/>
      <c r="X74" s="875"/>
      <c r="Y74" s="875"/>
      <c r="Z74" s="875"/>
      <c r="AA74" s="875">
        <v>7</v>
      </c>
      <c r="AB74" s="875"/>
      <c r="AC74" s="875"/>
      <c r="AD74" s="875"/>
      <c r="AE74" s="875"/>
      <c r="AF74" s="875">
        <v>7</v>
      </c>
      <c r="AG74" s="875"/>
      <c r="AH74" s="875"/>
      <c r="AI74" s="875"/>
      <c r="AJ74" s="875"/>
      <c r="AK74" s="875" t="s">
        <v>591</v>
      </c>
      <c r="AL74" s="875"/>
      <c r="AM74" s="875"/>
      <c r="AN74" s="875"/>
      <c r="AO74" s="875"/>
      <c r="AP74" s="875" t="s">
        <v>591</v>
      </c>
      <c r="AQ74" s="875"/>
      <c r="AR74" s="875"/>
      <c r="AS74" s="875"/>
      <c r="AT74" s="875"/>
      <c r="AU74" s="875" t="s">
        <v>591</v>
      </c>
      <c r="AV74" s="875"/>
      <c r="AW74" s="875"/>
      <c r="AX74" s="875"/>
      <c r="AY74" s="875"/>
      <c r="AZ74" s="921"/>
      <c r="BA74" s="921"/>
      <c r="BB74" s="921"/>
      <c r="BC74" s="921"/>
      <c r="BD74" s="922"/>
      <c r="BE74" s="266"/>
      <c r="BF74" s="266"/>
      <c r="BG74" s="266"/>
      <c r="BH74" s="266"/>
      <c r="BI74" s="266"/>
      <c r="BJ74" s="266"/>
      <c r="BK74" s="266"/>
      <c r="BL74" s="266"/>
      <c r="BM74" s="266"/>
      <c r="BN74" s="266"/>
      <c r="BO74" s="266"/>
      <c r="BP74" s="266"/>
      <c r="BQ74" s="263">
        <v>68</v>
      </c>
      <c r="BR74" s="268"/>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7"/>
    </row>
    <row r="75" spans="1:131" s="248" customFormat="1" ht="26.25" customHeight="1" x14ac:dyDescent="0.15">
      <c r="A75" s="262">
        <v>8</v>
      </c>
      <c r="B75" s="917" t="s">
        <v>601</v>
      </c>
      <c r="C75" s="918"/>
      <c r="D75" s="918"/>
      <c r="E75" s="918"/>
      <c r="F75" s="918"/>
      <c r="G75" s="918"/>
      <c r="H75" s="918"/>
      <c r="I75" s="918"/>
      <c r="J75" s="918"/>
      <c r="K75" s="918"/>
      <c r="L75" s="918"/>
      <c r="M75" s="918"/>
      <c r="N75" s="918"/>
      <c r="O75" s="918"/>
      <c r="P75" s="919"/>
      <c r="Q75" s="923">
        <v>159098</v>
      </c>
      <c r="R75" s="924"/>
      <c r="S75" s="924"/>
      <c r="T75" s="924"/>
      <c r="U75" s="874"/>
      <c r="V75" s="925">
        <v>159098</v>
      </c>
      <c r="W75" s="924"/>
      <c r="X75" s="924"/>
      <c r="Y75" s="924"/>
      <c r="Z75" s="874"/>
      <c r="AA75" s="925">
        <v>0</v>
      </c>
      <c r="AB75" s="924"/>
      <c r="AC75" s="924"/>
      <c r="AD75" s="924"/>
      <c r="AE75" s="874"/>
      <c r="AF75" s="925" t="s">
        <v>591</v>
      </c>
      <c r="AG75" s="924"/>
      <c r="AH75" s="924"/>
      <c r="AI75" s="924"/>
      <c r="AJ75" s="874"/>
      <c r="AK75" s="875" t="s">
        <v>591</v>
      </c>
      <c r="AL75" s="875"/>
      <c r="AM75" s="875"/>
      <c r="AN75" s="875"/>
      <c r="AO75" s="875"/>
      <c r="AP75" s="875" t="s">
        <v>591</v>
      </c>
      <c r="AQ75" s="875"/>
      <c r="AR75" s="875"/>
      <c r="AS75" s="875"/>
      <c r="AT75" s="875"/>
      <c r="AU75" s="875" t="s">
        <v>591</v>
      </c>
      <c r="AV75" s="875"/>
      <c r="AW75" s="875"/>
      <c r="AX75" s="875"/>
      <c r="AY75" s="875"/>
      <c r="AZ75" s="921"/>
      <c r="BA75" s="921"/>
      <c r="BB75" s="921"/>
      <c r="BC75" s="921"/>
      <c r="BD75" s="922"/>
      <c r="BE75" s="266"/>
      <c r="BF75" s="266"/>
      <c r="BG75" s="266"/>
      <c r="BH75" s="266"/>
      <c r="BI75" s="266"/>
      <c r="BJ75" s="266"/>
      <c r="BK75" s="266"/>
      <c r="BL75" s="266"/>
      <c r="BM75" s="266"/>
      <c r="BN75" s="266"/>
      <c r="BO75" s="266"/>
      <c r="BP75" s="266"/>
      <c r="BQ75" s="263">
        <v>69</v>
      </c>
      <c r="BR75" s="268"/>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7"/>
    </row>
    <row r="76" spans="1:131" s="248" customFormat="1" ht="26.25" customHeight="1" x14ac:dyDescent="0.15">
      <c r="A76" s="262">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266"/>
      <c r="BF76" s="266"/>
      <c r="BG76" s="266"/>
      <c r="BH76" s="266"/>
      <c r="BI76" s="266"/>
      <c r="BJ76" s="266"/>
      <c r="BK76" s="266"/>
      <c r="BL76" s="266"/>
      <c r="BM76" s="266"/>
      <c r="BN76" s="266"/>
      <c r="BO76" s="266"/>
      <c r="BP76" s="266"/>
      <c r="BQ76" s="263">
        <v>70</v>
      </c>
      <c r="BR76" s="268"/>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7"/>
    </row>
    <row r="77" spans="1:131" s="248" customFormat="1" ht="26.25" customHeight="1" x14ac:dyDescent="0.15">
      <c r="A77" s="262">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266"/>
      <c r="BF77" s="266"/>
      <c r="BG77" s="266"/>
      <c r="BH77" s="266"/>
      <c r="BI77" s="266"/>
      <c r="BJ77" s="266"/>
      <c r="BK77" s="266"/>
      <c r="BL77" s="266"/>
      <c r="BM77" s="266"/>
      <c r="BN77" s="266"/>
      <c r="BO77" s="266"/>
      <c r="BP77" s="266"/>
      <c r="BQ77" s="263">
        <v>71</v>
      </c>
      <c r="BR77" s="268"/>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7"/>
    </row>
    <row r="78" spans="1:131" s="248" customFormat="1" ht="26.25" customHeight="1" x14ac:dyDescent="0.15">
      <c r="A78" s="262">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266"/>
      <c r="BF78" s="266"/>
      <c r="BG78" s="266"/>
      <c r="BH78" s="266"/>
      <c r="BI78" s="266"/>
      <c r="BJ78" s="269"/>
      <c r="BK78" s="269"/>
      <c r="BL78" s="269"/>
      <c r="BM78" s="269"/>
      <c r="BN78" s="269"/>
      <c r="BO78" s="266"/>
      <c r="BP78" s="266"/>
      <c r="BQ78" s="263">
        <v>72</v>
      </c>
      <c r="BR78" s="268"/>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7"/>
    </row>
    <row r="79" spans="1:131" s="248" customFormat="1" ht="26.25" customHeight="1" x14ac:dyDescent="0.15">
      <c r="A79" s="262">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266"/>
      <c r="BF79" s="266"/>
      <c r="BG79" s="266"/>
      <c r="BH79" s="266"/>
      <c r="BI79" s="266"/>
      <c r="BJ79" s="269"/>
      <c r="BK79" s="269"/>
      <c r="BL79" s="269"/>
      <c r="BM79" s="269"/>
      <c r="BN79" s="269"/>
      <c r="BO79" s="266"/>
      <c r="BP79" s="266"/>
      <c r="BQ79" s="263">
        <v>73</v>
      </c>
      <c r="BR79" s="268"/>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7"/>
    </row>
    <row r="80" spans="1:131" s="248" customFormat="1" ht="26.25" customHeight="1" x14ac:dyDescent="0.15">
      <c r="A80" s="262">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266"/>
      <c r="BF80" s="266"/>
      <c r="BG80" s="266"/>
      <c r="BH80" s="266"/>
      <c r="BI80" s="266"/>
      <c r="BJ80" s="266"/>
      <c r="BK80" s="266"/>
      <c r="BL80" s="266"/>
      <c r="BM80" s="266"/>
      <c r="BN80" s="266"/>
      <c r="BO80" s="266"/>
      <c r="BP80" s="266"/>
      <c r="BQ80" s="263">
        <v>74</v>
      </c>
      <c r="BR80" s="268"/>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7"/>
    </row>
    <row r="81" spans="1:131" s="248" customFormat="1" ht="26.25" customHeight="1" x14ac:dyDescent="0.15">
      <c r="A81" s="262">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266"/>
      <c r="BF81" s="266"/>
      <c r="BG81" s="266"/>
      <c r="BH81" s="266"/>
      <c r="BI81" s="266"/>
      <c r="BJ81" s="266"/>
      <c r="BK81" s="266"/>
      <c r="BL81" s="266"/>
      <c r="BM81" s="266"/>
      <c r="BN81" s="266"/>
      <c r="BO81" s="266"/>
      <c r="BP81" s="266"/>
      <c r="BQ81" s="263">
        <v>75</v>
      </c>
      <c r="BR81" s="268"/>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7"/>
    </row>
    <row r="82" spans="1:131" s="248" customFormat="1" ht="26.25" customHeight="1" x14ac:dyDescent="0.15">
      <c r="A82" s="262">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266"/>
      <c r="BF82" s="266"/>
      <c r="BG82" s="266"/>
      <c r="BH82" s="266"/>
      <c r="BI82" s="266"/>
      <c r="BJ82" s="266"/>
      <c r="BK82" s="266"/>
      <c r="BL82" s="266"/>
      <c r="BM82" s="266"/>
      <c r="BN82" s="266"/>
      <c r="BO82" s="266"/>
      <c r="BP82" s="266"/>
      <c r="BQ82" s="263">
        <v>76</v>
      </c>
      <c r="BR82" s="268"/>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7"/>
    </row>
    <row r="83" spans="1:131" s="248" customFormat="1" ht="26.25" customHeight="1" x14ac:dyDescent="0.15">
      <c r="A83" s="262">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266"/>
      <c r="BF83" s="266"/>
      <c r="BG83" s="266"/>
      <c r="BH83" s="266"/>
      <c r="BI83" s="266"/>
      <c r="BJ83" s="266"/>
      <c r="BK83" s="266"/>
      <c r="BL83" s="266"/>
      <c r="BM83" s="266"/>
      <c r="BN83" s="266"/>
      <c r="BO83" s="266"/>
      <c r="BP83" s="266"/>
      <c r="BQ83" s="263">
        <v>77</v>
      </c>
      <c r="BR83" s="268"/>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7"/>
    </row>
    <row r="84" spans="1:131" s="248" customFormat="1" ht="26.25" customHeight="1" x14ac:dyDescent="0.15">
      <c r="A84" s="262">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266"/>
      <c r="BF84" s="266"/>
      <c r="BG84" s="266"/>
      <c r="BH84" s="266"/>
      <c r="BI84" s="266"/>
      <c r="BJ84" s="266"/>
      <c r="BK84" s="266"/>
      <c r="BL84" s="266"/>
      <c r="BM84" s="266"/>
      <c r="BN84" s="266"/>
      <c r="BO84" s="266"/>
      <c r="BP84" s="266"/>
      <c r="BQ84" s="263">
        <v>78</v>
      </c>
      <c r="BR84" s="268"/>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7"/>
    </row>
    <row r="85" spans="1:131" s="248" customFormat="1" ht="26.25" customHeight="1" x14ac:dyDescent="0.15">
      <c r="A85" s="262">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266"/>
      <c r="BF85" s="266"/>
      <c r="BG85" s="266"/>
      <c r="BH85" s="266"/>
      <c r="BI85" s="266"/>
      <c r="BJ85" s="266"/>
      <c r="BK85" s="266"/>
      <c r="BL85" s="266"/>
      <c r="BM85" s="266"/>
      <c r="BN85" s="266"/>
      <c r="BO85" s="266"/>
      <c r="BP85" s="266"/>
      <c r="BQ85" s="263">
        <v>79</v>
      </c>
      <c r="BR85" s="268"/>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7"/>
    </row>
    <row r="86" spans="1:131" s="248" customFormat="1" ht="26.25" customHeight="1" x14ac:dyDescent="0.15">
      <c r="A86" s="262">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266"/>
      <c r="BF86" s="266"/>
      <c r="BG86" s="266"/>
      <c r="BH86" s="266"/>
      <c r="BI86" s="266"/>
      <c r="BJ86" s="266"/>
      <c r="BK86" s="266"/>
      <c r="BL86" s="266"/>
      <c r="BM86" s="266"/>
      <c r="BN86" s="266"/>
      <c r="BO86" s="266"/>
      <c r="BP86" s="266"/>
      <c r="BQ86" s="263">
        <v>80</v>
      </c>
      <c r="BR86" s="268"/>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7"/>
    </row>
    <row r="87" spans="1:131" s="248" customFormat="1" ht="26.25" customHeight="1" x14ac:dyDescent="0.15">
      <c r="A87" s="270">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6"/>
      <c r="BF87" s="266"/>
      <c r="BG87" s="266"/>
      <c r="BH87" s="266"/>
      <c r="BI87" s="266"/>
      <c r="BJ87" s="266"/>
      <c r="BK87" s="266"/>
      <c r="BL87" s="266"/>
      <c r="BM87" s="266"/>
      <c r="BN87" s="266"/>
      <c r="BO87" s="266"/>
      <c r="BP87" s="266"/>
      <c r="BQ87" s="263">
        <v>81</v>
      </c>
      <c r="BR87" s="268"/>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7"/>
    </row>
    <row r="88" spans="1:131" s="248" customFormat="1" ht="26.25" customHeight="1" thickBot="1" x14ac:dyDescent="0.2">
      <c r="A88" s="265" t="s">
        <v>391</v>
      </c>
      <c r="B88" s="834" t="s">
        <v>428</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753</v>
      </c>
      <c r="AG88" s="886"/>
      <c r="AH88" s="886"/>
      <c r="AI88" s="886"/>
      <c r="AJ88" s="886"/>
      <c r="AK88" s="883"/>
      <c r="AL88" s="883"/>
      <c r="AM88" s="883"/>
      <c r="AN88" s="883"/>
      <c r="AO88" s="883"/>
      <c r="AP88" s="886">
        <v>2638</v>
      </c>
      <c r="AQ88" s="886"/>
      <c r="AR88" s="886"/>
      <c r="AS88" s="886"/>
      <c r="AT88" s="886"/>
      <c r="AU88" s="886">
        <v>1445</v>
      </c>
      <c r="AV88" s="886"/>
      <c r="AW88" s="886"/>
      <c r="AX88" s="886"/>
      <c r="AY88" s="886"/>
      <c r="AZ88" s="891"/>
      <c r="BA88" s="891"/>
      <c r="BB88" s="891"/>
      <c r="BC88" s="891"/>
      <c r="BD88" s="892"/>
      <c r="BE88" s="266"/>
      <c r="BF88" s="266"/>
      <c r="BG88" s="266"/>
      <c r="BH88" s="266"/>
      <c r="BI88" s="266"/>
      <c r="BJ88" s="266"/>
      <c r="BK88" s="266"/>
      <c r="BL88" s="266"/>
      <c r="BM88" s="266"/>
      <c r="BN88" s="266"/>
      <c r="BO88" s="266"/>
      <c r="BP88" s="266"/>
      <c r="BQ88" s="263">
        <v>82</v>
      </c>
      <c r="BR88" s="268"/>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4" t="s">
        <v>429</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v>549</v>
      </c>
      <c r="CS102" s="894"/>
      <c r="CT102" s="894"/>
      <c r="CU102" s="894"/>
      <c r="CV102" s="937"/>
      <c r="CW102" s="936">
        <v>342</v>
      </c>
      <c r="CX102" s="894"/>
      <c r="CY102" s="894"/>
      <c r="CZ102" s="894"/>
      <c r="DA102" s="937"/>
      <c r="DB102" s="936">
        <v>65</v>
      </c>
      <c r="DC102" s="894"/>
      <c r="DD102" s="894"/>
      <c r="DE102" s="894"/>
      <c r="DF102" s="937"/>
      <c r="DG102" s="936">
        <v>1355</v>
      </c>
      <c r="DH102" s="894"/>
      <c r="DI102" s="894"/>
      <c r="DJ102" s="894"/>
      <c r="DK102" s="937"/>
      <c r="DL102" s="936">
        <v>0</v>
      </c>
      <c r="DM102" s="894"/>
      <c r="DN102" s="894"/>
      <c r="DO102" s="894"/>
      <c r="DP102" s="937"/>
      <c r="DQ102" s="936">
        <v>0</v>
      </c>
      <c r="DR102" s="894"/>
      <c r="DS102" s="894"/>
      <c r="DT102" s="894"/>
      <c r="DU102" s="937"/>
      <c r="DV102" s="960"/>
      <c r="DW102" s="961"/>
      <c r="DX102" s="961"/>
      <c r="DY102" s="961"/>
      <c r="DZ102" s="96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3" t="s">
        <v>430</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4" t="s">
        <v>431</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5" t="s">
        <v>434</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435</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7" customFormat="1" ht="26.25" customHeight="1" x14ac:dyDescent="0.15">
      <c r="A109" s="958" t="s">
        <v>436</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437</v>
      </c>
      <c r="AB109" s="939"/>
      <c r="AC109" s="939"/>
      <c r="AD109" s="939"/>
      <c r="AE109" s="940"/>
      <c r="AF109" s="938" t="s">
        <v>307</v>
      </c>
      <c r="AG109" s="939"/>
      <c r="AH109" s="939"/>
      <c r="AI109" s="939"/>
      <c r="AJ109" s="940"/>
      <c r="AK109" s="938" t="s">
        <v>306</v>
      </c>
      <c r="AL109" s="939"/>
      <c r="AM109" s="939"/>
      <c r="AN109" s="939"/>
      <c r="AO109" s="940"/>
      <c r="AP109" s="938" t="s">
        <v>438</v>
      </c>
      <c r="AQ109" s="939"/>
      <c r="AR109" s="939"/>
      <c r="AS109" s="939"/>
      <c r="AT109" s="941"/>
      <c r="AU109" s="958" t="s">
        <v>436</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437</v>
      </c>
      <c r="BR109" s="939"/>
      <c r="BS109" s="939"/>
      <c r="BT109" s="939"/>
      <c r="BU109" s="940"/>
      <c r="BV109" s="938" t="s">
        <v>307</v>
      </c>
      <c r="BW109" s="939"/>
      <c r="BX109" s="939"/>
      <c r="BY109" s="939"/>
      <c r="BZ109" s="940"/>
      <c r="CA109" s="938" t="s">
        <v>306</v>
      </c>
      <c r="CB109" s="939"/>
      <c r="CC109" s="939"/>
      <c r="CD109" s="939"/>
      <c r="CE109" s="940"/>
      <c r="CF109" s="959" t="s">
        <v>438</v>
      </c>
      <c r="CG109" s="959"/>
      <c r="CH109" s="959"/>
      <c r="CI109" s="959"/>
      <c r="CJ109" s="959"/>
      <c r="CK109" s="938" t="s">
        <v>439</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437</v>
      </c>
      <c r="DH109" s="939"/>
      <c r="DI109" s="939"/>
      <c r="DJ109" s="939"/>
      <c r="DK109" s="940"/>
      <c r="DL109" s="938" t="s">
        <v>307</v>
      </c>
      <c r="DM109" s="939"/>
      <c r="DN109" s="939"/>
      <c r="DO109" s="939"/>
      <c r="DP109" s="940"/>
      <c r="DQ109" s="938" t="s">
        <v>306</v>
      </c>
      <c r="DR109" s="939"/>
      <c r="DS109" s="939"/>
      <c r="DT109" s="939"/>
      <c r="DU109" s="940"/>
      <c r="DV109" s="938" t="s">
        <v>438</v>
      </c>
      <c r="DW109" s="939"/>
      <c r="DX109" s="939"/>
      <c r="DY109" s="939"/>
      <c r="DZ109" s="941"/>
    </row>
    <row r="110" spans="1:131" s="247" customFormat="1" ht="26.25" customHeight="1" x14ac:dyDescent="0.15">
      <c r="A110" s="942" t="s">
        <v>440</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10163171</v>
      </c>
      <c r="AB110" s="946"/>
      <c r="AC110" s="946"/>
      <c r="AD110" s="946"/>
      <c r="AE110" s="947"/>
      <c r="AF110" s="948">
        <v>9063762</v>
      </c>
      <c r="AG110" s="946"/>
      <c r="AH110" s="946"/>
      <c r="AI110" s="946"/>
      <c r="AJ110" s="947"/>
      <c r="AK110" s="948">
        <v>8966128</v>
      </c>
      <c r="AL110" s="946"/>
      <c r="AM110" s="946"/>
      <c r="AN110" s="946"/>
      <c r="AO110" s="947"/>
      <c r="AP110" s="949">
        <v>28.6</v>
      </c>
      <c r="AQ110" s="950"/>
      <c r="AR110" s="950"/>
      <c r="AS110" s="950"/>
      <c r="AT110" s="951"/>
      <c r="AU110" s="952" t="s">
        <v>73</v>
      </c>
      <c r="AV110" s="953"/>
      <c r="AW110" s="953"/>
      <c r="AX110" s="953"/>
      <c r="AY110" s="953"/>
      <c r="AZ110" s="994" t="s">
        <v>441</v>
      </c>
      <c r="BA110" s="943"/>
      <c r="BB110" s="943"/>
      <c r="BC110" s="943"/>
      <c r="BD110" s="943"/>
      <c r="BE110" s="943"/>
      <c r="BF110" s="943"/>
      <c r="BG110" s="943"/>
      <c r="BH110" s="943"/>
      <c r="BI110" s="943"/>
      <c r="BJ110" s="943"/>
      <c r="BK110" s="943"/>
      <c r="BL110" s="943"/>
      <c r="BM110" s="943"/>
      <c r="BN110" s="943"/>
      <c r="BO110" s="943"/>
      <c r="BP110" s="944"/>
      <c r="BQ110" s="980">
        <v>112865003</v>
      </c>
      <c r="BR110" s="981"/>
      <c r="BS110" s="981"/>
      <c r="BT110" s="981"/>
      <c r="BU110" s="981"/>
      <c r="BV110" s="981">
        <v>111152413</v>
      </c>
      <c r="BW110" s="981"/>
      <c r="BX110" s="981"/>
      <c r="BY110" s="981"/>
      <c r="BZ110" s="981"/>
      <c r="CA110" s="981">
        <v>108874896</v>
      </c>
      <c r="CB110" s="981"/>
      <c r="CC110" s="981"/>
      <c r="CD110" s="981"/>
      <c r="CE110" s="981"/>
      <c r="CF110" s="995">
        <v>347</v>
      </c>
      <c r="CG110" s="996"/>
      <c r="CH110" s="996"/>
      <c r="CI110" s="996"/>
      <c r="CJ110" s="996"/>
      <c r="CK110" s="997" t="s">
        <v>442</v>
      </c>
      <c r="CL110" s="998"/>
      <c r="CM110" s="977" t="s">
        <v>443</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444</v>
      </c>
      <c r="DH110" s="981"/>
      <c r="DI110" s="981"/>
      <c r="DJ110" s="981"/>
      <c r="DK110" s="981"/>
      <c r="DL110" s="981" t="s">
        <v>444</v>
      </c>
      <c r="DM110" s="981"/>
      <c r="DN110" s="981"/>
      <c r="DO110" s="981"/>
      <c r="DP110" s="981"/>
      <c r="DQ110" s="981" t="s">
        <v>444</v>
      </c>
      <c r="DR110" s="981"/>
      <c r="DS110" s="981"/>
      <c r="DT110" s="981"/>
      <c r="DU110" s="981"/>
      <c r="DV110" s="982" t="s">
        <v>444</v>
      </c>
      <c r="DW110" s="982"/>
      <c r="DX110" s="982"/>
      <c r="DY110" s="982"/>
      <c r="DZ110" s="983"/>
    </row>
    <row r="111" spans="1:131" s="247" customFormat="1" ht="26.25" customHeight="1" x14ac:dyDescent="0.15">
      <c r="A111" s="984" t="s">
        <v>445</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444</v>
      </c>
      <c r="AB111" s="988"/>
      <c r="AC111" s="988"/>
      <c r="AD111" s="988"/>
      <c r="AE111" s="989"/>
      <c r="AF111" s="990" t="s">
        <v>444</v>
      </c>
      <c r="AG111" s="988"/>
      <c r="AH111" s="988"/>
      <c r="AI111" s="988"/>
      <c r="AJ111" s="989"/>
      <c r="AK111" s="990" t="s">
        <v>444</v>
      </c>
      <c r="AL111" s="988"/>
      <c r="AM111" s="988"/>
      <c r="AN111" s="988"/>
      <c r="AO111" s="989"/>
      <c r="AP111" s="991" t="s">
        <v>444</v>
      </c>
      <c r="AQ111" s="992"/>
      <c r="AR111" s="992"/>
      <c r="AS111" s="992"/>
      <c r="AT111" s="993"/>
      <c r="AU111" s="954"/>
      <c r="AV111" s="955"/>
      <c r="AW111" s="955"/>
      <c r="AX111" s="955"/>
      <c r="AY111" s="955"/>
      <c r="AZ111" s="1003" t="s">
        <v>446</v>
      </c>
      <c r="BA111" s="1004"/>
      <c r="BB111" s="1004"/>
      <c r="BC111" s="1004"/>
      <c r="BD111" s="1004"/>
      <c r="BE111" s="1004"/>
      <c r="BF111" s="1004"/>
      <c r="BG111" s="1004"/>
      <c r="BH111" s="1004"/>
      <c r="BI111" s="1004"/>
      <c r="BJ111" s="1004"/>
      <c r="BK111" s="1004"/>
      <c r="BL111" s="1004"/>
      <c r="BM111" s="1004"/>
      <c r="BN111" s="1004"/>
      <c r="BO111" s="1004"/>
      <c r="BP111" s="1005"/>
      <c r="BQ111" s="973">
        <v>1116315</v>
      </c>
      <c r="BR111" s="974"/>
      <c r="BS111" s="974"/>
      <c r="BT111" s="974"/>
      <c r="BU111" s="974"/>
      <c r="BV111" s="974">
        <v>1136799</v>
      </c>
      <c r="BW111" s="974"/>
      <c r="BX111" s="974"/>
      <c r="BY111" s="974"/>
      <c r="BZ111" s="974"/>
      <c r="CA111" s="974">
        <v>2022051</v>
      </c>
      <c r="CB111" s="974"/>
      <c r="CC111" s="974"/>
      <c r="CD111" s="974"/>
      <c r="CE111" s="974"/>
      <c r="CF111" s="968">
        <v>6.4</v>
      </c>
      <c r="CG111" s="969"/>
      <c r="CH111" s="969"/>
      <c r="CI111" s="969"/>
      <c r="CJ111" s="969"/>
      <c r="CK111" s="999"/>
      <c r="CL111" s="1000"/>
      <c r="CM111" s="970" t="s">
        <v>447</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444</v>
      </c>
      <c r="DH111" s="974"/>
      <c r="DI111" s="974"/>
      <c r="DJ111" s="974"/>
      <c r="DK111" s="974"/>
      <c r="DL111" s="974" t="s">
        <v>444</v>
      </c>
      <c r="DM111" s="974"/>
      <c r="DN111" s="974"/>
      <c r="DO111" s="974"/>
      <c r="DP111" s="974"/>
      <c r="DQ111" s="974" t="s">
        <v>444</v>
      </c>
      <c r="DR111" s="974"/>
      <c r="DS111" s="974"/>
      <c r="DT111" s="974"/>
      <c r="DU111" s="974"/>
      <c r="DV111" s="975" t="s">
        <v>448</v>
      </c>
      <c r="DW111" s="975"/>
      <c r="DX111" s="975"/>
      <c r="DY111" s="975"/>
      <c r="DZ111" s="976"/>
    </row>
    <row r="112" spans="1:131" s="247" customFormat="1" ht="26.25" customHeight="1" x14ac:dyDescent="0.15">
      <c r="A112" s="1006" t="s">
        <v>449</v>
      </c>
      <c r="B112" s="1007"/>
      <c r="C112" s="1004" t="s">
        <v>450</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444</v>
      </c>
      <c r="AB112" s="1013"/>
      <c r="AC112" s="1013"/>
      <c r="AD112" s="1013"/>
      <c r="AE112" s="1014"/>
      <c r="AF112" s="1015" t="s">
        <v>448</v>
      </c>
      <c r="AG112" s="1013"/>
      <c r="AH112" s="1013"/>
      <c r="AI112" s="1013"/>
      <c r="AJ112" s="1014"/>
      <c r="AK112" s="1015" t="s">
        <v>448</v>
      </c>
      <c r="AL112" s="1013"/>
      <c r="AM112" s="1013"/>
      <c r="AN112" s="1013"/>
      <c r="AO112" s="1014"/>
      <c r="AP112" s="1016" t="s">
        <v>444</v>
      </c>
      <c r="AQ112" s="1017"/>
      <c r="AR112" s="1017"/>
      <c r="AS112" s="1017"/>
      <c r="AT112" s="1018"/>
      <c r="AU112" s="954"/>
      <c r="AV112" s="955"/>
      <c r="AW112" s="955"/>
      <c r="AX112" s="955"/>
      <c r="AY112" s="955"/>
      <c r="AZ112" s="1003" t="s">
        <v>451</v>
      </c>
      <c r="BA112" s="1004"/>
      <c r="BB112" s="1004"/>
      <c r="BC112" s="1004"/>
      <c r="BD112" s="1004"/>
      <c r="BE112" s="1004"/>
      <c r="BF112" s="1004"/>
      <c r="BG112" s="1004"/>
      <c r="BH112" s="1004"/>
      <c r="BI112" s="1004"/>
      <c r="BJ112" s="1004"/>
      <c r="BK112" s="1004"/>
      <c r="BL112" s="1004"/>
      <c r="BM112" s="1004"/>
      <c r="BN112" s="1004"/>
      <c r="BO112" s="1004"/>
      <c r="BP112" s="1005"/>
      <c r="BQ112" s="973">
        <v>25767555</v>
      </c>
      <c r="BR112" s="974"/>
      <c r="BS112" s="974"/>
      <c r="BT112" s="974"/>
      <c r="BU112" s="974"/>
      <c r="BV112" s="974">
        <v>23357915</v>
      </c>
      <c r="BW112" s="974"/>
      <c r="BX112" s="974"/>
      <c r="BY112" s="974"/>
      <c r="BZ112" s="974"/>
      <c r="CA112" s="974">
        <v>21704352</v>
      </c>
      <c r="CB112" s="974"/>
      <c r="CC112" s="974"/>
      <c r="CD112" s="974"/>
      <c r="CE112" s="974"/>
      <c r="CF112" s="968">
        <v>69.2</v>
      </c>
      <c r="CG112" s="969"/>
      <c r="CH112" s="969"/>
      <c r="CI112" s="969"/>
      <c r="CJ112" s="969"/>
      <c r="CK112" s="999"/>
      <c r="CL112" s="1000"/>
      <c r="CM112" s="970" t="s">
        <v>452</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448</v>
      </c>
      <c r="DH112" s="974"/>
      <c r="DI112" s="974"/>
      <c r="DJ112" s="974"/>
      <c r="DK112" s="974"/>
      <c r="DL112" s="974" t="s">
        <v>448</v>
      </c>
      <c r="DM112" s="974"/>
      <c r="DN112" s="974"/>
      <c r="DO112" s="974"/>
      <c r="DP112" s="974"/>
      <c r="DQ112" s="974" t="s">
        <v>448</v>
      </c>
      <c r="DR112" s="974"/>
      <c r="DS112" s="974"/>
      <c r="DT112" s="974"/>
      <c r="DU112" s="974"/>
      <c r="DV112" s="975" t="s">
        <v>448</v>
      </c>
      <c r="DW112" s="975"/>
      <c r="DX112" s="975"/>
      <c r="DY112" s="975"/>
      <c r="DZ112" s="976"/>
    </row>
    <row r="113" spans="1:130" s="247" customFormat="1" ht="26.25" customHeight="1" x14ac:dyDescent="0.15">
      <c r="A113" s="1008"/>
      <c r="B113" s="1009"/>
      <c r="C113" s="1004" t="s">
        <v>453</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2142781</v>
      </c>
      <c r="AB113" s="988"/>
      <c r="AC113" s="988"/>
      <c r="AD113" s="988"/>
      <c r="AE113" s="989"/>
      <c r="AF113" s="990">
        <v>1803579</v>
      </c>
      <c r="AG113" s="988"/>
      <c r="AH113" s="988"/>
      <c r="AI113" s="988"/>
      <c r="AJ113" s="989"/>
      <c r="AK113" s="990">
        <v>1756280</v>
      </c>
      <c r="AL113" s="988"/>
      <c r="AM113" s="988"/>
      <c r="AN113" s="988"/>
      <c r="AO113" s="989"/>
      <c r="AP113" s="991">
        <v>5.6</v>
      </c>
      <c r="AQ113" s="992"/>
      <c r="AR113" s="992"/>
      <c r="AS113" s="992"/>
      <c r="AT113" s="993"/>
      <c r="AU113" s="954"/>
      <c r="AV113" s="955"/>
      <c r="AW113" s="955"/>
      <c r="AX113" s="955"/>
      <c r="AY113" s="955"/>
      <c r="AZ113" s="1003" t="s">
        <v>454</v>
      </c>
      <c r="BA113" s="1004"/>
      <c r="BB113" s="1004"/>
      <c r="BC113" s="1004"/>
      <c r="BD113" s="1004"/>
      <c r="BE113" s="1004"/>
      <c r="BF113" s="1004"/>
      <c r="BG113" s="1004"/>
      <c r="BH113" s="1004"/>
      <c r="BI113" s="1004"/>
      <c r="BJ113" s="1004"/>
      <c r="BK113" s="1004"/>
      <c r="BL113" s="1004"/>
      <c r="BM113" s="1004"/>
      <c r="BN113" s="1004"/>
      <c r="BO113" s="1004"/>
      <c r="BP113" s="1005"/>
      <c r="BQ113" s="973">
        <v>1859491</v>
      </c>
      <c r="BR113" s="974"/>
      <c r="BS113" s="974"/>
      <c r="BT113" s="974"/>
      <c r="BU113" s="974"/>
      <c r="BV113" s="974">
        <v>1699144</v>
      </c>
      <c r="BW113" s="974"/>
      <c r="BX113" s="974"/>
      <c r="BY113" s="974"/>
      <c r="BZ113" s="974"/>
      <c r="CA113" s="974">
        <v>1503338</v>
      </c>
      <c r="CB113" s="974"/>
      <c r="CC113" s="974"/>
      <c r="CD113" s="974"/>
      <c r="CE113" s="974"/>
      <c r="CF113" s="968">
        <v>4.8</v>
      </c>
      <c r="CG113" s="969"/>
      <c r="CH113" s="969"/>
      <c r="CI113" s="969"/>
      <c r="CJ113" s="969"/>
      <c r="CK113" s="999"/>
      <c r="CL113" s="1000"/>
      <c r="CM113" s="970" t="s">
        <v>455</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448</v>
      </c>
      <c r="DH113" s="1013"/>
      <c r="DI113" s="1013"/>
      <c r="DJ113" s="1013"/>
      <c r="DK113" s="1014"/>
      <c r="DL113" s="1015" t="s">
        <v>444</v>
      </c>
      <c r="DM113" s="1013"/>
      <c r="DN113" s="1013"/>
      <c r="DO113" s="1013"/>
      <c r="DP113" s="1014"/>
      <c r="DQ113" s="1015" t="s">
        <v>444</v>
      </c>
      <c r="DR113" s="1013"/>
      <c r="DS113" s="1013"/>
      <c r="DT113" s="1013"/>
      <c r="DU113" s="1014"/>
      <c r="DV113" s="1016" t="s">
        <v>448</v>
      </c>
      <c r="DW113" s="1017"/>
      <c r="DX113" s="1017"/>
      <c r="DY113" s="1017"/>
      <c r="DZ113" s="1018"/>
    </row>
    <row r="114" spans="1:130" s="247" customFormat="1" ht="26.25" customHeight="1" x14ac:dyDescent="0.15">
      <c r="A114" s="1008"/>
      <c r="B114" s="1009"/>
      <c r="C114" s="1004" t="s">
        <v>456</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155464</v>
      </c>
      <c r="AB114" s="1013"/>
      <c r="AC114" s="1013"/>
      <c r="AD114" s="1013"/>
      <c r="AE114" s="1014"/>
      <c r="AF114" s="1015">
        <v>205753</v>
      </c>
      <c r="AG114" s="1013"/>
      <c r="AH114" s="1013"/>
      <c r="AI114" s="1013"/>
      <c r="AJ114" s="1014"/>
      <c r="AK114" s="1015">
        <v>205185</v>
      </c>
      <c r="AL114" s="1013"/>
      <c r="AM114" s="1013"/>
      <c r="AN114" s="1013"/>
      <c r="AO114" s="1014"/>
      <c r="AP114" s="1016">
        <v>0.7</v>
      </c>
      <c r="AQ114" s="1017"/>
      <c r="AR114" s="1017"/>
      <c r="AS114" s="1017"/>
      <c r="AT114" s="1018"/>
      <c r="AU114" s="954"/>
      <c r="AV114" s="955"/>
      <c r="AW114" s="955"/>
      <c r="AX114" s="955"/>
      <c r="AY114" s="955"/>
      <c r="AZ114" s="1003" t="s">
        <v>457</v>
      </c>
      <c r="BA114" s="1004"/>
      <c r="BB114" s="1004"/>
      <c r="BC114" s="1004"/>
      <c r="BD114" s="1004"/>
      <c r="BE114" s="1004"/>
      <c r="BF114" s="1004"/>
      <c r="BG114" s="1004"/>
      <c r="BH114" s="1004"/>
      <c r="BI114" s="1004"/>
      <c r="BJ114" s="1004"/>
      <c r="BK114" s="1004"/>
      <c r="BL114" s="1004"/>
      <c r="BM114" s="1004"/>
      <c r="BN114" s="1004"/>
      <c r="BO114" s="1004"/>
      <c r="BP114" s="1005"/>
      <c r="BQ114" s="973">
        <v>10512151</v>
      </c>
      <c r="BR114" s="974"/>
      <c r="BS114" s="974"/>
      <c r="BT114" s="974"/>
      <c r="BU114" s="974"/>
      <c r="BV114" s="974">
        <v>9601744</v>
      </c>
      <c r="BW114" s="974"/>
      <c r="BX114" s="974"/>
      <c r="BY114" s="974"/>
      <c r="BZ114" s="974"/>
      <c r="CA114" s="974">
        <v>8650940</v>
      </c>
      <c r="CB114" s="974"/>
      <c r="CC114" s="974"/>
      <c r="CD114" s="974"/>
      <c r="CE114" s="974"/>
      <c r="CF114" s="968">
        <v>27.6</v>
      </c>
      <c r="CG114" s="969"/>
      <c r="CH114" s="969"/>
      <c r="CI114" s="969"/>
      <c r="CJ114" s="969"/>
      <c r="CK114" s="999"/>
      <c r="CL114" s="1000"/>
      <c r="CM114" s="970" t="s">
        <v>458</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448</v>
      </c>
      <c r="DH114" s="1013"/>
      <c r="DI114" s="1013"/>
      <c r="DJ114" s="1013"/>
      <c r="DK114" s="1014"/>
      <c r="DL114" s="1015" t="s">
        <v>444</v>
      </c>
      <c r="DM114" s="1013"/>
      <c r="DN114" s="1013"/>
      <c r="DO114" s="1013"/>
      <c r="DP114" s="1014"/>
      <c r="DQ114" s="1015" t="s">
        <v>444</v>
      </c>
      <c r="DR114" s="1013"/>
      <c r="DS114" s="1013"/>
      <c r="DT114" s="1013"/>
      <c r="DU114" s="1014"/>
      <c r="DV114" s="1016" t="s">
        <v>448</v>
      </c>
      <c r="DW114" s="1017"/>
      <c r="DX114" s="1017"/>
      <c r="DY114" s="1017"/>
      <c r="DZ114" s="1018"/>
    </row>
    <row r="115" spans="1:130" s="247" customFormat="1" ht="26.25" customHeight="1" x14ac:dyDescent="0.15">
      <c r="A115" s="1008"/>
      <c r="B115" s="1009"/>
      <c r="C115" s="1004" t="s">
        <v>459</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149962</v>
      </c>
      <c r="AB115" s="988"/>
      <c r="AC115" s="988"/>
      <c r="AD115" s="988"/>
      <c r="AE115" s="989"/>
      <c r="AF115" s="990">
        <v>145193</v>
      </c>
      <c r="AG115" s="988"/>
      <c r="AH115" s="988"/>
      <c r="AI115" s="988"/>
      <c r="AJ115" s="989"/>
      <c r="AK115" s="990">
        <v>124096</v>
      </c>
      <c r="AL115" s="988"/>
      <c r="AM115" s="988"/>
      <c r="AN115" s="988"/>
      <c r="AO115" s="989"/>
      <c r="AP115" s="991">
        <v>0.4</v>
      </c>
      <c r="AQ115" s="992"/>
      <c r="AR115" s="992"/>
      <c r="AS115" s="992"/>
      <c r="AT115" s="993"/>
      <c r="AU115" s="954"/>
      <c r="AV115" s="955"/>
      <c r="AW115" s="955"/>
      <c r="AX115" s="955"/>
      <c r="AY115" s="955"/>
      <c r="AZ115" s="1003" t="s">
        <v>460</v>
      </c>
      <c r="BA115" s="1004"/>
      <c r="BB115" s="1004"/>
      <c r="BC115" s="1004"/>
      <c r="BD115" s="1004"/>
      <c r="BE115" s="1004"/>
      <c r="BF115" s="1004"/>
      <c r="BG115" s="1004"/>
      <c r="BH115" s="1004"/>
      <c r="BI115" s="1004"/>
      <c r="BJ115" s="1004"/>
      <c r="BK115" s="1004"/>
      <c r="BL115" s="1004"/>
      <c r="BM115" s="1004"/>
      <c r="BN115" s="1004"/>
      <c r="BO115" s="1004"/>
      <c r="BP115" s="1005"/>
      <c r="BQ115" s="973">
        <v>56000</v>
      </c>
      <c r="BR115" s="974"/>
      <c r="BS115" s="974"/>
      <c r="BT115" s="974"/>
      <c r="BU115" s="974"/>
      <c r="BV115" s="974">
        <v>56000</v>
      </c>
      <c r="BW115" s="974"/>
      <c r="BX115" s="974"/>
      <c r="BY115" s="974"/>
      <c r="BZ115" s="974"/>
      <c r="CA115" s="974">
        <v>56000</v>
      </c>
      <c r="CB115" s="974"/>
      <c r="CC115" s="974"/>
      <c r="CD115" s="974"/>
      <c r="CE115" s="974"/>
      <c r="CF115" s="968">
        <v>0.2</v>
      </c>
      <c r="CG115" s="969"/>
      <c r="CH115" s="969"/>
      <c r="CI115" s="969"/>
      <c r="CJ115" s="969"/>
      <c r="CK115" s="999"/>
      <c r="CL115" s="1000"/>
      <c r="CM115" s="1003" t="s">
        <v>461</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473771</v>
      </c>
      <c r="DH115" s="1013"/>
      <c r="DI115" s="1013"/>
      <c r="DJ115" s="1013"/>
      <c r="DK115" s="1014"/>
      <c r="DL115" s="1015">
        <v>427972</v>
      </c>
      <c r="DM115" s="1013"/>
      <c r="DN115" s="1013"/>
      <c r="DO115" s="1013"/>
      <c r="DP115" s="1014"/>
      <c r="DQ115" s="1015">
        <v>1418662</v>
      </c>
      <c r="DR115" s="1013"/>
      <c r="DS115" s="1013"/>
      <c r="DT115" s="1013"/>
      <c r="DU115" s="1014"/>
      <c r="DV115" s="1016">
        <v>4.5</v>
      </c>
      <c r="DW115" s="1017"/>
      <c r="DX115" s="1017"/>
      <c r="DY115" s="1017"/>
      <c r="DZ115" s="1018"/>
    </row>
    <row r="116" spans="1:130" s="247" customFormat="1" ht="26.25" customHeight="1" x14ac:dyDescent="0.15">
      <c r="A116" s="1010"/>
      <c r="B116" s="1011"/>
      <c r="C116" s="1019" t="s">
        <v>462</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1066</v>
      </c>
      <c r="AB116" s="1013"/>
      <c r="AC116" s="1013"/>
      <c r="AD116" s="1013"/>
      <c r="AE116" s="1014"/>
      <c r="AF116" s="1015">
        <v>419</v>
      </c>
      <c r="AG116" s="1013"/>
      <c r="AH116" s="1013"/>
      <c r="AI116" s="1013"/>
      <c r="AJ116" s="1014"/>
      <c r="AK116" s="1015" t="s">
        <v>444</v>
      </c>
      <c r="AL116" s="1013"/>
      <c r="AM116" s="1013"/>
      <c r="AN116" s="1013"/>
      <c r="AO116" s="1014"/>
      <c r="AP116" s="1016" t="s">
        <v>448</v>
      </c>
      <c r="AQ116" s="1017"/>
      <c r="AR116" s="1017"/>
      <c r="AS116" s="1017"/>
      <c r="AT116" s="1018"/>
      <c r="AU116" s="954"/>
      <c r="AV116" s="955"/>
      <c r="AW116" s="955"/>
      <c r="AX116" s="955"/>
      <c r="AY116" s="955"/>
      <c r="AZ116" s="1021" t="s">
        <v>463</v>
      </c>
      <c r="BA116" s="1022"/>
      <c r="BB116" s="1022"/>
      <c r="BC116" s="1022"/>
      <c r="BD116" s="1022"/>
      <c r="BE116" s="1022"/>
      <c r="BF116" s="1022"/>
      <c r="BG116" s="1022"/>
      <c r="BH116" s="1022"/>
      <c r="BI116" s="1022"/>
      <c r="BJ116" s="1022"/>
      <c r="BK116" s="1022"/>
      <c r="BL116" s="1022"/>
      <c r="BM116" s="1022"/>
      <c r="BN116" s="1022"/>
      <c r="BO116" s="1022"/>
      <c r="BP116" s="1023"/>
      <c r="BQ116" s="973" t="s">
        <v>130</v>
      </c>
      <c r="BR116" s="974"/>
      <c r="BS116" s="974"/>
      <c r="BT116" s="974"/>
      <c r="BU116" s="974"/>
      <c r="BV116" s="974" t="s">
        <v>130</v>
      </c>
      <c r="BW116" s="974"/>
      <c r="BX116" s="974"/>
      <c r="BY116" s="974"/>
      <c r="BZ116" s="974"/>
      <c r="CA116" s="974" t="s">
        <v>130</v>
      </c>
      <c r="CB116" s="974"/>
      <c r="CC116" s="974"/>
      <c r="CD116" s="974"/>
      <c r="CE116" s="974"/>
      <c r="CF116" s="968" t="s">
        <v>130</v>
      </c>
      <c r="CG116" s="969"/>
      <c r="CH116" s="969"/>
      <c r="CI116" s="969"/>
      <c r="CJ116" s="969"/>
      <c r="CK116" s="999"/>
      <c r="CL116" s="1000"/>
      <c r="CM116" s="970" t="s">
        <v>464</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471940</v>
      </c>
      <c r="DH116" s="1013"/>
      <c r="DI116" s="1013"/>
      <c r="DJ116" s="1013"/>
      <c r="DK116" s="1014"/>
      <c r="DL116" s="1015">
        <v>377350</v>
      </c>
      <c r="DM116" s="1013"/>
      <c r="DN116" s="1013"/>
      <c r="DO116" s="1013"/>
      <c r="DP116" s="1014"/>
      <c r="DQ116" s="1015">
        <v>290351</v>
      </c>
      <c r="DR116" s="1013"/>
      <c r="DS116" s="1013"/>
      <c r="DT116" s="1013"/>
      <c r="DU116" s="1014"/>
      <c r="DV116" s="1016">
        <v>0.9</v>
      </c>
      <c r="DW116" s="1017"/>
      <c r="DX116" s="1017"/>
      <c r="DY116" s="1017"/>
      <c r="DZ116" s="1018"/>
    </row>
    <row r="117" spans="1:130" s="247" customFormat="1" ht="26.25" customHeight="1" x14ac:dyDescent="0.15">
      <c r="A117" s="958" t="s">
        <v>187</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465</v>
      </c>
      <c r="Z117" s="940"/>
      <c r="AA117" s="1030">
        <v>12612444</v>
      </c>
      <c r="AB117" s="1031"/>
      <c r="AC117" s="1031"/>
      <c r="AD117" s="1031"/>
      <c r="AE117" s="1032"/>
      <c r="AF117" s="1033">
        <v>11218706</v>
      </c>
      <c r="AG117" s="1031"/>
      <c r="AH117" s="1031"/>
      <c r="AI117" s="1031"/>
      <c r="AJ117" s="1032"/>
      <c r="AK117" s="1033">
        <v>11051689</v>
      </c>
      <c r="AL117" s="1031"/>
      <c r="AM117" s="1031"/>
      <c r="AN117" s="1031"/>
      <c r="AO117" s="1032"/>
      <c r="AP117" s="1034"/>
      <c r="AQ117" s="1035"/>
      <c r="AR117" s="1035"/>
      <c r="AS117" s="1035"/>
      <c r="AT117" s="1036"/>
      <c r="AU117" s="954"/>
      <c r="AV117" s="955"/>
      <c r="AW117" s="955"/>
      <c r="AX117" s="955"/>
      <c r="AY117" s="955"/>
      <c r="AZ117" s="1021" t="s">
        <v>466</v>
      </c>
      <c r="BA117" s="1022"/>
      <c r="BB117" s="1022"/>
      <c r="BC117" s="1022"/>
      <c r="BD117" s="1022"/>
      <c r="BE117" s="1022"/>
      <c r="BF117" s="1022"/>
      <c r="BG117" s="1022"/>
      <c r="BH117" s="1022"/>
      <c r="BI117" s="1022"/>
      <c r="BJ117" s="1022"/>
      <c r="BK117" s="1022"/>
      <c r="BL117" s="1022"/>
      <c r="BM117" s="1022"/>
      <c r="BN117" s="1022"/>
      <c r="BO117" s="1022"/>
      <c r="BP117" s="1023"/>
      <c r="BQ117" s="973" t="s">
        <v>467</v>
      </c>
      <c r="BR117" s="974"/>
      <c r="BS117" s="974"/>
      <c r="BT117" s="974"/>
      <c r="BU117" s="974"/>
      <c r="BV117" s="974" t="s">
        <v>467</v>
      </c>
      <c r="BW117" s="974"/>
      <c r="BX117" s="974"/>
      <c r="BY117" s="974"/>
      <c r="BZ117" s="974"/>
      <c r="CA117" s="974" t="s">
        <v>467</v>
      </c>
      <c r="CB117" s="974"/>
      <c r="CC117" s="974"/>
      <c r="CD117" s="974"/>
      <c r="CE117" s="974"/>
      <c r="CF117" s="968" t="s">
        <v>467</v>
      </c>
      <c r="CG117" s="969"/>
      <c r="CH117" s="969"/>
      <c r="CI117" s="969"/>
      <c r="CJ117" s="969"/>
      <c r="CK117" s="999"/>
      <c r="CL117" s="1000"/>
      <c r="CM117" s="970" t="s">
        <v>468</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467</v>
      </c>
      <c r="DH117" s="1013"/>
      <c r="DI117" s="1013"/>
      <c r="DJ117" s="1013"/>
      <c r="DK117" s="1014"/>
      <c r="DL117" s="1015" t="s">
        <v>467</v>
      </c>
      <c r="DM117" s="1013"/>
      <c r="DN117" s="1013"/>
      <c r="DO117" s="1013"/>
      <c r="DP117" s="1014"/>
      <c r="DQ117" s="1015" t="s">
        <v>467</v>
      </c>
      <c r="DR117" s="1013"/>
      <c r="DS117" s="1013"/>
      <c r="DT117" s="1013"/>
      <c r="DU117" s="1014"/>
      <c r="DV117" s="1016" t="s">
        <v>467</v>
      </c>
      <c r="DW117" s="1017"/>
      <c r="DX117" s="1017"/>
      <c r="DY117" s="1017"/>
      <c r="DZ117" s="1018"/>
    </row>
    <row r="118" spans="1:130" s="247" customFormat="1" ht="26.25" customHeight="1" x14ac:dyDescent="0.15">
      <c r="A118" s="958" t="s">
        <v>439</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437</v>
      </c>
      <c r="AB118" s="939"/>
      <c r="AC118" s="939"/>
      <c r="AD118" s="939"/>
      <c r="AE118" s="940"/>
      <c r="AF118" s="938" t="s">
        <v>307</v>
      </c>
      <c r="AG118" s="939"/>
      <c r="AH118" s="939"/>
      <c r="AI118" s="939"/>
      <c r="AJ118" s="940"/>
      <c r="AK118" s="938" t="s">
        <v>306</v>
      </c>
      <c r="AL118" s="939"/>
      <c r="AM118" s="939"/>
      <c r="AN118" s="939"/>
      <c r="AO118" s="940"/>
      <c r="AP118" s="1025" t="s">
        <v>438</v>
      </c>
      <c r="AQ118" s="1026"/>
      <c r="AR118" s="1026"/>
      <c r="AS118" s="1026"/>
      <c r="AT118" s="1027"/>
      <c r="AU118" s="954"/>
      <c r="AV118" s="955"/>
      <c r="AW118" s="955"/>
      <c r="AX118" s="955"/>
      <c r="AY118" s="955"/>
      <c r="AZ118" s="1028" t="s">
        <v>469</v>
      </c>
      <c r="BA118" s="1019"/>
      <c r="BB118" s="1019"/>
      <c r="BC118" s="1019"/>
      <c r="BD118" s="1019"/>
      <c r="BE118" s="1019"/>
      <c r="BF118" s="1019"/>
      <c r="BG118" s="1019"/>
      <c r="BH118" s="1019"/>
      <c r="BI118" s="1019"/>
      <c r="BJ118" s="1019"/>
      <c r="BK118" s="1019"/>
      <c r="BL118" s="1019"/>
      <c r="BM118" s="1019"/>
      <c r="BN118" s="1019"/>
      <c r="BO118" s="1019"/>
      <c r="BP118" s="1020"/>
      <c r="BQ118" s="1051" t="s">
        <v>444</v>
      </c>
      <c r="BR118" s="1052"/>
      <c r="BS118" s="1052"/>
      <c r="BT118" s="1052"/>
      <c r="BU118" s="1052"/>
      <c r="BV118" s="1052" t="s">
        <v>444</v>
      </c>
      <c r="BW118" s="1052"/>
      <c r="BX118" s="1052"/>
      <c r="BY118" s="1052"/>
      <c r="BZ118" s="1052"/>
      <c r="CA118" s="1052" t="s">
        <v>444</v>
      </c>
      <c r="CB118" s="1052"/>
      <c r="CC118" s="1052"/>
      <c r="CD118" s="1052"/>
      <c r="CE118" s="1052"/>
      <c r="CF118" s="968" t="s">
        <v>444</v>
      </c>
      <c r="CG118" s="969"/>
      <c r="CH118" s="969"/>
      <c r="CI118" s="969"/>
      <c r="CJ118" s="969"/>
      <c r="CK118" s="999"/>
      <c r="CL118" s="1000"/>
      <c r="CM118" s="970" t="s">
        <v>470</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444</v>
      </c>
      <c r="DH118" s="1013"/>
      <c r="DI118" s="1013"/>
      <c r="DJ118" s="1013"/>
      <c r="DK118" s="1014"/>
      <c r="DL118" s="1015" t="s">
        <v>444</v>
      </c>
      <c r="DM118" s="1013"/>
      <c r="DN118" s="1013"/>
      <c r="DO118" s="1013"/>
      <c r="DP118" s="1014"/>
      <c r="DQ118" s="1015" t="s">
        <v>444</v>
      </c>
      <c r="DR118" s="1013"/>
      <c r="DS118" s="1013"/>
      <c r="DT118" s="1013"/>
      <c r="DU118" s="1014"/>
      <c r="DV118" s="1016" t="s">
        <v>444</v>
      </c>
      <c r="DW118" s="1017"/>
      <c r="DX118" s="1017"/>
      <c r="DY118" s="1017"/>
      <c r="DZ118" s="1018"/>
    </row>
    <row r="119" spans="1:130" s="247" customFormat="1" ht="26.25" customHeight="1" x14ac:dyDescent="0.15">
      <c r="A119" s="1112" t="s">
        <v>442</v>
      </c>
      <c r="B119" s="998"/>
      <c r="C119" s="977" t="s">
        <v>443</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444</v>
      </c>
      <c r="AB119" s="946"/>
      <c r="AC119" s="946"/>
      <c r="AD119" s="946"/>
      <c r="AE119" s="947"/>
      <c r="AF119" s="948" t="s">
        <v>444</v>
      </c>
      <c r="AG119" s="946"/>
      <c r="AH119" s="946"/>
      <c r="AI119" s="946"/>
      <c r="AJ119" s="947"/>
      <c r="AK119" s="948" t="s">
        <v>444</v>
      </c>
      <c r="AL119" s="946"/>
      <c r="AM119" s="946"/>
      <c r="AN119" s="946"/>
      <c r="AO119" s="947"/>
      <c r="AP119" s="949" t="s">
        <v>444</v>
      </c>
      <c r="AQ119" s="950"/>
      <c r="AR119" s="950"/>
      <c r="AS119" s="950"/>
      <c r="AT119" s="951"/>
      <c r="AU119" s="956"/>
      <c r="AV119" s="957"/>
      <c r="AW119" s="957"/>
      <c r="AX119" s="957"/>
      <c r="AY119" s="957"/>
      <c r="AZ119" s="278" t="s">
        <v>187</v>
      </c>
      <c r="BA119" s="278"/>
      <c r="BB119" s="278"/>
      <c r="BC119" s="278"/>
      <c r="BD119" s="278"/>
      <c r="BE119" s="278"/>
      <c r="BF119" s="278"/>
      <c r="BG119" s="278"/>
      <c r="BH119" s="278"/>
      <c r="BI119" s="278"/>
      <c r="BJ119" s="278"/>
      <c r="BK119" s="278"/>
      <c r="BL119" s="278"/>
      <c r="BM119" s="278"/>
      <c r="BN119" s="278"/>
      <c r="BO119" s="1029" t="s">
        <v>471</v>
      </c>
      <c r="BP119" s="1060"/>
      <c r="BQ119" s="1051">
        <v>152176515</v>
      </c>
      <c r="BR119" s="1052"/>
      <c r="BS119" s="1052"/>
      <c r="BT119" s="1052"/>
      <c r="BU119" s="1052"/>
      <c r="BV119" s="1052">
        <v>147004015</v>
      </c>
      <c r="BW119" s="1052"/>
      <c r="BX119" s="1052"/>
      <c r="BY119" s="1052"/>
      <c r="BZ119" s="1052"/>
      <c r="CA119" s="1052">
        <v>142811577</v>
      </c>
      <c r="CB119" s="1052"/>
      <c r="CC119" s="1052"/>
      <c r="CD119" s="1052"/>
      <c r="CE119" s="1052"/>
      <c r="CF119" s="1053"/>
      <c r="CG119" s="1054"/>
      <c r="CH119" s="1054"/>
      <c r="CI119" s="1054"/>
      <c r="CJ119" s="1055"/>
      <c r="CK119" s="1001"/>
      <c r="CL119" s="1002"/>
      <c r="CM119" s="1056" t="s">
        <v>472</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170604</v>
      </c>
      <c r="DH119" s="1038"/>
      <c r="DI119" s="1038"/>
      <c r="DJ119" s="1038"/>
      <c r="DK119" s="1039"/>
      <c r="DL119" s="1037">
        <v>331477</v>
      </c>
      <c r="DM119" s="1038"/>
      <c r="DN119" s="1038"/>
      <c r="DO119" s="1038"/>
      <c r="DP119" s="1039"/>
      <c r="DQ119" s="1037">
        <v>313038</v>
      </c>
      <c r="DR119" s="1038"/>
      <c r="DS119" s="1038"/>
      <c r="DT119" s="1038"/>
      <c r="DU119" s="1039"/>
      <c r="DV119" s="1040">
        <v>1</v>
      </c>
      <c r="DW119" s="1041"/>
      <c r="DX119" s="1041"/>
      <c r="DY119" s="1041"/>
      <c r="DZ119" s="1042"/>
    </row>
    <row r="120" spans="1:130" s="247" customFormat="1" ht="26.25" customHeight="1" x14ac:dyDescent="0.15">
      <c r="A120" s="1113"/>
      <c r="B120" s="1000"/>
      <c r="C120" s="970" t="s">
        <v>447</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444</v>
      </c>
      <c r="AB120" s="1013"/>
      <c r="AC120" s="1013"/>
      <c r="AD120" s="1013"/>
      <c r="AE120" s="1014"/>
      <c r="AF120" s="1015" t="s">
        <v>473</v>
      </c>
      <c r="AG120" s="1013"/>
      <c r="AH120" s="1013"/>
      <c r="AI120" s="1013"/>
      <c r="AJ120" s="1014"/>
      <c r="AK120" s="1015" t="s">
        <v>444</v>
      </c>
      <c r="AL120" s="1013"/>
      <c r="AM120" s="1013"/>
      <c r="AN120" s="1013"/>
      <c r="AO120" s="1014"/>
      <c r="AP120" s="1016" t="s">
        <v>473</v>
      </c>
      <c r="AQ120" s="1017"/>
      <c r="AR120" s="1017"/>
      <c r="AS120" s="1017"/>
      <c r="AT120" s="1018"/>
      <c r="AU120" s="1043" t="s">
        <v>474</v>
      </c>
      <c r="AV120" s="1044"/>
      <c r="AW120" s="1044"/>
      <c r="AX120" s="1044"/>
      <c r="AY120" s="1045"/>
      <c r="AZ120" s="994" t="s">
        <v>475</v>
      </c>
      <c r="BA120" s="943"/>
      <c r="BB120" s="943"/>
      <c r="BC120" s="943"/>
      <c r="BD120" s="943"/>
      <c r="BE120" s="943"/>
      <c r="BF120" s="943"/>
      <c r="BG120" s="943"/>
      <c r="BH120" s="943"/>
      <c r="BI120" s="943"/>
      <c r="BJ120" s="943"/>
      <c r="BK120" s="943"/>
      <c r="BL120" s="943"/>
      <c r="BM120" s="943"/>
      <c r="BN120" s="943"/>
      <c r="BO120" s="943"/>
      <c r="BP120" s="944"/>
      <c r="BQ120" s="980">
        <v>3941692</v>
      </c>
      <c r="BR120" s="981"/>
      <c r="BS120" s="981"/>
      <c r="BT120" s="981"/>
      <c r="BU120" s="981"/>
      <c r="BV120" s="981">
        <v>3407698</v>
      </c>
      <c r="BW120" s="981"/>
      <c r="BX120" s="981"/>
      <c r="BY120" s="981"/>
      <c r="BZ120" s="981"/>
      <c r="CA120" s="981">
        <v>4510984</v>
      </c>
      <c r="CB120" s="981"/>
      <c r="CC120" s="981"/>
      <c r="CD120" s="981"/>
      <c r="CE120" s="981"/>
      <c r="CF120" s="995">
        <v>14.4</v>
      </c>
      <c r="CG120" s="996"/>
      <c r="CH120" s="996"/>
      <c r="CI120" s="996"/>
      <c r="CJ120" s="996"/>
      <c r="CK120" s="1061" t="s">
        <v>476</v>
      </c>
      <c r="CL120" s="1062"/>
      <c r="CM120" s="1062"/>
      <c r="CN120" s="1062"/>
      <c r="CO120" s="1063"/>
      <c r="CP120" s="1069" t="s">
        <v>477</v>
      </c>
      <c r="CQ120" s="1070"/>
      <c r="CR120" s="1070"/>
      <c r="CS120" s="1070"/>
      <c r="CT120" s="1070"/>
      <c r="CU120" s="1070"/>
      <c r="CV120" s="1070"/>
      <c r="CW120" s="1070"/>
      <c r="CX120" s="1070"/>
      <c r="CY120" s="1070"/>
      <c r="CZ120" s="1070"/>
      <c r="DA120" s="1070"/>
      <c r="DB120" s="1070"/>
      <c r="DC120" s="1070"/>
      <c r="DD120" s="1070"/>
      <c r="DE120" s="1070"/>
      <c r="DF120" s="1071"/>
      <c r="DG120" s="980">
        <v>20958905</v>
      </c>
      <c r="DH120" s="981"/>
      <c r="DI120" s="981"/>
      <c r="DJ120" s="981"/>
      <c r="DK120" s="981"/>
      <c r="DL120" s="981">
        <v>19459759</v>
      </c>
      <c r="DM120" s="981"/>
      <c r="DN120" s="981"/>
      <c r="DO120" s="981"/>
      <c r="DP120" s="981"/>
      <c r="DQ120" s="981">
        <v>18543976</v>
      </c>
      <c r="DR120" s="981"/>
      <c r="DS120" s="981"/>
      <c r="DT120" s="981"/>
      <c r="DU120" s="981"/>
      <c r="DV120" s="982">
        <v>59.1</v>
      </c>
      <c r="DW120" s="982"/>
      <c r="DX120" s="982"/>
      <c r="DY120" s="982"/>
      <c r="DZ120" s="983"/>
    </row>
    <row r="121" spans="1:130" s="247" customFormat="1" ht="26.25" customHeight="1" x14ac:dyDescent="0.15">
      <c r="A121" s="1113"/>
      <c r="B121" s="1000"/>
      <c r="C121" s="1021" t="s">
        <v>478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473</v>
      </c>
      <c r="AB121" s="1013"/>
      <c r="AC121" s="1013"/>
      <c r="AD121" s="1013"/>
      <c r="AE121" s="1014"/>
      <c r="AF121" s="1015" t="s">
        <v>473</v>
      </c>
      <c r="AG121" s="1013"/>
      <c r="AH121" s="1013"/>
      <c r="AI121" s="1013"/>
      <c r="AJ121" s="1014"/>
      <c r="AK121" s="1015" t="s">
        <v>473</v>
      </c>
      <c r="AL121" s="1013"/>
      <c r="AM121" s="1013"/>
      <c r="AN121" s="1013"/>
      <c r="AO121" s="1014"/>
      <c r="AP121" s="1016" t="s">
        <v>473</v>
      </c>
      <c r="AQ121" s="1017"/>
      <c r="AR121" s="1017"/>
      <c r="AS121" s="1017"/>
      <c r="AT121" s="1018"/>
      <c r="AU121" s="1046"/>
      <c r="AV121" s="1047"/>
      <c r="AW121" s="1047"/>
      <c r="AX121" s="1047"/>
      <c r="AY121" s="1048"/>
      <c r="AZ121" s="1003" t="s">
        <v>479</v>
      </c>
      <c r="BA121" s="1004"/>
      <c r="BB121" s="1004"/>
      <c r="BC121" s="1004"/>
      <c r="BD121" s="1004"/>
      <c r="BE121" s="1004"/>
      <c r="BF121" s="1004"/>
      <c r="BG121" s="1004"/>
      <c r="BH121" s="1004"/>
      <c r="BI121" s="1004"/>
      <c r="BJ121" s="1004"/>
      <c r="BK121" s="1004"/>
      <c r="BL121" s="1004"/>
      <c r="BM121" s="1004"/>
      <c r="BN121" s="1004"/>
      <c r="BO121" s="1004"/>
      <c r="BP121" s="1005"/>
      <c r="BQ121" s="973">
        <v>2384499</v>
      </c>
      <c r="BR121" s="974"/>
      <c r="BS121" s="974"/>
      <c r="BT121" s="974"/>
      <c r="BU121" s="974"/>
      <c r="BV121" s="974">
        <v>2229626</v>
      </c>
      <c r="BW121" s="974"/>
      <c r="BX121" s="974"/>
      <c r="BY121" s="974"/>
      <c r="BZ121" s="974"/>
      <c r="CA121" s="974">
        <v>2101276</v>
      </c>
      <c r="CB121" s="974"/>
      <c r="CC121" s="974"/>
      <c r="CD121" s="974"/>
      <c r="CE121" s="974"/>
      <c r="CF121" s="968">
        <v>6.7</v>
      </c>
      <c r="CG121" s="969"/>
      <c r="CH121" s="969"/>
      <c r="CI121" s="969"/>
      <c r="CJ121" s="969"/>
      <c r="CK121" s="1064"/>
      <c r="CL121" s="1065"/>
      <c r="CM121" s="1065"/>
      <c r="CN121" s="1065"/>
      <c r="CO121" s="1066"/>
      <c r="CP121" s="1074" t="s">
        <v>480</v>
      </c>
      <c r="CQ121" s="1075"/>
      <c r="CR121" s="1075"/>
      <c r="CS121" s="1075"/>
      <c r="CT121" s="1075"/>
      <c r="CU121" s="1075"/>
      <c r="CV121" s="1075"/>
      <c r="CW121" s="1075"/>
      <c r="CX121" s="1075"/>
      <c r="CY121" s="1075"/>
      <c r="CZ121" s="1075"/>
      <c r="DA121" s="1075"/>
      <c r="DB121" s="1075"/>
      <c r="DC121" s="1075"/>
      <c r="DD121" s="1075"/>
      <c r="DE121" s="1075"/>
      <c r="DF121" s="1076"/>
      <c r="DG121" s="973">
        <v>4157169</v>
      </c>
      <c r="DH121" s="974"/>
      <c r="DI121" s="974"/>
      <c r="DJ121" s="974"/>
      <c r="DK121" s="974"/>
      <c r="DL121" s="974">
        <v>3390685</v>
      </c>
      <c r="DM121" s="974"/>
      <c r="DN121" s="974"/>
      <c r="DO121" s="974"/>
      <c r="DP121" s="974"/>
      <c r="DQ121" s="974">
        <v>2746098</v>
      </c>
      <c r="DR121" s="974"/>
      <c r="DS121" s="974"/>
      <c r="DT121" s="974"/>
      <c r="DU121" s="974"/>
      <c r="DV121" s="975">
        <v>8.8000000000000007</v>
      </c>
      <c r="DW121" s="975"/>
      <c r="DX121" s="975"/>
      <c r="DY121" s="975"/>
      <c r="DZ121" s="976"/>
    </row>
    <row r="122" spans="1:130" s="247" customFormat="1" ht="26.25" customHeight="1" x14ac:dyDescent="0.15">
      <c r="A122" s="1113"/>
      <c r="B122" s="1000"/>
      <c r="C122" s="970" t="s">
        <v>458</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473</v>
      </c>
      <c r="AB122" s="1013"/>
      <c r="AC122" s="1013"/>
      <c r="AD122" s="1013"/>
      <c r="AE122" s="1014"/>
      <c r="AF122" s="1015" t="s">
        <v>473</v>
      </c>
      <c r="AG122" s="1013"/>
      <c r="AH122" s="1013"/>
      <c r="AI122" s="1013"/>
      <c r="AJ122" s="1014"/>
      <c r="AK122" s="1015" t="s">
        <v>473</v>
      </c>
      <c r="AL122" s="1013"/>
      <c r="AM122" s="1013"/>
      <c r="AN122" s="1013"/>
      <c r="AO122" s="1014"/>
      <c r="AP122" s="1016" t="s">
        <v>473</v>
      </c>
      <c r="AQ122" s="1017"/>
      <c r="AR122" s="1017"/>
      <c r="AS122" s="1017"/>
      <c r="AT122" s="1018"/>
      <c r="AU122" s="1046"/>
      <c r="AV122" s="1047"/>
      <c r="AW122" s="1047"/>
      <c r="AX122" s="1047"/>
      <c r="AY122" s="1048"/>
      <c r="AZ122" s="1028" t="s">
        <v>481</v>
      </c>
      <c r="BA122" s="1019"/>
      <c r="BB122" s="1019"/>
      <c r="BC122" s="1019"/>
      <c r="BD122" s="1019"/>
      <c r="BE122" s="1019"/>
      <c r="BF122" s="1019"/>
      <c r="BG122" s="1019"/>
      <c r="BH122" s="1019"/>
      <c r="BI122" s="1019"/>
      <c r="BJ122" s="1019"/>
      <c r="BK122" s="1019"/>
      <c r="BL122" s="1019"/>
      <c r="BM122" s="1019"/>
      <c r="BN122" s="1019"/>
      <c r="BO122" s="1019"/>
      <c r="BP122" s="1020"/>
      <c r="BQ122" s="1051">
        <v>89573641</v>
      </c>
      <c r="BR122" s="1052"/>
      <c r="BS122" s="1052"/>
      <c r="BT122" s="1052"/>
      <c r="BU122" s="1052"/>
      <c r="BV122" s="1052">
        <v>87375754</v>
      </c>
      <c r="BW122" s="1052"/>
      <c r="BX122" s="1052"/>
      <c r="BY122" s="1052"/>
      <c r="BZ122" s="1052"/>
      <c r="CA122" s="1052">
        <v>84406621</v>
      </c>
      <c r="CB122" s="1052"/>
      <c r="CC122" s="1052"/>
      <c r="CD122" s="1052"/>
      <c r="CE122" s="1052"/>
      <c r="CF122" s="1072">
        <v>269</v>
      </c>
      <c r="CG122" s="1073"/>
      <c r="CH122" s="1073"/>
      <c r="CI122" s="1073"/>
      <c r="CJ122" s="1073"/>
      <c r="CK122" s="1064"/>
      <c r="CL122" s="1065"/>
      <c r="CM122" s="1065"/>
      <c r="CN122" s="1065"/>
      <c r="CO122" s="1066"/>
      <c r="CP122" s="1074" t="s">
        <v>482</v>
      </c>
      <c r="CQ122" s="1075"/>
      <c r="CR122" s="1075"/>
      <c r="CS122" s="1075"/>
      <c r="CT122" s="1075"/>
      <c r="CU122" s="1075"/>
      <c r="CV122" s="1075"/>
      <c r="CW122" s="1075"/>
      <c r="CX122" s="1075"/>
      <c r="CY122" s="1075"/>
      <c r="CZ122" s="1075"/>
      <c r="DA122" s="1075"/>
      <c r="DB122" s="1075"/>
      <c r="DC122" s="1075"/>
      <c r="DD122" s="1075"/>
      <c r="DE122" s="1075"/>
      <c r="DF122" s="1076"/>
      <c r="DG122" s="973">
        <v>212629</v>
      </c>
      <c r="DH122" s="974"/>
      <c r="DI122" s="974"/>
      <c r="DJ122" s="974"/>
      <c r="DK122" s="974"/>
      <c r="DL122" s="974">
        <v>241733</v>
      </c>
      <c r="DM122" s="974"/>
      <c r="DN122" s="974"/>
      <c r="DO122" s="974"/>
      <c r="DP122" s="974"/>
      <c r="DQ122" s="974">
        <v>273701</v>
      </c>
      <c r="DR122" s="974"/>
      <c r="DS122" s="974"/>
      <c r="DT122" s="974"/>
      <c r="DU122" s="974"/>
      <c r="DV122" s="975">
        <v>0.9</v>
      </c>
      <c r="DW122" s="975"/>
      <c r="DX122" s="975"/>
      <c r="DY122" s="975"/>
      <c r="DZ122" s="976"/>
    </row>
    <row r="123" spans="1:130" s="247" customFormat="1" ht="26.25" customHeight="1" x14ac:dyDescent="0.15">
      <c r="A123" s="1113"/>
      <c r="B123" s="1000"/>
      <c r="C123" s="970" t="s">
        <v>464</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107860</v>
      </c>
      <c r="AB123" s="1013"/>
      <c r="AC123" s="1013"/>
      <c r="AD123" s="1013"/>
      <c r="AE123" s="1014"/>
      <c r="AF123" s="1015">
        <v>93879</v>
      </c>
      <c r="AG123" s="1013"/>
      <c r="AH123" s="1013"/>
      <c r="AI123" s="1013"/>
      <c r="AJ123" s="1014"/>
      <c r="AK123" s="1015">
        <v>87228</v>
      </c>
      <c r="AL123" s="1013"/>
      <c r="AM123" s="1013"/>
      <c r="AN123" s="1013"/>
      <c r="AO123" s="1014"/>
      <c r="AP123" s="1016">
        <v>0.3</v>
      </c>
      <c r="AQ123" s="1017"/>
      <c r="AR123" s="1017"/>
      <c r="AS123" s="1017"/>
      <c r="AT123" s="1018"/>
      <c r="AU123" s="1049"/>
      <c r="AV123" s="1050"/>
      <c r="AW123" s="1050"/>
      <c r="AX123" s="1050"/>
      <c r="AY123" s="1050"/>
      <c r="AZ123" s="278" t="s">
        <v>187</v>
      </c>
      <c r="BA123" s="278"/>
      <c r="BB123" s="278"/>
      <c r="BC123" s="278"/>
      <c r="BD123" s="278"/>
      <c r="BE123" s="278"/>
      <c r="BF123" s="278"/>
      <c r="BG123" s="278"/>
      <c r="BH123" s="278"/>
      <c r="BI123" s="278"/>
      <c r="BJ123" s="278"/>
      <c r="BK123" s="278"/>
      <c r="BL123" s="278"/>
      <c r="BM123" s="278"/>
      <c r="BN123" s="278"/>
      <c r="BO123" s="1029" t="s">
        <v>483</v>
      </c>
      <c r="BP123" s="1060"/>
      <c r="BQ123" s="1119">
        <v>95899832</v>
      </c>
      <c r="BR123" s="1120"/>
      <c r="BS123" s="1120"/>
      <c r="BT123" s="1120"/>
      <c r="BU123" s="1120"/>
      <c r="BV123" s="1120">
        <v>93013078</v>
      </c>
      <c r="BW123" s="1120"/>
      <c r="BX123" s="1120"/>
      <c r="BY123" s="1120"/>
      <c r="BZ123" s="1120"/>
      <c r="CA123" s="1120">
        <v>91018881</v>
      </c>
      <c r="CB123" s="1120"/>
      <c r="CC123" s="1120"/>
      <c r="CD123" s="1120"/>
      <c r="CE123" s="1120"/>
      <c r="CF123" s="1053"/>
      <c r="CG123" s="1054"/>
      <c r="CH123" s="1054"/>
      <c r="CI123" s="1054"/>
      <c r="CJ123" s="1055"/>
      <c r="CK123" s="1064"/>
      <c r="CL123" s="1065"/>
      <c r="CM123" s="1065"/>
      <c r="CN123" s="1065"/>
      <c r="CO123" s="1066"/>
      <c r="CP123" s="1074" t="s">
        <v>484</v>
      </c>
      <c r="CQ123" s="1075"/>
      <c r="CR123" s="1075"/>
      <c r="CS123" s="1075"/>
      <c r="CT123" s="1075"/>
      <c r="CU123" s="1075"/>
      <c r="CV123" s="1075"/>
      <c r="CW123" s="1075"/>
      <c r="CX123" s="1075"/>
      <c r="CY123" s="1075"/>
      <c r="CZ123" s="1075"/>
      <c r="DA123" s="1075"/>
      <c r="DB123" s="1075"/>
      <c r="DC123" s="1075"/>
      <c r="DD123" s="1075"/>
      <c r="DE123" s="1075"/>
      <c r="DF123" s="1076"/>
      <c r="DG123" s="1012">
        <v>438852</v>
      </c>
      <c r="DH123" s="1013"/>
      <c r="DI123" s="1013"/>
      <c r="DJ123" s="1013"/>
      <c r="DK123" s="1014"/>
      <c r="DL123" s="1015">
        <v>265738</v>
      </c>
      <c r="DM123" s="1013"/>
      <c r="DN123" s="1013"/>
      <c r="DO123" s="1013"/>
      <c r="DP123" s="1014"/>
      <c r="DQ123" s="1015">
        <v>140577</v>
      </c>
      <c r="DR123" s="1013"/>
      <c r="DS123" s="1013"/>
      <c r="DT123" s="1013"/>
      <c r="DU123" s="1014"/>
      <c r="DV123" s="1016">
        <v>0.4</v>
      </c>
      <c r="DW123" s="1017"/>
      <c r="DX123" s="1017"/>
      <c r="DY123" s="1017"/>
      <c r="DZ123" s="1018"/>
    </row>
    <row r="124" spans="1:130" s="247" customFormat="1" ht="26.25" customHeight="1" thickBot="1" x14ac:dyDescent="0.2">
      <c r="A124" s="1113"/>
      <c r="B124" s="1000"/>
      <c r="C124" s="970" t="s">
        <v>468</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485</v>
      </c>
      <c r="AB124" s="1013"/>
      <c r="AC124" s="1013"/>
      <c r="AD124" s="1013"/>
      <c r="AE124" s="1014"/>
      <c r="AF124" s="1015" t="s">
        <v>486</v>
      </c>
      <c r="AG124" s="1013"/>
      <c r="AH124" s="1013"/>
      <c r="AI124" s="1013"/>
      <c r="AJ124" s="1014"/>
      <c r="AK124" s="1015" t="s">
        <v>485</v>
      </c>
      <c r="AL124" s="1013"/>
      <c r="AM124" s="1013"/>
      <c r="AN124" s="1013"/>
      <c r="AO124" s="1014"/>
      <c r="AP124" s="1016" t="s">
        <v>487</v>
      </c>
      <c r="AQ124" s="1017"/>
      <c r="AR124" s="1017"/>
      <c r="AS124" s="1017"/>
      <c r="AT124" s="1018"/>
      <c r="AU124" s="1115" t="s">
        <v>488</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180.3</v>
      </c>
      <c r="BR124" s="1082"/>
      <c r="BS124" s="1082"/>
      <c r="BT124" s="1082"/>
      <c r="BU124" s="1082"/>
      <c r="BV124" s="1082">
        <v>172.3</v>
      </c>
      <c r="BW124" s="1082"/>
      <c r="BX124" s="1082"/>
      <c r="BY124" s="1082"/>
      <c r="BZ124" s="1082"/>
      <c r="CA124" s="1082">
        <v>165</v>
      </c>
      <c r="CB124" s="1082"/>
      <c r="CC124" s="1082"/>
      <c r="CD124" s="1082"/>
      <c r="CE124" s="1082"/>
      <c r="CF124" s="1083"/>
      <c r="CG124" s="1084"/>
      <c r="CH124" s="1084"/>
      <c r="CI124" s="1084"/>
      <c r="CJ124" s="1085"/>
      <c r="CK124" s="1067"/>
      <c r="CL124" s="1067"/>
      <c r="CM124" s="1067"/>
      <c r="CN124" s="1067"/>
      <c r="CO124" s="1068"/>
      <c r="CP124" s="1074" t="s">
        <v>489</v>
      </c>
      <c r="CQ124" s="1075"/>
      <c r="CR124" s="1075"/>
      <c r="CS124" s="1075"/>
      <c r="CT124" s="1075"/>
      <c r="CU124" s="1075"/>
      <c r="CV124" s="1075"/>
      <c r="CW124" s="1075"/>
      <c r="CX124" s="1075"/>
      <c r="CY124" s="1075"/>
      <c r="CZ124" s="1075"/>
      <c r="DA124" s="1075"/>
      <c r="DB124" s="1075"/>
      <c r="DC124" s="1075"/>
      <c r="DD124" s="1075"/>
      <c r="DE124" s="1075"/>
      <c r="DF124" s="1076"/>
      <c r="DG124" s="1059" t="s">
        <v>487</v>
      </c>
      <c r="DH124" s="1038"/>
      <c r="DI124" s="1038"/>
      <c r="DJ124" s="1038"/>
      <c r="DK124" s="1039"/>
      <c r="DL124" s="1037" t="s">
        <v>486</v>
      </c>
      <c r="DM124" s="1038"/>
      <c r="DN124" s="1038"/>
      <c r="DO124" s="1038"/>
      <c r="DP124" s="1039"/>
      <c r="DQ124" s="1037" t="s">
        <v>486</v>
      </c>
      <c r="DR124" s="1038"/>
      <c r="DS124" s="1038"/>
      <c r="DT124" s="1038"/>
      <c r="DU124" s="1039"/>
      <c r="DV124" s="1040" t="s">
        <v>486</v>
      </c>
      <c r="DW124" s="1041"/>
      <c r="DX124" s="1041"/>
      <c r="DY124" s="1041"/>
      <c r="DZ124" s="1042"/>
    </row>
    <row r="125" spans="1:130" s="247" customFormat="1" ht="26.25" customHeight="1" x14ac:dyDescent="0.15">
      <c r="A125" s="1113"/>
      <c r="B125" s="1000"/>
      <c r="C125" s="970" t="s">
        <v>470</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486</v>
      </c>
      <c r="AB125" s="1013"/>
      <c r="AC125" s="1013"/>
      <c r="AD125" s="1013"/>
      <c r="AE125" s="1014"/>
      <c r="AF125" s="1015" t="s">
        <v>486</v>
      </c>
      <c r="AG125" s="1013"/>
      <c r="AH125" s="1013"/>
      <c r="AI125" s="1013"/>
      <c r="AJ125" s="1014"/>
      <c r="AK125" s="1015" t="s">
        <v>485</v>
      </c>
      <c r="AL125" s="1013"/>
      <c r="AM125" s="1013"/>
      <c r="AN125" s="1013"/>
      <c r="AO125" s="1014"/>
      <c r="AP125" s="1016" t="s">
        <v>486</v>
      </c>
      <c r="AQ125" s="1017"/>
      <c r="AR125" s="1017"/>
      <c r="AS125" s="1017"/>
      <c r="AT125" s="101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7" t="s">
        <v>490</v>
      </c>
      <c r="CL125" s="1062"/>
      <c r="CM125" s="1062"/>
      <c r="CN125" s="1062"/>
      <c r="CO125" s="1063"/>
      <c r="CP125" s="994" t="s">
        <v>491</v>
      </c>
      <c r="CQ125" s="943"/>
      <c r="CR125" s="943"/>
      <c r="CS125" s="943"/>
      <c r="CT125" s="943"/>
      <c r="CU125" s="943"/>
      <c r="CV125" s="943"/>
      <c r="CW125" s="943"/>
      <c r="CX125" s="943"/>
      <c r="CY125" s="943"/>
      <c r="CZ125" s="943"/>
      <c r="DA125" s="943"/>
      <c r="DB125" s="943"/>
      <c r="DC125" s="943"/>
      <c r="DD125" s="943"/>
      <c r="DE125" s="943"/>
      <c r="DF125" s="944"/>
      <c r="DG125" s="980" t="s">
        <v>487</v>
      </c>
      <c r="DH125" s="981"/>
      <c r="DI125" s="981"/>
      <c r="DJ125" s="981"/>
      <c r="DK125" s="981"/>
      <c r="DL125" s="981" t="s">
        <v>486</v>
      </c>
      <c r="DM125" s="981"/>
      <c r="DN125" s="981"/>
      <c r="DO125" s="981"/>
      <c r="DP125" s="981"/>
      <c r="DQ125" s="981" t="s">
        <v>487</v>
      </c>
      <c r="DR125" s="981"/>
      <c r="DS125" s="981"/>
      <c r="DT125" s="981"/>
      <c r="DU125" s="981"/>
      <c r="DV125" s="982" t="s">
        <v>486</v>
      </c>
      <c r="DW125" s="982"/>
      <c r="DX125" s="982"/>
      <c r="DY125" s="982"/>
      <c r="DZ125" s="983"/>
    </row>
    <row r="126" spans="1:130" s="247" customFormat="1" ht="26.25" customHeight="1" thickBot="1" x14ac:dyDescent="0.2">
      <c r="A126" s="1113"/>
      <c r="B126" s="1000"/>
      <c r="C126" s="970" t="s">
        <v>472</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v>29192</v>
      </c>
      <c r="AB126" s="1013"/>
      <c r="AC126" s="1013"/>
      <c r="AD126" s="1013"/>
      <c r="AE126" s="1014"/>
      <c r="AF126" s="1015">
        <v>41054</v>
      </c>
      <c r="AG126" s="1013"/>
      <c r="AH126" s="1013"/>
      <c r="AI126" s="1013"/>
      <c r="AJ126" s="1014"/>
      <c r="AK126" s="1015">
        <v>24770</v>
      </c>
      <c r="AL126" s="1013"/>
      <c r="AM126" s="1013"/>
      <c r="AN126" s="1013"/>
      <c r="AO126" s="1014"/>
      <c r="AP126" s="1016">
        <v>0.1</v>
      </c>
      <c r="AQ126" s="1017"/>
      <c r="AR126" s="1017"/>
      <c r="AS126" s="1017"/>
      <c r="AT126" s="101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8"/>
      <c r="CL126" s="1065"/>
      <c r="CM126" s="1065"/>
      <c r="CN126" s="1065"/>
      <c r="CO126" s="1066"/>
      <c r="CP126" s="1003" t="s">
        <v>492</v>
      </c>
      <c r="CQ126" s="1004"/>
      <c r="CR126" s="1004"/>
      <c r="CS126" s="1004"/>
      <c r="CT126" s="1004"/>
      <c r="CU126" s="1004"/>
      <c r="CV126" s="1004"/>
      <c r="CW126" s="1004"/>
      <c r="CX126" s="1004"/>
      <c r="CY126" s="1004"/>
      <c r="CZ126" s="1004"/>
      <c r="DA126" s="1004"/>
      <c r="DB126" s="1004"/>
      <c r="DC126" s="1004"/>
      <c r="DD126" s="1004"/>
      <c r="DE126" s="1004"/>
      <c r="DF126" s="1005"/>
      <c r="DG126" s="973" t="s">
        <v>485</v>
      </c>
      <c r="DH126" s="974"/>
      <c r="DI126" s="974"/>
      <c r="DJ126" s="974"/>
      <c r="DK126" s="974"/>
      <c r="DL126" s="974" t="s">
        <v>486</v>
      </c>
      <c r="DM126" s="974"/>
      <c r="DN126" s="974"/>
      <c r="DO126" s="974"/>
      <c r="DP126" s="974"/>
      <c r="DQ126" s="974" t="s">
        <v>485</v>
      </c>
      <c r="DR126" s="974"/>
      <c r="DS126" s="974"/>
      <c r="DT126" s="974"/>
      <c r="DU126" s="974"/>
      <c r="DV126" s="975" t="s">
        <v>485</v>
      </c>
      <c r="DW126" s="975"/>
      <c r="DX126" s="975"/>
      <c r="DY126" s="975"/>
      <c r="DZ126" s="976"/>
    </row>
    <row r="127" spans="1:130" s="247" customFormat="1" ht="26.25" customHeight="1" x14ac:dyDescent="0.15">
      <c r="A127" s="1114"/>
      <c r="B127" s="1002"/>
      <c r="C127" s="1056" t="s">
        <v>493</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12910</v>
      </c>
      <c r="AB127" s="1013"/>
      <c r="AC127" s="1013"/>
      <c r="AD127" s="1013"/>
      <c r="AE127" s="1014"/>
      <c r="AF127" s="1015">
        <v>10260</v>
      </c>
      <c r="AG127" s="1013"/>
      <c r="AH127" s="1013"/>
      <c r="AI127" s="1013"/>
      <c r="AJ127" s="1014"/>
      <c r="AK127" s="1015">
        <v>12098</v>
      </c>
      <c r="AL127" s="1013"/>
      <c r="AM127" s="1013"/>
      <c r="AN127" s="1013"/>
      <c r="AO127" s="1014"/>
      <c r="AP127" s="1016">
        <v>0</v>
      </c>
      <c r="AQ127" s="1017"/>
      <c r="AR127" s="1017"/>
      <c r="AS127" s="1017"/>
      <c r="AT127" s="1018"/>
      <c r="AU127" s="283"/>
      <c r="AV127" s="283"/>
      <c r="AW127" s="283"/>
      <c r="AX127" s="1086" t="s">
        <v>494</v>
      </c>
      <c r="AY127" s="1087"/>
      <c r="AZ127" s="1087"/>
      <c r="BA127" s="1087"/>
      <c r="BB127" s="1087"/>
      <c r="BC127" s="1087"/>
      <c r="BD127" s="1087"/>
      <c r="BE127" s="1088"/>
      <c r="BF127" s="1089" t="s">
        <v>495</v>
      </c>
      <c r="BG127" s="1087"/>
      <c r="BH127" s="1087"/>
      <c r="BI127" s="1087"/>
      <c r="BJ127" s="1087"/>
      <c r="BK127" s="1087"/>
      <c r="BL127" s="1088"/>
      <c r="BM127" s="1089" t="s">
        <v>496</v>
      </c>
      <c r="BN127" s="1087"/>
      <c r="BO127" s="1087"/>
      <c r="BP127" s="1087"/>
      <c r="BQ127" s="1087"/>
      <c r="BR127" s="1087"/>
      <c r="BS127" s="1088"/>
      <c r="BT127" s="1089" t="s">
        <v>497</v>
      </c>
      <c r="BU127" s="1087"/>
      <c r="BV127" s="1087"/>
      <c r="BW127" s="1087"/>
      <c r="BX127" s="1087"/>
      <c r="BY127" s="1087"/>
      <c r="BZ127" s="1111"/>
      <c r="CA127" s="283"/>
      <c r="CB127" s="283"/>
      <c r="CC127" s="283"/>
      <c r="CD127" s="284"/>
      <c r="CE127" s="284"/>
      <c r="CF127" s="284"/>
      <c r="CG127" s="281"/>
      <c r="CH127" s="281"/>
      <c r="CI127" s="281"/>
      <c r="CJ127" s="282"/>
      <c r="CK127" s="1078"/>
      <c r="CL127" s="1065"/>
      <c r="CM127" s="1065"/>
      <c r="CN127" s="1065"/>
      <c r="CO127" s="1066"/>
      <c r="CP127" s="1003" t="s">
        <v>498</v>
      </c>
      <c r="CQ127" s="1004"/>
      <c r="CR127" s="1004"/>
      <c r="CS127" s="1004"/>
      <c r="CT127" s="1004"/>
      <c r="CU127" s="1004"/>
      <c r="CV127" s="1004"/>
      <c r="CW127" s="1004"/>
      <c r="CX127" s="1004"/>
      <c r="CY127" s="1004"/>
      <c r="CZ127" s="1004"/>
      <c r="DA127" s="1004"/>
      <c r="DB127" s="1004"/>
      <c r="DC127" s="1004"/>
      <c r="DD127" s="1004"/>
      <c r="DE127" s="1004"/>
      <c r="DF127" s="1005"/>
      <c r="DG127" s="973" t="s">
        <v>486</v>
      </c>
      <c r="DH127" s="974"/>
      <c r="DI127" s="974"/>
      <c r="DJ127" s="974"/>
      <c r="DK127" s="974"/>
      <c r="DL127" s="974" t="s">
        <v>486</v>
      </c>
      <c r="DM127" s="974"/>
      <c r="DN127" s="974"/>
      <c r="DO127" s="974"/>
      <c r="DP127" s="974"/>
      <c r="DQ127" s="974" t="s">
        <v>486</v>
      </c>
      <c r="DR127" s="974"/>
      <c r="DS127" s="974"/>
      <c r="DT127" s="974"/>
      <c r="DU127" s="974"/>
      <c r="DV127" s="975" t="s">
        <v>486</v>
      </c>
      <c r="DW127" s="975"/>
      <c r="DX127" s="975"/>
      <c r="DY127" s="975"/>
      <c r="DZ127" s="976"/>
    </row>
    <row r="128" spans="1:130" s="247" customFormat="1" ht="26.25" customHeight="1" thickBot="1" x14ac:dyDescent="0.2">
      <c r="A128" s="1097" t="s">
        <v>499</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500</v>
      </c>
      <c r="X128" s="1099"/>
      <c r="Y128" s="1099"/>
      <c r="Z128" s="1100"/>
      <c r="AA128" s="1101">
        <v>220823</v>
      </c>
      <c r="AB128" s="1102"/>
      <c r="AC128" s="1102"/>
      <c r="AD128" s="1102"/>
      <c r="AE128" s="1103"/>
      <c r="AF128" s="1104">
        <v>217066</v>
      </c>
      <c r="AG128" s="1102"/>
      <c r="AH128" s="1102"/>
      <c r="AI128" s="1102"/>
      <c r="AJ128" s="1103"/>
      <c r="AK128" s="1104">
        <v>209917</v>
      </c>
      <c r="AL128" s="1102"/>
      <c r="AM128" s="1102"/>
      <c r="AN128" s="1102"/>
      <c r="AO128" s="1103"/>
      <c r="AP128" s="1105"/>
      <c r="AQ128" s="1106"/>
      <c r="AR128" s="1106"/>
      <c r="AS128" s="1106"/>
      <c r="AT128" s="1107"/>
      <c r="AU128" s="283"/>
      <c r="AV128" s="283"/>
      <c r="AW128" s="283"/>
      <c r="AX128" s="942" t="s">
        <v>501</v>
      </c>
      <c r="AY128" s="943"/>
      <c r="AZ128" s="943"/>
      <c r="BA128" s="943"/>
      <c r="BB128" s="943"/>
      <c r="BC128" s="943"/>
      <c r="BD128" s="943"/>
      <c r="BE128" s="944"/>
      <c r="BF128" s="1108" t="s">
        <v>486</v>
      </c>
      <c r="BG128" s="1109"/>
      <c r="BH128" s="1109"/>
      <c r="BI128" s="1109"/>
      <c r="BJ128" s="1109"/>
      <c r="BK128" s="1109"/>
      <c r="BL128" s="1110"/>
      <c r="BM128" s="1108">
        <v>11.5</v>
      </c>
      <c r="BN128" s="1109"/>
      <c r="BO128" s="1109"/>
      <c r="BP128" s="1109"/>
      <c r="BQ128" s="1109"/>
      <c r="BR128" s="1109"/>
      <c r="BS128" s="1110"/>
      <c r="BT128" s="1108">
        <v>20</v>
      </c>
      <c r="BU128" s="1109"/>
      <c r="BV128" s="1109"/>
      <c r="BW128" s="1109"/>
      <c r="BX128" s="1109"/>
      <c r="BY128" s="1109"/>
      <c r="BZ128" s="1133"/>
      <c r="CA128" s="284"/>
      <c r="CB128" s="284"/>
      <c r="CC128" s="284"/>
      <c r="CD128" s="284"/>
      <c r="CE128" s="284"/>
      <c r="CF128" s="284"/>
      <c r="CG128" s="281"/>
      <c r="CH128" s="281"/>
      <c r="CI128" s="281"/>
      <c r="CJ128" s="282"/>
      <c r="CK128" s="1079"/>
      <c r="CL128" s="1080"/>
      <c r="CM128" s="1080"/>
      <c r="CN128" s="1080"/>
      <c r="CO128" s="1081"/>
      <c r="CP128" s="1090" t="s">
        <v>502</v>
      </c>
      <c r="CQ128" s="1091"/>
      <c r="CR128" s="1091"/>
      <c r="CS128" s="1091"/>
      <c r="CT128" s="1091"/>
      <c r="CU128" s="1091"/>
      <c r="CV128" s="1091"/>
      <c r="CW128" s="1091"/>
      <c r="CX128" s="1091"/>
      <c r="CY128" s="1091"/>
      <c r="CZ128" s="1091"/>
      <c r="DA128" s="1091"/>
      <c r="DB128" s="1091"/>
      <c r="DC128" s="1091"/>
      <c r="DD128" s="1091"/>
      <c r="DE128" s="1091"/>
      <c r="DF128" s="1092"/>
      <c r="DG128" s="1093">
        <v>56000</v>
      </c>
      <c r="DH128" s="1094"/>
      <c r="DI128" s="1094"/>
      <c r="DJ128" s="1094"/>
      <c r="DK128" s="1094"/>
      <c r="DL128" s="1094">
        <v>56000</v>
      </c>
      <c r="DM128" s="1094"/>
      <c r="DN128" s="1094"/>
      <c r="DO128" s="1094"/>
      <c r="DP128" s="1094"/>
      <c r="DQ128" s="1094">
        <v>56000</v>
      </c>
      <c r="DR128" s="1094"/>
      <c r="DS128" s="1094"/>
      <c r="DT128" s="1094"/>
      <c r="DU128" s="1094"/>
      <c r="DV128" s="1095">
        <v>0.2</v>
      </c>
      <c r="DW128" s="1095"/>
      <c r="DX128" s="1095"/>
      <c r="DY128" s="1095"/>
      <c r="DZ128" s="1096"/>
    </row>
    <row r="129" spans="1:131" s="247" customFormat="1" ht="26.25" customHeight="1" x14ac:dyDescent="0.15">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503</v>
      </c>
      <c r="X129" s="1128"/>
      <c r="Y129" s="1128"/>
      <c r="Z129" s="1129"/>
      <c r="AA129" s="1012">
        <v>38437791</v>
      </c>
      <c r="AB129" s="1013"/>
      <c r="AC129" s="1013"/>
      <c r="AD129" s="1013"/>
      <c r="AE129" s="1014"/>
      <c r="AF129" s="1015">
        <v>38575853</v>
      </c>
      <c r="AG129" s="1013"/>
      <c r="AH129" s="1013"/>
      <c r="AI129" s="1013"/>
      <c r="AJ129" s="1014"/>
      <c r="AK129" s="1015">
        <v>38399212</v>
      </c>
      <c r="AL129" s="1013"/>
      <c r="AM129" s="1013"/>
      <c r="AN129" s="1013"/>
      <c r="AO129" s="1014"/>
      <c r="AP129" s="1130"/>
      <c r="AQ129" s="1131"/>
      <c r="AR129" s="1131"/>
      <c r="AS129" s="1131"/>
      <c r="AT129" s="1132"/>
      <c r="AU129" s="285"/>
      <c r="AV129" s="285"/>
      <c r="AW129" s="285"/>
      <c r="AX129" s="1121" t="s">
        <v>504</v>
      </c>
      <c r="AY129" s="1004"/>
      <c r="AZ129" s="1004"/>
      <c r="BA129" s="1004"/>
      <c r="BB129" s="1004"/>
      <c r="BC129" s="1004"/>
      <c r="BD129" s="1004"/>
      <c r="BE129" s="1005"/>
      <c r="BF129" s="1122" t="s">
        <v>241</v>
      </c>
      <c r="BG129" s="1123"/>
      <c r="BH129" s="1123"/>
      <c r="BI129" s="1123"/>
      <c r="BJ129" s="1123"/>
      <c r="BK129" s="1123"/>
      <c r="BL129" s="1124"/>
      <c r="BM129" s="1122">
        <v>16.5</v>
      </c>
      <c r="BN129" s="1123"/>
      <c r="BO129" s="1123"/>
      <c r="BP129" s="1123"/>
      <c r="BQ129" s="1123"/>
      <c r="BR129" s="1123"/>
      <c r="BS129" s="1124"/>
      <c r="BT129" s="1122">
        <v>30</v>
      </c>
      <c r="BU129" s="1125"/>
      <c r="BV129" s="1125"/>
      <c r="BW129" s="1125"/>
      <c r="BX129" s="1125"/>
      <c r="BY129" s="1125"/>
      <c r="BZ129" s="112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4" t="s">
        <v>505</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506</v>
      </c>
      <c r="X130" s="1128"/>
      <c r="Y130" s="1128"/>
      <c r="Z130" s="1129"/>
      <c r="AA130" s="1012">
        <v>7228197</v>
      </c>
      <c r="AB130" s="1013"/>
      <c r="AC130" s="1013"/>
      <c r="AD130" s="1013"/>
      <c r="AE130" s="1014"/>
      <c r="AF130" s="1015">
        <v>7247012</v>
      </c>
      <c r="AG130" s="1013"/>
      <c r="AH130" s="1013"/>
      <c r="AI130" s="1013"/>
      <c r="AJ130" s="1014"/>
      <c r="AK130" s="1015">
        <v>7018743</v>
      </c>
      <c r="AL130" s="1013"/>
      <c r="AM130" s="1013"/>
      <c r="AN130" s="1013"/>
      <c r="AO130" s="1014"/>
      <c r="AP130" s="1130"/>
      <c r="AQ130" s="1131"/>
      <c r="AR130" s="1131"/>
      <c r="AS130" s="1131"/>
      <c r="AT130" s="1132"/>
      <c r="AU130" s="285"/>
      <c r="AV130" s="285"/>
      <c r="AW130" s="285"/>
      <c r="AX130" s="1121" t="s">
        <v>507</v>
      </c>
      <c r="AY130" s="1004"/>
      <c r="AZ130" s="1004"/>
      <c r="BA130" s="1004"/>
      <c r="BB130" s="1004"/>
      <c r="BC130" s="1004"/>
      <c r="BD130" s="1004"/>
      <c r="BE130" s="1005"/>
      <c r="BF130" s="1158">
        <v>13.5</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508</v>
      </c>
      <c r="X131" s="1166"/>
      <c r="Y131" s="1166"/>
      <c r="Z131" s="1167"/>
      <c r="AA131" s="1059">
        <v>31209594</v>
      </c>
      <c r="AB131" s="1038"/>
      <c r="AC131" s="1038"/>
      <c r="AD131" s="1038"/>
      <c r="AE131" s="1039"/>
      <c r="AF131" s="1037">
        <v>31328841</v>
      </c>
      <c r="AG131" s="1038"/>
      <c r="AH131" s="1038"/>
      <c r="AI131" s="1038"/>
      <c r="AJ131" s="1039"/>
      <c r="AK131" s="1037">
        <v>31380469</v>
      </c>
      <c r="AL131" s="1038"/>
      <c r="AM131" s="1038"/>
      <c r="AN131" s="1038"/>
      <c r="AO131" s="1039"/>
      <c r="AP131" s="1168"/>
      <c r="AQ131" s="1169"/>
      <c r="AR131" s="1169"/>
      <c r="AS131" s="1169"/>
      <c r="AT131" s="1170"/>
      <c r="AU131" s="285"/>
      <c r="AV131" s="285"/>
      <c r="AW131" s="285"/>
      <c r="AX131" s="1140" t="s">
        <v>509</v>
      </c>
      <c r="AY131" s="1091"/>
      <c r="AZ131" s="1091"/>
      <c r="BA131" s="1091"/>
      <c r="BB131" s="1091"/>
      <c r="BC131" s="1091"/>
      <c r="BD131" s="1091"/>
      <c r="BE131" s="1092"/>
      <c r="BF131" s="1141">
        <v>165</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7" t="s">
        <v>510</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511</v>
      </c>
      <c r="W132" s="1151"/>
      <c r="X132" s="1151"/>
      <c r="Y132" s="1151"/>
      <c r="Z132" s="1152"/>
      <c r="AA132" s="1153">
        <v>16.544348509999999</v>
      </c>
      <c r="AB132" s="1154"/>
      <c r="AC132" s="1154"/>
      <c r="AD132" s="1154"/>
      <c r="AE132" s="1155"/>
      <c r="AF132" s="1156">
        <v>11.984573579999999</v>
      </c>
      <c r="AG132" s="1154"/>
      <c r="AH132" s="1154"/>
      <c r="AI132" s="1154"/>
      <c r="AJ132" s="1155"/>
      <c r="AK132" s="1156">
        <v>12.18282939</v>
      </c>
      <c r="AL132" s="1154"/>
      <c r="AM132" s="1154"/>
      <c r="AN132" s="1154"/>
      <c r="AO132" s="1155"/>
      <c r="AP132" s="1053"/>
      <c r="AQ132" s="1054"/>
      <c r="AR132" s="1054"/>
      <c r="AS132" s="1054"/>
      <c r="AT132" s="115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512</v>
      </c>
      <c r="W133" s="1134"/>
      <c r="X133" s="1134"/>
      <c r="Y133" s="1134"/>
      <c r="Z133" s="1135"/>
      <c r="AA133" s="1136">
        <v>16.2</v>
      </c>
      <c r="AB133" s="1137"/>
      <c r="AC133" s="1137"/>
      <c r="AD133" s="1137"/>
      <c r="AE133" s="1138"/>
      <c r="AF133" s="1136">
        <v>14.7</v>
      </c>
      <c r="AG133" s="1137"/>
      <c r="AH133" s="1137"/>
      <c r="AI133" s="1137"/>
      <c r="AJ133" s="1138"/>
      <c r="AK133" s="1136">
        <v>13.5</v>
      </c>
      <c r="AL133" s="1137"/>
      <c r="AM133" s="1137"/>
      <c r="AN133" s="1137"/>
      <c r="AO133" s="1138"/>
      <c r="AP133" s="1083"/>
      <c r="AQ133" s="1084"/>
      <c r="AR133" s="1084"/>
      <c r="AS133" s="1084"/>
      <c r="AT133" s="113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T59uX2ICL2QSuwZiA4KxkYKINuSJvo87tn+W8u9lRZDUDJ8PhEd0aqA3Pfhc96ZCEMJ2/6HCvLo2ggZcDkg7Q==" saltValue="25fnToy5tGLj8IyFIWEy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IWcS+/h+LGLQmVUewtCmER0dlCplbTl6YUAAihoK7WKTYoNASgGXRHewy3E+pVyIcYtQjhUQwf6yl9W5LpTYQ==" saltValue="sVsEVvapP3CK/+QkJbR+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qeV6KOau7zFQSZRno5TxuVRqzM8feJWy5B671K/awv8ax60pnrrRJaU/TcciePTsuVPaTCDFPjFejOvhknUPg==" saltValue="q0yyihx0jL8nAQ3PewXa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6" t="s">
        <v>521</v>
      </c>
      <c r="AL9" s="1177"/>
      <c r="AM9" s="1177"/>
      <c r="AN9" s="1178"/>
      <c r="AO9" s="313">
        <v>9451143</v>
      </c>
      <c r="AP9" s="313">
        <v>55434</v>
      </c>
      <c r="AQ9" s="314">
        <v>59644</v>
      </c>
      <c r="AR9" s="315">
        <v>-7.1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6" t="s">
        <v>522</v>
      </c>
      <c r="AL10" s="1177"/>
      <c r="AM10" s="1177"/>
      <c r="AN10" s="1178"/>
      <c r="AO10" s="316">
        <v>726848</v>
      </c>
      <c r="AP10" s="316">
        <v>4263</v>
      </c>
      <c r="AQ10" s="317">
        <v>4095</v>
      </c>
      <c r="AR10" s="318">
        <v>4.0999999999999996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6" t="s">
        <v>523</v>
      </c>
      <c r="AL11" s="1177"/>
      <c r="AM11" s="1177"/>
      <c r="AN11" s="1178"/>
      <c r="AO11" s="316">
        <v>62666</v>
      </c>
      <c r="AP11" s="316">
        <v>368</v>
      </c>
      <c r="AQ11" s="317">
        <v>2516</v>
      </c>
      <c r="AR11" s="318">
        <v>-85.4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6" t="s">
        <v>524</v>
      </c>
      <c r="AL12" s="1177"/>
      <c r="AM12" s="1177"/>
      <c r="AN12" s="1178"/>
      <c r="AO12" s="316">
        <v>138474</v>
      </c>
      <c r="AP12" s="316">
        <v>812</v>
      </c>
      <c r="AQ12" s="317">
        <v>422</v>
      </c>
      <c r="AR12" s="318">
        <v>92.4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6" t="s">
        <v>525</v>
      </c>
      <c r="AL13" s="1177"/>
      <c r="AM13" s="1177"/>
      <c r="AN13" s="1178"/>
      <c r="AO13" s="316" t="s">
        <v>526</v>
      </c>
      <c r="AP13" s="316" t="s">
        <v>526</v>
      </c>
      <c r="AQ13" s="317">
        <v>65</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6" t="s">
        <v>527</v>
      </c>
      <c r="AL14" s="1177"/>
      <c r="AM14" s="1177"/>
      <c r="AN14" s="1178"/>
      <c r="AO14" s="316">
        <v>319924</v>
      </c>
      <c r="AP14" s="316">
        <v>1876</v>
      </c>
      <c r="AQ14" s="317">
        <v>1976</v>
      </c>
      <c r="AR14" s="318">
        <v>-5.0999999999999996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6" t="s">
        <v>528</v>
      </c>
      <c r="AL15" s="1177"/>
      <c r="AM15" s="1177"/>
      <c r="AN15" s="1178"/>
      <c r="AO15" s="316">
        <v>110285</v>
      </c>
      <c r="AP15" s="316">
        <v>647</v>
      </c>
      <c r="AQ15" s="317">
        <v>1853</v>
      </c>
      <c r="AR15" s="318">
        <v>-65.099999999999994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9" t="s">
        <v>529</v>
      </c>
      <c r="AL16" s="1180"/>
      <c r="AM16" s="1180"/>
      <c r="AN16" s="1181"/>
      <c r="AO16" s="316">
        <v>-1446115</v>
      </c>
      <c r="AP16" s="316">
        <v>-8482</v>
      </c>
      <c r="AQ16" s="317">
        <v>-4797</v>
      </c>
      <c r="AR16" s="318">
        <v>76.8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9" t="s">
        <v>187</v>
      </c>
      <c r="AL17" s="1180"/>
      <c r="AM17" s="1180"/>
      <c r="AN17" s="1181"/>
      <c r="AO17" s="316">
        <v>9363225</v>
      </c>
      <c r="AP17" s="316">
        <v>54919</v>
      </c>
      <c r="AQ17" s="317">
        <v>65773</v>
      </c>
      <c r="AR17" s="318">
        <v>-16.5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1" t="s">
        <v>534</v>
      </c>
      <c r="AL21" s="1172"/>
      <c r="AM21" s="1172"/>
      <c r="AN21" s="1173"/>
      <c r="AO21" s="328">
        <v>6.86</v>
      </c>
      <c r="AP21" s="329">
        <v>6.72</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1" t="s">
        <v>535</v>
      </c>
      <c r="AL22" s="1172"/>
      <c r="AM22" s="1172"/>
      <c r="AN22" s="1173"/>
      <c r="AO22" s="333">
        <v>97.8</v>
      </c>
      <c r="AP22" s="334">
        <v>99.3</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7" t="s">
        <v>539</v>
      </c>
      <c r="AL32" s="1188"/>
      <c r="AM32" s="1188"/>
      <c r="AN32" s="1189"/>
      <c r="AO32" s="343">
        <v>8966128</v>
      </c>
      <c r="AP32" s="343">
        <v>52589</v>
      </c>
      <c r="AQ32" s="344">
        <v>36938</v>
      </c>
      <c r="AR32" s="345">
        <v>42.4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7" t="s">
        <v>540</v>
      </c>
      <c r="AL33" s="1188"/>
      <c r="AM33" s="1188"/>
      <c r="AN33" s="1189"/>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7" t="s">
        <v>541</v>
      </c>
      <c r="AL34" s="1188"/>
      <c r="AM34" s="1188"/>
      <c r="AN34" s="1189"/>
      <c r="AO34" s="343" t="s">
        <v>526</v>
      </c>
      <c r="AP34" s="343" t="s">
        <v>526</v>
      </c>
      <c r="AQ34" s="344">
        <v>26</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7" t="s">
        <v>542</v>
      </c>
      <c r="AL35" s="1188"/>
      <c r="AM35" s="1188"/>
      <c r="AN35" s="1189"/>
      <c r="AO35" s="343">
        <v>1756280</v>
      </c>
      <c r="AP35" s="343">
        <v>10301</v>
      </c>
      <c r="AQ35" s="344">
        <v>10676</v>
      </c>
      <c r="AR35" s="345">
        <v>-3.5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7" t="s">
        <v>543</v>
      </c>
      <c r="AL36" s="1188"/>
      <c r="AM36" s="1188"/>
      <c r="AN36" s="1189"/>
      <c r="AO36" s="343">
        <v>205185</v>
      </c>
      <c r="AP36" s="343">
        <v>1203</v>
      </c>
      <c r="AQ36" s="344">
        <v>537</v>
      </c>
      <c r="AR36" s="345">
        <v>124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7" t="s">
        <v>544</v>
      </c>
      <c r="AL37" s="1188"/>
      <c r="AM37" s="1188"/>
      <c r="AN37" s="1189"/>
      <c r="AO37" s="343">
        <v>124096</v>
      </c>
      <c r="AP37" s="343">
        <v>728</v>
      </c>
      <c r="AQ37" s="344">
        <v>623</v>
      </c>
      <c r="AR37" s="345">
        <v>16.899999999999999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0" t="s">
        <v>545</v>
      </c>
      <c r="AL38" s="1191"/>
      <c r="AM38" s="1191"/>
      <c r="AN38" s="1192"/>
      <c r="AO38" s="346" t="s">
        <v>526</v>
      </c>
      <c r="AP38" s="346" t="s">
        <v>526</v>
      </c>
      <c r="AQ38" s="347">
        <v>1</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0" t="s">
        <v>546</v>
      </c>
      <c r="AL39" s="1191"/>
      <c r="AM39" s="1191"/>
      <c r="AN39" s="1192"/>
      <c r="AO39" s="343">
        <v>-209917</v>
      </c>
      <c r="AP39" s="343">
        <v>-1231</v>
      </c>
      <c r="AQ39" s="344">
        <v>-6161</v>
      </c>
      <c r="AR39" s="345">
        <v>-80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7" t="s">
        <v>547</v>
      </c>
      <c r="AL40" s="1188"/>
      <c r="AM40" s="1188"/>
      <c r="AN40" s="1189"/>
      <c r="AO40" s="343">
        <v>-7018743</v>
      </c>
      <c r="AP40" s="343">
        <v>-41167</v>
      </c>
      <c r="AQ40" s="344">
        <v>-33330</v>
      </c>
      <c r="AR40" s="345">
        <v>23.5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3" t="s">
        <v>298</v>
      </c>
      <c r="AL41" s="1194"/>
      <c r="AM41" s="1194"/>
      <c r="AN41" s="1195"/>
      <c r="AO41" s="343">
        <v>3823029</v>
      </c>
      <c r="AP41" s="343">
        <v>22423</v>
      </c>
      <c r="AQ41" s="344">
        <v>9311</v>
      </c>
      <c r="AR41" s="345">
        <v>140.80000000000001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2" t="s">
        <v>516</v>
      </c>
      <c r="AN49" s="1184" t="s">
        <v>551</v>
      </c>
      <c r="AO49" s="1185"/>
      <c r="AP49" s="1185"/>
      <c r="AQ49" s="1185"/>
      <c r="AR49" s="118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9309290</v>
      </c>
      <c r="AN51" s="365">
        <v>53229</v>
      </c>
      <c r="AO51" s="366">
        <v>-63.6</v>
      </c>
      <c r="AP51" s="367">
        <v>52496</v>
      </c>
      <c r="AQ51" s="368">
        <v>16.399999999999999</v>
      </c>
      <c r="AR51" s="369">
        <v>-80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4458481</v>
      </c>
      <c r="AN52" s="373">
        <v>25493</v>
      </c>
      <c r="AO52" s="374">
        <v>-34.6</v>
      </c>
      <c r="AP52" s="375">
        <v>29467</v>
      </c>
      <c r="AQ52" s="376">
        <v>15.2</v>
      </c>
      <c r="AR52" s="377">
        <v>-49.8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12107912</v>
      </c>
      <c r="AN53" s="365">
        <v>69476</v>
      </c>
      <c r="AO53" s="366">
        <v>30.5</v>
      </c>
      <c r="AP53" s="367">
        <v>52619</v>
      </c>
      <c r="AQ53" s="368">
        <v>0.2</v>
      </c>
      <c r="AR53" s="369">
        <v>30.3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6076777</v>
      </c>
      <c r="AN54" s="373">
        <v>34869</v>
      </c>
      <c r="AO54" s="374">
        <v>36.799999999999997</v>
      </c>
      <c r="AP54" s="375">
        <v>31149</v>
      </c>
      <c r="AQ54" s="376">
        <v>5.7</v>
      </c>
      <c r="AR54" s="377">
        <v>31.1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10497495</v>
      </c>
      <c r="AN55" s="365">
        <v>60612</v>
      </c>
      <c r="AO55" s="366">
        <v>-12.8</v>
      </c>
      <c r="AP55" s="367">
        <v>51875</v>
      </c>
      <c r="AQ55" s="368">
        <v>-1.4</v>
      </c>
      <c r="AR55" s="369">
        <v>-11.4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3976329</v>
      </c>
      <c r="AN56" s="373">
        <v>22959</v>
      </c>
      <c r="AO56" s="374">
        <v>-34.200000000000003</v>
      </c>
      <c r="AP56" s="375">
        <v>29372</v>
      </c>
      <c r="AQ56" s="376">
        <v>-5.7</v>
      </c>
      <c r="AR56" s="377">
        <v>-28.5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8633509</v>
      </c>
      <c r="AN57" s="365">
        <v>50199</v>
      </c>
      <c r="AO57" s="366">
        <v>-17.2</v>
      </c>
      <c r="AP57" s="367">
        <v>48064</v>
      </c>
      <c r="AQ57" s="368">
        <v>-7.3</v>
      </c>
      <c r="AR57" s="369">
        <v>-9.9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3375455</v>
      </c>
      <c r="AN58" s="373">
        <v>19627</v>
      </c>
      <c r="AO58" s="374">
        <v>-14.5</v>
      </c>
      <c r="AP58" s="375">
        <v>30373</v>
      </c>
      <c r="AQ58" s="376">
        <v>3.4</v>
      </c>
      <c r="AR58" s="377">
        <v>-17.899999999999999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6800948</v>
      </c>
      <c r="AN59" s="365">
        <v>39890</v>
      </c>
      <c r="AO59" s="366">
        <v>-20.5</v>
      </c>
      <c r="AP59" s="367">
        <v>56662</v>
      </c>
      <c r="AQ59" s="368">
        <v>17.899999999999999</v>
      </c>
      <c r="AR59" s="369">
        <v>-38.4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2659097</v>
      </c>
      <c r="AN60" s="373">
        <v>15597</v>
      </c>
      <c r="AO60" s="374">
        <v>-20.5</v>
      </c>
      <c r="AP60" s="375">
        <v>34709</v>
      </c>
      <c r="AQ60" s="376">
        <v>14.3</v>
      </c>
      <c r="AR60" s="377">
        <v>-34.799999999999997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9469831</v>
      </c>
      <c r="AN61" s="380">
        <v>54681</v>
      </c>
      <c r="AO61" s="381">
        <v>-16.7</v>
      </c>
      <c r="AP61" s="382">
        <v>52343</v>
      </c>
      <c r="AQ61" s="383">
        <v>5.2</v>
      </c>
      <c r="AR61" s="369">
        <v>-21.9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4109228</v>
      </c>
      <c r="AN62" s="373">
        <v>23709</v>
      </c>
      <c r="AO62" s="374">
        <v>-13.4</v>
      </c>
      <c r="AP62" s="375">
        <v>31014</v>
      </c>
      <c r="AQ62" s="376">
        <v>6.6</v>
      </c>
      <c r="AR62" s="377">
        <v>-20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wJIfxJql3ZUf6foR1gdzysMglyTYIhK21ZMnWp1uvt7u4klaR/Nsw8SeCiCixciGMKje4kVBOlgfekqB2S6HA==" saltValue="dItZDEU/RX8sico+mCHJ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6VWf4aMkjP1p4rz0Jp0WwMcQALjPTtzbTSGJ1D7Woeuz/uYZihlHw6R5vfRYouOuoZzn4leZAT4cDJoEXhsTQ==" saltValue="diOqqSxWMgCwR+xQspjt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603IvB/MVVGFCqONd28ktPlHEYJBcsed3yT31jDry9v9yrZfwq7zAPx6cAM5rCVN9teMiIdfslTtPah8YlXRtg==" saltValue="Flk4Zj+URKASJW0hW+f4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6" t="s">
        <v>3</v>
      </c>
      <c r="D47" s="1196"/>
      <c r="E47" s="1197"/>
      <c r="F47" s="11">
        <v>5.92</v>
      </c>
      <c r="G47" s="12">
        <v>4.22</v>
      </c>
      <c r="H47" s="12">
        <v>0.91</v>
      </c>
      <c r="I47" s="12">
        <v>1.48</v>
      </c>
      <c r="J47" s="13">
        <v>3.57</v>
      </c>
    </row>
    <row r="48" spans="2:10" ht="57.75" customHeight="1" x14ac:dyDescent="0.15">
      <c r="B48" s="14"/>
      <c r="C48" s="1198" t="s">
        <v>4</v>
      </c>
      <c r="D48" s="1198"/>
      <c r="E48" s="1199"/>
      <c r="F48" s="15">
        <v>2.5499999999999998</v>
      </c>
      <c r="G48" s="16">
        <v>1.07</v>
      </c>
      <c r="H48" s="16">
        <v>1.0900000000000001</v>
      </c>
      <c r="I48" s="16">
        <v>4.5599999999999996</v>
      </c>
      <c r="J48" s="17">
        <v>5.93</v>
      </c>
    </row>
    <row r="49" spans="2:10" ht="57.75" customHeight="1" thickBot="1" x14ac:dyDescent="0.2">
      <c r="B49" s="18"/>
      <c r="C49" s="1200" t="s">
        <v>5</v>
      </c>
      <c r="D49" s="1200"/>
      <c r="E49" s="1201"/>
      <c r="F49" s="19">
        <v>1.25</v>
      </c>
      <c r="G49" s="20" t="s">
        <v>572</v>
      </c>
      <c r="H49" s="20" t="s">
        <v>573</v>
      </c>
      <c r="I49" s="20">
        <v>4.49</v>
      </c>
      <c r="J49" s="21">
        <v>2.14</v>
      </c>
    </row>
    <row r="50" spans="2:10" ht="13.5" customHeight="1" x14ac:dyDescent="0.15"/>
  </sheetData>
  <sheetProtection algorithmName="SHA-512" hashValue="F/CiESlRrfFNKsIR/VyF186bfWJ8WwPnl9qWBLl3G45gjpQoUpPlZeG9RkHW5dtpsasEY1eqpkgz3QiTGXUImQ==" saltValue="zJ3yrcoza1kyFswA3mIW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2021-07-28T02:13:11Z</cp:lastPrinted>
  <dcterms:created xsi:type="dcterms:W3CDTF">2021-02-05T02:17:14Z</dcterms:created>
  <dcterms:modified xsi:type="dcterms:W3CDTF">2021-10-28T23:41:21Z</dcterms:modified>
  <cp:category/>
</cp:coreProperties>
</file>