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令和2年度\水道課\■管理係■\R2 中西\調査もの\20210118_公営企業会計に係る経営比較分析表の作成について\02県への回答\下水道（法非適用）\"/>
    </mc:Choice>
  </mc:AlternateContent>
  <workbookProtection workbookAlgorithmName="SHA-512" workbookHashValue="/o74RQ0XGwi6kT9+wE9qpWfl9oPCn3IectwAqt2wXn1oYHvl3nZ9vcmTs3Aqp9f2Wp8XGvordHGAM3CHq1wy1A==" workbookSaltValue="BrZRdo+n0065l+/GfOR4g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<sst xmlns="http://schemas.openxmlformats.org/spreadsheetml/2006/main" count="280" uniqueCount="120">
  <si>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</si>
  <si>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</si>
  <si>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</si>
  <si>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</si>
  <si>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</si>
  <si>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</si>
  <si>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</si>
  <si>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</si>
  <si>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</si>
  <si>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</si>
  <si>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</si>
  <si>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</si>
  <si>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</si>
  <si>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</si>
  <si>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</si>
  <si>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</si>
  <si>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</si>
  <si>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</si>
  <si>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</si>
  <si>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</si>
  <si>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</si>
  <si>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</si>
  <si>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</si>
  <si>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</si>
  <si>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</si>
  <si>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</si>
  <si>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</si>
  <si>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</si>
  <si>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</si>
  <si>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</si>
  <si>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</si>
  <si>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</si>
  <si>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</si>
  <si>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</si>
  <si>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</si>
  <si>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</si>
  <si>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</si>
  <si>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</si>
  <si>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</si>
  <si>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</si>
  <si>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</si>
  <si>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</si>
  <si>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</si>
  <si>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</si>
  <si>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</si>
  <si>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</si>
  <si>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</si>
  <si>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</si>
  <si>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</si>
  <si>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</si>
  <si>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</si>
  <si>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</si>
  <si>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</si>
  <si>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</si>
  <si>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</si>
  <si>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</si>
  <si>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</si>
  <si>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</si>
  <si>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</si>
  <si>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</si>
  <si>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</si>
  <si>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</si>
  <si>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</si>
  <si>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</si>
  <si>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</si>
  <si>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</si>
  <si>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</si>
  <si>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</si>
  <si>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</si>
  <si>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</si>
  <si>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</si>
  <si>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</si>
  <si>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</si>
  <si>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</si>
  <si>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</si>
  <si>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</si>
  <si>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</si>
  <si>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</si>
  <si>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</si>
  <si>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</si>
  <si>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</si>
  <si>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</si>
  <si>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</si>
  <si>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</si>
  <si>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</si>
  <si>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</si>
  <si>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</si>
  <si>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</si>
  <si>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</si>
  <si>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</si>
  <si>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</si>
  <si>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</si>
  <si>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</si>
  <si>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</si>
  <si>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</si>
  <si>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</si>
  <si>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</si>
  <si>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</si>
  <si>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立山町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</si>
  <si>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</si>
  <si>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</si>
  <si>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</si>
  <si>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</si>
  <si>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</si>
  <si>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</si>
  <si>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</si>
  <si>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</si>
  <si>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</si>
  <si>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</si>
  <si>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</si>
  <si>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</si>
  <si>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</si>
  <si>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</si>
  <si>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</si>
  <si>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</si>
  <si>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</si>
  <si>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</si>
  <si>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収益的収支比率が100％以上であり、単年度収支が黒字であるが、使用料収入の改善と併せて経営改善に向けた取り組みが必要である。
　企業債残高対事業規模比率が0％となっているが、これは企業債の償還財源にすべて一般会計繰入金を充てていることを示している。
　経費回収率が100％を下回っているため、今後、適正な使用料収入の確保及び汚水処理費の削減が必要である。
　汚水処理原価が類似団体平均値より高いため、今後、浄化槽の設置基数を増加させ、維持管理費を削減する取組が必要である。
　水洗化率が100％であり、これは浄化槽を設置する際は必ず水洗便所を設置し、接続して水洗化することを確認する取組をしているためである。
</t>
    <rPh sb="1" eb="3">
      <t>シュウエキ</t>
    </rPh>
    <rPh sb="3" eb="4">
      <t>テキ</t>
    </rPh>
    <rPh sb="4" eb="6">
      <t>シュウシ</t>
    </rPh>
    <rPh sb="6" eb="8">
      <t>ヒリツ</t>
    </rPh>
    <rPh sb="13" eb="15">
      <t>イジョウ</t>
    </rPh>
    <rPh sb="19" eb="22">
      <t>タンネンド</t>
    </rPh>
    <rPh sb="22" eb="24">
      <t>シュウシ</t>
    </rPh>
    <rPh sb="25" eb="27">
      <t>クロジ</t>
    </rPh>
    <rPh sb="32" eb="35">
      <t>シヨウリョウ</t>
    </rPh>
    <rPh sb="35" eb="37">
      <t>シュウニュウ</t>
    </rPh>
    <rPh sb="38" eb="40">
      <t>カイゼン</t>
    </rPh>
    <rPh sb="41" eb="42">
      <t>アワ</t>
    </rPh>
    <rPh sb="44" eb="46">
      <t>ケイエイ</t>
    </rPh>
    <rPh sb="46" eb="48">
      <t>カイゼン</t>
    </rPh>
    <rPh sb="49" eb="50">
      <t>ム</t>
    </rPh>
    <rPh sb="52" eb="53">
      <t>ト</t>
    </rPh>
    <rPh sb="54" eb="55">
      <t>ク</t>
    </rPh>
    <rPh sb="57" eb="59">
      <t>ヒツヨウ</t>
    </rPh>
    <rPh sb="65" eb="68">
      <t>キギョウサイ</t>
    </rPh>
    <rPh sb="68" eb="70">
      <t>ザンダカ</t>
    </rPh>
    <rPh sb="70" eb="71">
      <t>タイ</t>
    </rPh>
    <rPh sb="71" eb="73">
      <t>ジギョウ</t>
    </rPh>
    <rPh sb="73" eb="75">
      <t>キボ</t>
    </rPh>
    <rPh sb="75" eb="77">
      <t>ヒリツ</t>
    </rPh>
    <rPh sb="91" eb="94">
      <t>キギョウサイ</t>
    </rPh>
    <rPh sb="95" eb="97">
      <t>ショウカン</t>
    </rPh>
    <rPh sb="97" eb="99">
      <t>ザイゲン</t>
    </rPh>
    <rPh sb="103" eb="107">
      <t>イッパンカイケイ</t>
    </rPh>
    <rPh sb="107" eb="110">
      <t>クリイレキン</t>
    </rPh>
    <rPh sb="111" eb="112">
      <t>ア</t>
    </rPh>
    <rPh sb="119" eb="120">
      <t>シメ</t>
    </rPh>
    <rPh sb="127" eb="129">
      <t>ケイヒ</t>
    </rPh>
    <rPh sb="129" eb="132">
      <t>カイシュウリツ</t>
    </rPh>
    <rPh sb="138" eb="140">
      <t>シタマワ</t>
    </rPh>
    <rPh sb="147" eb="149">
      <t>コンゴ</t>
    </rPh>
    <rPh sb="150" eb="152">
      <t>テキセイ</t>
    </rPh>
    <rPh sb="153" eb="156">
      <t>シヨウリョウ</t>
    </rPh>
    <rPh sb="156" eb="158">
      <t>シュウニュウ</t>
    </rPh>
    <rPh sb="159" eb="161">
      <t>カクホ</t>
    </rPh>
    <rPh sb="161" eb="162">
      <t>オヨ</t>
    </rPh>
    <rPh sb="163" eb="165">
      <t>オスイ</t>
    </rPh>
    <rPh sb="165" eb="167">
      <t>ショリ</t>
    </rPh>
    <rPh sb="167" eb="168">
      <t>ヒ</t>
    </rPh>
    <rPh sb="169" eb="171">
      <t>サクゲン</t>
    </rPh>
    <rPh sb="172" eb="174">
      <t>ヒツヨウ</t>
    </rPh>
    <rPh sb="180" eb="182">
      <t>オスイ</t>
    </rPh>
    <rPh sb="182" eb="184">
      <t>ショリ</t>
    </rPh>
    <rPh sb="184" eb="186">
      <t>ゲンカ</t>
    </rPh>
    <rPh sb="187" eb="189">
      <t>ルイジ</t>
    </rPh>
    <rPh sb="189" eb="191">
      <t>ダンタイ</t>
    </rPh>
    <rPh sb="191" eb="194">
      <t>ヘイキンチ</t>
    </rPh>
    <rPh sb="196" eb="197">
      <t>タカ</t>
    </rPh>
    <rPh sb="201" eb="203">
      <t>コンゴ</t>
    </rPh>
    <rPh sb="204" eb="207">
      <t>ジョウカソウ</t>
    </rPh>
    <rPh sb="208" eb="210">
      <t>セッチ</t>
    </rPh>
    <rPh sb="210" eb="212">
      <t>キスウ</t>
    </rPh>
    <rPh sb="213" eb="215">
      <t>ゾウカ</t>
    </rPh>
    <rPh sb="218" eb="220">
      <t>イジ</t>
    </rPh>
    <rPh sb="220" eb="223">
      <t>カンリヒ</t>
    </rPh>
    <rPh sb="224" eb="226">
      <t>サクゲン</t>
    </rPh>
    <rPh sb="228" eb="230">
      <t>トリクミ</t>
    </rPh>
    <rPh sb="231" eb="233">
      <t>ヒツヨウ</t>
    </rPh>
    <rPh sb="239" eb="242">
      <t>スイセンカ</t>
    </rPh>
    <rPh sb="242" eb="243">
      <t>リツ</t>
    </rPh>
    <rPh sb="255" eb="258">
      <t>ジョウカソウ</t>
    </rPh>
    <rPh sb="259" eb="261">
      <t>セッチ</t>
    </rPh>
    <rPh sb="263" eb="264">
      <t>サイ</t>
    </rPh>
    <rPh sb="265" eb="266">
      <t>カナラ</t>
    </rPh>
    <rPh sb="267" eb="269">
      <t>スイセン</t>
    </rPh>
    <rPh sb="269" eb="271">
      <t>ベンジョ</t>
    </rPh>
    <rPh sb="272" eb="274">
      <t>セッチ</t>
    </rPh>
    <rPh sb="276" eb="278">
      <t>セツゾク</t>
    </rPh>
    <rPh sb="280" eb="283">
      <t>スイセンカ</t>
    </rPh>
    <rPh sb="288" eb="290">
      <t>カクニン</t>
    </rPh>
    <rPh sb="292" eb="294">
      <t>トリクミ</t>
    </rPh>
    <phoneticPr fontId="4"/>
  </si>
  <si>
    <t>　浄化槽本体の設置管理事業のため、管渠の老朽化や改善の該当数値はなし。</t>
    <rPh sb="1" eb="4">
      <t>ジョウカソウ</t>
    </rPh>
    <rPh sb="4" eb="6">
      <t>ホンタイ</t>
    </rPh>
    <rPh sb="7" eb="9">
      <t>セッチ</t>
    </rPh>
    <rPh sb="9" eb="11">
      <t>カンリ</t>
    </rPh>
    <rPh sb="11" eb="13">
      <t>ジギョウ</t>
    </rPh>
    <rPh sb="17" eb="19">
      <t>カンキョ</t>
    </rPh>
    <rPh sb="20" eb="23">
      <t>ロウキュウカ</t>
    </rPh>
    <rPh sb="24" eb="26">
      <t>カイゼン</t>
    </rPh>
    <rPh sb="27" eb="29">
      <t>ガイトウ</t>
    </rPh>
    <rPh sb="29" eb="31">
      <t>スウチ</t>
    </rPh>
    <phoneticPr fontId="4"/>
  </si>
  <si>
    <t xml:space="preserve">　経営については、平成30年度より事業開始に伴い浄化槽の設置管理を行っているが、設置基数が数基であるため、使用料収入も僅かであることから、一般会計からの繰入金で補填し、運営しているところである。
　今後、設置基数の増加に伴い維持管理費の増加が見込まれるため、使用料の増額改定や汚水処理費の削減の取組を進めていく必要がある。
</t>
    <rPh sb="1" eb="3">
      <t>ケイエイ</t>
    </rPh>
    <rPh sb="9" eb="11">
      <t>ヘイセイ</t>
    </rPh>
    <rPh sb="13" eb="15">
      <t>ネンド</t>
    </rPh>
    <rPh sb="17" eb="19">
      <t>ジギョウ</t>
    </rPh>
    <rPh sb="19" eb="21">
      <t>カイシ</t>
    </rPh>
    <rPh sb="22" eb="23">
      <t>トモナ</t>
    </rPh>
    <rPh sb="24" eb="27">
      <t>ジョウカソウ</t>
    </rPh>
    <rPh sb="28" eb="32">
      <t>セッチカンリ</t>
    </rPh>
    <rPh sb="33" eb="34">
      <t>オコナ</t>
    </rPh>
    <rPh sb="40" eb="42">
      <t>セッチ</t>
    </rPh>
    <rPh sb="42" eb="44">
      <t>キスウ</t>
    </rPh>
    <rPh sb="45" eb="47">
      <t>スウキ</t>
    </rPh>
    <rPh sb="53" eb="58">
      <t>シヨウリョウシュウニュウ</t>
    </rPh>
    <rPh sb="59" eb="60">
      <t>ワズ</t>
    </rPh>
    <rPh sb="69" eb="71">
      <t>イッパン</t>
    </rPh>
    <rPh sb="71" eb="73">
      <t>カイケイ</t>
    </rPh>
    <rPh sb="76" eb="79">
      <t>クリイレキン</t>
    </rPh>
    <rPh sb="80" eb="82">
      <t>ホテン</t>
    </rPh>
    <rPh sb="84" eb="86">
      <t>ウンエイ</t>
    </rPh>
    <rPh sb="99" eb="101">
      <t>コンゴ</t>
    </rPh>
    <rPh sb="102" eb="104">
      <t>セッチ</t>
    </rPh>
    <rPh sb="104" eb="106">
      <t>キスウ</t>
    </rPh>
    <rPh sb="107" eb="109">
      <t>ゾウカ</t>
    </rPh>
    <rPh sb="110" eb="111">
      <t>トモナ</t>
    </rPh>
    <rPh sb="112" eb="117">
      <t>イジカンリヒ</t>
    </rPh>
    <rPh sb="118" eb="120">
      <t>ゾウカ</t>
    </rPh>
    <rPh sb="121" eb="123">
      <t>ミコ</t>
    </rPh>
    <rPh sb="138" eb="140">
      <t>オスイ</t>
    </rPh>
    <rPh sb="140" eb="143">
      <t>ショリヒ</t>
    </rPh>
    <rPh sb="144" eb="146">
      <t>サクゲン</t>
    </rPh>
    <rPh sb="147" eb="149">
      <t>トリクミ</t>
    </rPh>
    <rPh sb="150" eb="151">
      <t>スス</t>
    </rPh>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</si>
</sst>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11-49C1-9BFD-9782666B7B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A11-49C1-9BFD-9782666B7B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6C-4C11-815A-07378DAE65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54.93</c:v>
                </c:pt>
                <c:pt idx="4">
                  <c:v>55.96</c:v>
                </c:pt>
              </c:numCache>
            </c:numRef>
          </c:val>
          <c:smooth val="0"/>
          <c:extLst>
            <c:ext xmlns:c16="http://schemas.microsoft.com/office/drawing/2014/chart" uri="{C3380CC4-5D6E-409C-BE32-E72D297353CC}">
              <c16:uniqueId val="{00000001-876C-4C11-815A-07378DAE65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A31-4FFD-BF65-F2AF78825D7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65.569999999999993</c:v>
                </c:pt>
                <c:pt idx="4">
                  <c:v>60.12</c:v>
                </c:pt>
              </c:numCache>
            </c:numRef>
          </c:val>
          <c:smooth val="0"/>
          <c:extLst>
            <c:ext xmlns:c16="http://schemas.microsoft.com/office/drawing/2014/chart" uri="{C3380CC4-5D6E-409C-BE32-E72D297353CC}">
              <c16:uniqueId val="{00000001-8A31-4FFD-BF65-F2AF78825D7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c:v>
                </c:pt>
                <c:pt idx="4">
                  <c:v>104.95</c:v>
                </c:pt>
              </c:numCache>
            </c:numRef>
          </c:val>
          <c:extLst>
            <c:ext xmlns:c16="http://schemas.microsoft.com/office/drawing/2014/chart" uri="{C3380CC4-5D6E-409C-BE32-E72D297353CC}">
              <c16:uniqueId val="{00000000-412E-428E-8359-EA5D583E78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2E-428E-8359-EA5D583E78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AC-4273-86F8-F02518C49D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AC-4273-86F8-F02518C49D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F-47CE-8CE0-075F003821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F-47CE-8CE0-075F003821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56-4C4D-80E4-D2255C6CCF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56-4C4D-80E4-D2255C6CCF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7-461C-A027-4F1047ECB3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7-461C-A027-4F1047ECB3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7857.14</c:v>
                </c:pt>
                <c:pt idx="4" formatCode="#,##0.00;&quot;△&quot;#,##0.00">
                  <c:v>0</c:v>
                </c:pt>
              </c:numCache>
            </c:numRef>
          </c:val>
          <c:extLst>
            <c:ext xmlns:c16="http://schemas.microsoft.com/office/drawing/2014/chart" uri="{C3380CC4-5D6E-409C-BE32-E72D297353CC}">
              <c16:uniqueId val="{00000000-D674-4B0F-994E-621EE1D573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386.46</c:v>
                </c:pt>
                <c:pt idx="4">
                  <c:v>421.25</c:v>
                </c:pt>
              </c:numCache>
            </c:numRef>
          </c:val>
          <c:smooth val="0"/>
          <c:extLst>
            <c:ext xmlns:c16="http://schemas.microsoft.com/office/drawing/2014/chart" uri="{C3380CC4-5D6E-409C-BE32-E72D297353CC}">
              <c16:uniqueId val="{00000001-D674-4B0F-994E-621EE1D573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40</c:v>
                </c:pt>
                <c:pt idx="4">
                  <c:v>70.27</c:v>
                </c:pt>
              </c:numCache>
            </c:numRef>
          </c:val>
          <c:extLst>
            <c:ext xmlns:c16="http://schemas.microsoft.com/office/drawing/2014/chart" uri="{C3380CC4-5D6E-409C-BE32-E72D297353CC}">
              <c16:uniqueId val="{00000000-3623-44AD-B440-06D8DC495D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55.85</c:v>
                </c:pt>
                <c:pt idx="4">
                  <c:v>53.23</c:v>
                </c:pt>
              </c:numCache>
            </c:numRef>
          </c:val>
          <c:smooth val="0"/>
          <c:extLst>
            <c:ext xmlns:c16="http://schemas.microsoft.com/office/drawing/2014/chart" uri="{C3380CC4-5D6E-409C-BE32-E72D297353CC}">
              <c16:uniqueId val="{00000001-3623-44AD-B440-06D8DC495D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397.73</c:v>
                </c:pt>
                <c:pt idx="4">
                  <c:v>289.82</c:v>
                </c:pt>
              </c:numCache>
            </c:numRef>
          </c:val>
          <c:extLst>
            <c:ext xmlns:c16="http://schemas.microsoft.com/office/drawing/2014/chart" uri="{C3380CC4-5D6E-409C-BE32-E72D297353CC}">
              <c16:uniqueId val="{00000000-0A52-45DB-B05F-66B3C84BEB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287.91000000000003</c:v>
                </c:pt>
                <c:pt idx="4">
                  <c:v>283.3</c:v>
                </c:pt>
              </c:numCache>
            </c:numRef>
          </c:val>
          <c:smooth val="0"/>
          <c:extLst>
            <c:ext xmlns:c16="http://schemas.microsoft.com/office/drawing/2014/chart" uri="{C3380CC4-5D6E-409C-BE32-E72D297353CC}">
              <c16:uniqueId val="{00000001-0A52-45DB-B05F-66B3C84BEB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富山県　立山町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25764</v>
      </c>
      <c r="AM8" s="51"/>
      <c r="AN8" s="51"/>
      <c r="AO8" s="51"/>
      <c r="AP8" s="51"/>
      <c r="AQ8" s="51"/>
      <c r="AR8" s="51"/>
      <c r="AS8" s="51"/>
      <c r="AT8" s="46">
        <f>データ!T6</f>
        <v>307.29000000000002</v>
      </c>
      <c r="AU8" s="46"/>
      <c r="AV8" s="46"/>
      <c r="AW8" s="46"/>
      <c r="AX8" s="46"/>
      <c r="AY8" s="46"/>
      <c r="AZ8" s="46"/>
      <c r="BA8" s="46"/>
      <c r="BB8" s="46">
        <f>データ!U6</f>
        <v>83.84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0.03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8</v>
      </c>
      <c r="AM10" s="51"/>
      <c r="AN10" s="51"/>
      <c r="AO10" s="51"/>
      <c r="AP10" s="51"/>
      <c r="AQ10" s="51"/>
      <c r="AR10" s="51"/>
      <c r="AS10" s="51"/>
      <c r="AT10" s="46">
        <f>データ!W6</f>
        <v>0.01</v>
      </c>
      <c r="AU10" s="46"/>
      <c r="AV10" s="46"/>
      <c r="AW10" s="46"/>
      <c r="AX10" s="46"/>
      <c r="AY10" s="46"/>
      <c r="AZ10" s="46"/>
      <c r="BA10" s="46"/>
      <c r="BB10" s="46">
        <f>データ!X6</f>
        <v>800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MB9HsOuKiPx1N/F57iul5OFOmSMT6UnBWNrleylVWMR2z7zGRVgnsEIptI4fYwYnghQP1FeyG+kANKD4q02j+Q==" saltValue="JQEHlXQwAtmsi0VW9YLRf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163236</v>
      </c>
      <c r="D6" s="33">
        <f t="shared" si="3"/>
        <v>47</v>
      </c>
      <c r="E6" s="33">
        <f t="shared" si="3"/>
        <v>18</v>
      </c>
      <c r="F6" s="33">
        <f t="shared" si="3"/>
        <v>0</v>
      </c>
      <c r="G6" s="33">
        <f t="shared" si="3"/>
        <v>0</v>
      </c>
      <c r="H6" s="33" t="str">
        <f t="shared" si="3"/>
        <v>富山県　立山町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0.03</v>
      </c>
      <c r="Q6" s="34">
        <f t="shared" si="3"/>
        <v>100</v>
      </c>
      <c r="R6" s="34">
        <f t="shared" si="3"/>
        <v>3300</v>
      </c>
      <c r="S6" s="34">
        <f t="shared" si="3"/>
        <v>25764</v>
      </c>
      <c r="T6" s="34">
        <f t="shared" si="3"/>
        <v>307.29000000000002</v>
      </c>
      <c r="U6" s="34">
        <f t="shared" si="3"/>
        <v>83.84</v>
      </c>
      <c r="V6" s="34">
        <f t="shared" si="3"/>
        <v>8</v>
      </c>
      <c r="W6" s="34">
        <f t="shared" si="3"/>
        <v>0.01</v>
      </c>
      <c r="X6" s="34">
        <f t="shared" si="3"/>
        <v>800</v>
      </c>
      <c r="Y6" s="35" t="str">
        <f>IF(Y7="",NA(),Y7)</f>
        <v>-</v>
      </c>
      <c r="Z6" s="35" t="str">
        <f t="shared" ref="Z6:AH6" si="4">IF(Z7="",NA(),Z7)</f>
        <v>-</v>
      </c>
      <c r="AA6" s="35" t="str">
        <f t="shared" si="4"/>
        <v>-</v>
      </c>
      <c r="AB6" s="35">
        <f t="shared" si="4"/>
        <v>100</v>
      </c>
      <c r="AC6" s="35">
        <f t="shared" si="4"/>
        <v>104.95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7857.14</v>
      </c>
      <c r="BJ6" s="34">
        <f t="shared" si="7"/>
        <v>0</v>
      </c>
      <c r="BK6" s="35" t="str">
        <f t="shared" si="7"/>
        <v>-</v>
      </c>
      <c r="BL6" s="35" t="str">
        <f t="shared" si="7"/>
        <v>-</v>
      </c>
      <c r="BM6" s="35" t="str">
        <f t="shared" si="7"/>
        <v>-</v>
      </c>
      <c r="BN6" s="35">
        <f t="shared" si="7"/>
        <v>386.46</v>
      </c>
      <c r="BO6" s="35">
        <f t="shared" si="7"/>
        <v>421.25</v>
      </c>
      <c r="BP6" s="34" t="str">
        <f>IF(BP7="","",IF(BP7="-","【-】","【"&amp;SUBSTITUTE(TEXT(BP7,"#,##0.00"),"-","△")&amp;"】"))</f>
        <v>【307.23】</v>
      </c>
      <c r="BQ6" s="35" t="str">
        <f>IF(BQ7="",NA(),BQ7)</f>
        <v>-</v>
      </c>
      <c r="BR6" s="35" t="str">
        <f t="shared" ref="BR6:BZ6" si="8">IF(BR7="",NA(),BR7)</f>
        <v>-</v>
      </c>
      <c r="BS6" s="35" t="str">
        <f t="shared" si="8"/>
        <v>-</v>
      </c>
      <c r="BT6" s="35">
        <f t="shared" si="8"/>
        <v>40</v>
      </c>
      <c r="BU6" s="35">
        <f t="shared" si="8"/>
        <v>70.27</v>
      </c>
      <c r="BV6" s="35" t="str">
        <f t="shared" si="8"/>
        <v>-</v>
      </c>
      <c r="BW6" s="35" t="str">
        <f t="shared" si="8"/>
        <v>-</v>
      </c>
      <c r="BX6" s="35" t="str">
        <f t="shared" si="8"/>
        <v>-</v>
      </c>
      <c r="BY6" s="35">
        <f t="shared" si="8"/>
        <v>55.85</v>
      </c>
      <c r="BZ6" s="35">
        <f t="shared" si="8"/>
        <v>53.23</v>
      </c>
      <c r="CA6" s="34" t="str">
        <f>IF(CA7="","",IF(CA7="-","【-】","【"&amp;SUBSTITUTE(TEXT(CA7,"#,##0.00"),"-","△")&amp;"】"))</f>
        <v>【59.98】</v>
      </c>
      <c r="CB6" s="35" t="str">
        <f>IF(CB7="",NA(),CB7)</f>
        <v>-</v>
      </c>
      <c r="CC6" s="35" t="str">
        <f t="shared" ref="CC6:CK6" si="9">IF(CC7="",NA(),CC7)</f>
        <v>-</v>
      </c>
      <c r="CD6" s="35" t="str">
        <f t="shared" si="9"/>
        <v>-</v>
      </c>
      <c r="CE6" s="35">
        <f t="shared" si="9"/>
        <v>397.73</v>
      </c>
      <c r="CF6" s="35">
        <f t="shared" si="9"/>
        <v>289.82</v>
      </c>
      <c r="CG6" s="35" t="str">
        <f t="shared" si="9"/>
        <v>-</v>
      </c>
      <c r="CH6" s="35" t="str">
        <f t="shared" si="9"/>
        <v>-</v>
      </c>
      <c r="CI6" s="35" t="str">
        <f t="shared" si="9"/>
        <v>-</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4">
        <f t="shared" si="10"/>
        <v>0</v>
      </c>
      <c r="CQ6" s="34">
        <f t="shared" si="10"/>
        <v>0</v>
      </c>
      <c r="CR6" s="35" t="str">
        <f t="shared" si="10"/>
        <v>-</v>
      </c>
      <c r="CS6" s="35" t="str">
        <f t="shared" si="10"/>
        <v>-</v>
      </c>
      <c r="CT6" s="35" t="str">
        <f t="shared" si="10"/>
        <v>-</v>
      </c>
      <c r="CU6" s="35">
        <f t="shared" si="10"/>
        <v>54.93</v>
      </c>
      <c r="CV6" s="35">
        <f t="shared" si="10"/>
        <v>55.96</v>
      </c>
      <c r="CW6" s="34" t="str">
        <f>IF(CW7="","",IF(CW7="-","【-】","【"&amp;SUBSTITUTE(TEXT(CW7,"#,##0.00"),"-","△")&amp;"】"))</f>
        <v>【58.71】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163236</v>
      </c>
      <c r="D7" s="37">
        <v>47</v>
      </c>
      <c r="E7" s="37">
        <v>18</v>
      </c>
      <c r="F7" s="37">
        <v>0</v>
      </c>
      <c r="G7" s="37">
        <v>0</v>
      </c>
      <c r="H7" s="37" t="s">
        <v>98</v>
      </c>
      <c r="I7" s="37" t="s">
        <v>99</v>
      </c>
      <c r="J7" s="37" t="s">
        <v>100</v>
      </c>
      <c r="K7" s="37" t="s">
        <v>101</v>
      </c>
      <c r="L7" s="37" t="s">
        <v>102</v>
      </c>
      <c r="M7" s="37" t="s">
        <v>103</v>
      </c>
      <c r="N7" s="38" t="s">
        <v>104</v>
      </c>
      <c r="O7" s="38" t="s">
        <v>105</v>
      </c>
      <c r="P7" s="38">
        <v>0.03</v>
      </c>
      <c r="Q7" s="38">
        <v>100</v>
      </c>
      <c r="R7" s="38">
        <v>3300</v>
      </c>
      <c r="S7" s="38">
        <v>25764</v>
      </c>
      <c r="T7" s="38">
        <v>307.29000000000002</v>
      </c>
      <c r="U7" s="38">
        <v>83.84</v>
      </c>
      <c r="V7" s="38">
        <v>8</v>
      </c>
      <c r="W7" s="38">
        <v>0.01</v>
      </c>
      <c r="X7" s="38">
        <v>800</v>
      </c>
      <c r="Y7" s="38" t="s">
        <v>104</v>
      </c>
      <c r="Z7" s="38" t="s">
        <v>104</v>
      </c>
      <c r="AA7" s="38" t="s">
        <v>104</v>
      </c>
      <c r="AB7" s="38">
        <v>100</v>
      </c>
      <c r="AC7" s="38">
        <v>104.95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v>7857.14</v>
      </c>
      <c r="BJ7" s="38">
        <v>0</v>
      </c>
      <c r="BK7" s="38" t="s">
        <v>104</v>
      </c>
      <c r="BL7" s="38" t="s">
        <v>104</v>
      </c>
      <c r="BM7" s="38" t="s">
        <v>104</v>
      </c>
      <c r="BN7" s="38">
        <v>386.46</v>
      </c>
      <c r="BO7" s="38">
        <v>421.25</v>
      </c>
      <c r="BP7" s="38">
        <v>307.23</v>
      </c>
      <c r="BQ7" s="38" t="s">
        <v>104</v>
      </c>
      <c r="BR7" s="38" t="s">
        <v>104</v>
      </c>
      <c r="BS7" s="38" t="s">
        <v>104</v>
      </c>
      <c r="BT7" s="38">
        <v>40</v>
      </c>
      <c r="BU7" s="38">
        <v>70.27</v>
      </c>
      <c r="BV7" s="38" t="s">
        <v>104</v>
      </c>
      <c r="BW7" s="38" t="s">
        <v>104</v>
      </c>
      <c r="BX7" s="38" t="s">
        <v>104</v>
      </c>
      <c r="BY7" s="38">
        <v>55.85</v>
      </c>
      <c r="BZ7" s="38">
        <v>53.23</v>
      </c>
      <c r="CA7" s="38">
        <v>59.98</v>
      </c>
      <c r="CB7" s="38" t="s">
        <v>104</v>
      </c>
      <c r="CC7" s="38" t="s">
        <v>104</v>
      </c>
      <c r="CD7" s="38" t="s">
        <v>104</v>
      </c>
      <c r="CE7" s="38">
        <v>397.73</v>
      </c>
      <c r="CF7" s="38">
        <v>289.82</v>
      </c>
      <c r="CG7" s="38" t="s">
        <v>104</v>
      </c>
      <c r="CH7" s="38" t="s">
        <v>104</v>
      </c>
      <c r="CI7" s="38" t="s">
        <v>104</v>
      </c>
      <c r="CJ7" s="38">
        <v>287.91000000000003</v>
      </c>
      <c r="CK7" s="38">
        <v>283.3</v>
      </c>
      <c r="CL7" s="38">
        <v>272.98</v>
      </c>
      <c r="CM7" s="38" t="s">
        <v>104</v>
      </c>
      <c r="CN7" s="38" t="s">
        <v>104</v>
      </c>
      <c r="CO7" s="38" t="s">
        <v>104</v>
      </c>
      <c r="CP7" s="38">
        <v>0</v>
      </c>
      <c r="CQ7" s="38">
        <v>0</v>
      </c>
      <c r="CR7" s="38" t="s">
        <v>104</v>
      </c>
      <c r="CS7" s="38" t="s">
        <v>104</v>
      </c>
      <c r="CT7" s="38" t="s">
        <v>104</v>
      </c>
      <c r="CU7" s="38">
        <v>54.93</v>
      </c>
      <c r="CV7" s="38">
        <v>55.96</v>
      </c>
      <c r="CW7" s="38">
        <v>58.71</v>
      </c>
      <c r="CX7" s="38" t="s">
        <v>104</v>
      </c>
      <c r="CY7" s="38" t="s">
        <v>104</v>
      </c>
      <c r="CZ7" s="38" t="s">
        <v>104</v>
      </c>
      <c r="DA7" s="38">
        <v>100</v>
      </c>
      <c r="DB7" s="38">
        <v>100</v>
      </c>
      <c r="DC7" s="38" t="s">
        <v>104</v>
      </c>
      <c r="DD7" s="38" t="s">
        <v>104</v>
      </c>
      <c r="DE7" s="38" t="s">
        <v>104</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2021-01-27T06:23:30Z</cp:lastPrinted>
  <dcterms:created xsi:type="dcterms:W3CDTF">2020-12-04T03:17:04Z</dcterms:created>
  <dcterms:modified xsi:type="dcterms:W3CDTF">2021-01-27T06:23:32Z</dcterms:modified>
  <cp:category/>
</cp:coreProperties>
</file>