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sSo7N/cCnGfi7wbL8IHZM+XrnVp7+SAczzyOvUlUqsuQ12claQ8c7n6fQ8fRUZsHqIKzM/3ghEOKxIwVFEdZQ==" workbookSaltValue="2q+WtVJFCN/pT5E5f6O2r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<sst xmlns="http://schemas.openxmlformats.org/spreadsheetml/2006/main" xmlns:r="http://schemas.openxmlformats.org/officeDocument/2006/relationships" count="116" uniqueCount="116">
  <si>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</si>
  <si>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</si>
  <si>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</si>
  <si>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</si>
  <si>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</si>
  <si>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</si>
  <si>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</si>
  <si>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</si>
  <si>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</si>
  <si>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</si>
  <si>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</si>
  <si>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</si>
  <si>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</si>
  <si>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</si>
  <si>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</si>
  <si>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</si>
  <si>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</si>
  <si>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</si>
  <si>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</si>
  <si>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</si>
  <si>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</si>
  <si>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</si>
  <si>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</si>
  <si>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</si>
  <si>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</si>
  <si>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</si>
  <si>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</si>
  <si>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</si>
  <si>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</si>
  <si>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</si>
  <si>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</si>
  <si>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</si>
  <si>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</si>
  <si>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</si>
  <si>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</si>
  <si>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</si>
  <si>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</si>
  <si>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</si>
  <si>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</si>
  <si>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</si>
  <si>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</si>
  <si>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</si>
  <si>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</si>
  <si>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</si>
  <si>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</si>
  <si>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</si>
  <si>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</si>
  <si>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</si>
  <si>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</si>
  <si>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</si>
  <si>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</si>
  <si>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</si>
  <si>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</si>
  <si>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</si>
  <si>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</si>
  <si>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</si>
  <si>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</si>
  <si>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</si>
  <si>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</si>
  <si>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</si>
  <si>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</si>
  <si>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</si>
  <si>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</si>
  <si>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</si>
  <si>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</si>
  <si>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</si>
  <si>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</si>
  <si>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</si>
  <si>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</si>
  <si>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</si>
  <si>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</si>
  <si>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</si>
  <si>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</si>
  <si>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</si>
  <si>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</si>
  <si>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　事業実施区域は山間部で、集合処理による下水道整備が非効率であるため、市町村設置による合併処理浄化槽整備を実施した。したがって、経営環境は基本的に厳しい状況にあるが、今後も施設の効率的な維持管理による経費節減に努めていきたいと考えている。
　経営戦略については令和元年度に策定しており、令和６年度に見直しを予定する。</t>
    <rPh sb="26" eb="27">
      <t>ヒ</t>
    </rPh>
    <rPh sb="35" eb="38">
      <t>シチョウソン</t>
    </rPh>
    <rPh sb="38" eb="40">
      <t>セッチ</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</si>
  <si>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</si>
  <si>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</si>
  <si>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</si>
  <si>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</si>
  <si>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</si>
  <si>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</si>
  <si>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</si>
  <si>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</si>
  <si>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</si>
  <si>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</si>
  <si>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</si>
  <si>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</si>
  <si>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</si>
  <si>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</si>
  <si>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</si>
  <si>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</si>
  <si>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</si>
  <si>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</si>
  <si>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</si>
  <si>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</si>
  <si>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</si>
  <si>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富山県　砺波市</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</si>
  <si>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</si>
  <si>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</si>
  <si>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</si>
  <si>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</si>
  <si>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</si>
  <si>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</si>
  <si>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</si>
  <si>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</si>
  <si>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</si>
  <si>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</si>
  <si>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</si>
  <si>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</si>
  <si>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</si>
  <si>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</si>
  <si>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</si>
  <si>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</si>
  <si>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本市の特定地域生活排水処理事業については、供用開始が平成１４年度で、法定耐用年数を経過していないため、当面大規模な施設更新は見込んでいない</t>
  </si>
  <si>
    <t xml:space="preserve">①収益的収支比率　
収支比率は１００％であるが、企業債償還金の大半は一般会計からの繰入金で補っている現状となっている。
④企業債残高対事業規模比率　
当事業の供用開始は平成１４年度で、施設が比較的新しく企業債の償還も半ばであることから、類似団体と比較して、高い数値となっている。事業完了により起債発行は予定しておらず、企業債残高は減少する見込みである。
⑤経費回収率、⑥汚水処理原価　
維持管理費が増加しており、類似団体と同一水準となっている。
⑦施設利用率　
整備区域が山間部であり、人口の減少が続いていることから、施設利用率は類似団体と比較して低くなっている。
⑧水洗化率　
類似団体と比較して高い状況にある。
※今年度は、地方公営企業法の適用に伴う打切決算による影響がある点に留意が必要である。
</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</si>
</sst>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35.090000000000003</c:v>
                </c:pt>
                <c:pt idx="1">
                  <c:v>35.090000000000003</c:v>
                </c:pt>
                <c:pt idx="2">
                  <c:v>33.770000000000003</c:v>
                </c:pt>
                <c:pt idx="3">
                  <c:v>33.33</c:v>
                </c:pt>
                <c:pt idx="4">
                  <c:v>32.89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58.25</c:v>
                </c:pt>
                <c:pt idx="1">
                  <c:v>61.55</c:v>
                </c:pt>
                <c:pt idx="2">
                  <c:v>61.79</c:v>
                </c:pt>
                <c:pt idx="3">
                  <c:v>59.94</c:v>
                </c:pt>
                <c:pt idx="4">
                  <c:v>59.64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97.51</c:v>
                </c:pt>
                <c:pt idx="1">
                  <c:v>97.4</c:v>
                </c:pt>
                <c:pt idx="2">
                  <c:v>97.86</c:v>
                </c:pt>
                <c:pt idx="3">
                  <c:v>97.84</c:v>
                </c:pt>
                <c:pt idx="4">
                  <c:v>97.55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68.150000000000006</c:v>
                </c:pt>
                <c:pt idx="1">
                  <c:v>67.489999999999995</c:v>
                </c:pt>
                <c:pt idx="2">
                  <c:v>92.44</c:v>
                </c:pt>
                <c:pt idx="3">
                  <c:v>89.66</c:v>
                </c:pt>
                <c:pt idx="4">
                  <c:v>90.63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843.64</c:v>
                </c:pt>
                <c:pt idx="1">
                  <c:v>777.59</c:v>
                </c:pt>
                <c:pt idx="2">
                  <c:v>726.53</c:v>
                </c:pt>
                <c:pt idx="3">
                  <c:v>632.36</c:v>
                </c:pt>
                <c:pt idx="4">
                  <c:v>760.32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392.19</c:v>
                </c:pt>
                <c:pt idx="1">
                  <c:v>413.5</c:v>
                </c:pt>
                <c:pt idx="2">
                  <c:v>244.85</c:v>
                </c:pt>
                <c:pt idx="3">
                  <c:v>296.89</c:v>
                </c:pt>
                <c:pt idx="4">
                  <c:v>270.57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66.760000000000005</c:v>
                </c:pt>
                <c:pt idx="3">
                  <c:v>68.5</c:v>
                </c:pt>
                <c:pt idx="4">
                  <c:v>65.150000000000006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57.03</c:v>
                </c:pt>
                <c:pt idx="1">
                  <c:v>55.84</c:v>
                </c:pt>
                <c:pt idx="2">
                  <c:v>64.78</c:v>
                </c:pt>
                <c:pt idx="3">
                  <c:v>63.06</c:v>
                </c:pt>
                <c:pt idx="4">
                  <c:v>62.5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185.71</c:v>
                </c:pt>
                <c:pt idx="1">
                  <c:v>187.03</c:v>
                </c:pt>
                <c:pt idx="2">
                  <c:v>282.17</c:v>
                </c:pt>
                <c:pt idx="3">
                  <c:v>273.20999999999998</c:v>
                </c:pt>
                <c:pt idx="4">
                  <c:v>241.41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283.73</c:v>
                </c:pt>
                <c:pt idx="1">
                  <c:v>287.57</c:v>
                </c:pt>
                <c:pt idx="2">
                  <c:v>250.21</c:v>
                </c:pt>
                <c:pt idx="3">
                  <c:v>264.77</c:v>
                </c:pt>
                <c:pt idx="4">
                  <c:v>269.33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【307.23】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BI16"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48354</v>
      </c>
      <c r="AM8" s="22"/>
      <c r="AN8" s="22"/>
      <c r="AO8" s="22"/>
      <c r="AP8" s="22"/>
      <c r="AQ8" s="22"/>
      <c r="AR8" s="22"/>
      <c r="AS8" s="22"/>
      <c r="AT8" s="7">
        <f>データ!T6</f>
        <v>127.03</v>
      </c>
      <c r="AU8" s="7"/>
      <c r="AV8" s="7"/>
      <c r="AW8" s="7"/>
      <c r="AX8" s="7"/>
      <c r="AY8" s="7"/>
      <c r="AZ8" s="7"/>
      <c r="BA8" s="7"/>
      <c r="BB8" s="7">
        <f>データ!U6</f>
        <v>380.65</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0.76</v>
      </c>
      <c r="Q10" s="7"/>
      <c r="R10" s="7"/>
      <c r="S10" s="7"/>
      <c r="T10" s="7"/>
      <c r="U10" s="7"/>
      <c r="V10" s="7"/>
      <c r="W10" s="7">
        <f>データ!Q6</f>
        <v>100</v>
      </c>
      <c r="X10" s="7"/>
      <c r="Y10" s="7"/>
      <c r="Z10" s="7"/>
      <c r="AA10" s="7"/>
      <c r="AB10" s="7"/>
      <c r="AC10" s="7"/>
      <c r="AD10" s="22">
        <f>データ!R6</f>
        <v>3300</v>
      </c>
      <c r="AE10" s="22"/>
      <c r="AF10" s="22"/>
      <c r="AG10" s="22"/>
      <c r="AH10" s="22"/>
      <c r="AI10" s="22"/>
      <c r="AJ10" s="22"/>
      <c r="AK10" s="2"/>
      <c r="AL10" s="22">
        <f>データ!V6</f>
        <v>367</v>
      </c>
      <c r="AM10" s="22"/>
      <c r="AN10" s="22"/>
      <c r="AO10" s="22"/>
      <c r="AP10" s="22"/>
      <c r="AQ10" s="22"/>
      <c r="AR10" s="22"/>
      <c r="AS10" s="22"/>
      <c r="AT10" s="7">
        <f>データ!W6</f>
        <v>1.02</v>
      </c>
      <c r="AU10" s="7"/>
      <c r="AV10" s="7"/>
      <c r="AW10" s="7"/>
      <c r="AX10" s="7"/>
      <c r="AY10" s="7"/>
      <c r="AZ10" s="7"/>
      <c r="BA10" s="7"/>
      <c r="BB10" s="7">
        <f>データ!X6</f>
        <v>359.8</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75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42</v>
      </c>
      <c r="I85" s="12" t="s">
        <v>13</v>
      </c>
      <c r="J85" s="12" t="s">
        <v>49</v>
      </c>
      <c r="K85" s="12" t="s">
        <v>50</v>
      </c>
      <c r="L85" s="12" t="s">
        <v>31</v>
      </c>
      <c r="M85" s="12" t="s">
        <v>35</v>
      </c>
      <c r="N85" s="12" t="s">
        <v>51</v>
      </c>
      <c r="O85" s="12" t="s">
        <v>52</v>
      </c>
    </row>
    <row r="86" spans="1:78" hidden="1">
      <c r="B86" s="12"/>
      <c r="C86" s="12"/>
      <c r="D86" s="12"/>
      <c r="E86" s="12" t="str">
        <f>データ!AI6</f>
        <v/>
      </c>
      <c r="F86" s="12" t="s">
        <v>39</v>
      </c>
      <c r="G86" s="12" t="s">
        <v>39</v>
      </c>
      <c r="H86" s="12" t="str">
        <f>データ!BP6</f>
        <v>【307.23】</v>
      </c>
      <c r="I86" s="12" t="str">
        <f>データ!CA6</f>
        <v>【59.98】</v>
      </c>
      <c r="J86" s="12" t="str">
        <f>データ!CL6</f>
        <v>【272.98】</v>
      </c>
      <c r="K86" s="12" t="str">
        <f>データ!CW6</f>
        <v>【58.71】</v>
      </c>
      <c r="L86" s="12" t="str">
        <f>データ!DH6</f>
        <v>【79.51】</v>
      </c>
      <c r="M86" s="12" t="s">
        <v>39</v>
      </c>
      <c r="N86" s="12" t="s">
        <v>39</v>
      </c>
      <c r="O86" s="12" t="str">
        <f>データ!EO6</f>
        <v>【-】</v>
      </c>
    </row>
  </sheetData>
  <sheetProtection algorithmName="SHA-512" hashValue="Kn4Ibcw5EI/ZbzZCyiVoMsPzR4tv0pbMw8IBhIHRa+c3ZU23ReduGh5k1ReJsU7oWoIDIFTeJybrS6RPgyPFew==" saltValue="2uZPLfyaZ2eeLEBD8hokx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7</v>
      </c>
      <c r="F3" s="62" t="s">
        <v>6</v>
      </c>
      <c r="G3" s="62" t="s">
        <v>22</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3</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8</v>
      </c>
      <c r="N5" s="71" t="s">
        <v>74</v>
      </c>
      <c r="O5" s="71" t="s">
        <v>76</v>
      </c>
      <c r="P5" s="71" t="s">
        <v>77</v>
      </c>
      <c r="Q5" s="71" t="s">
        <v>78</v>
      </c>
      <c r="R5" s="71" t="s">
        <v>79</v>
      </c>
      <c r="S5" s="71" t="s">
        <v>80</v>
      </c>
      <c r="T5" s="71" t="s">
        <v>81</v>
      </c>
      <c r="U5" s="71" t="s">
        <v>63</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44</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2019</v>
      </c>
      <c r="C6" s="65">
        <f t="shared" si="1"/>
        <v>162086</v>
      </c>
      <c r="D6" s="65">
        <f t="shared" si="1"/>
        <v>47</v>
      </c>
      <c r="E6" s="65">
        <f t="shared" si="1"/>
        <v>18</v>
      </c>
      <c r="F6" s="65">
        <f t="shared" si="1"/>
        <v>0</v>
      </c>
      <c r="G6" s="65">
        <f t="shared" si="1"/>
        <v>0</v>
      </c>
      <c r="H6" s="65" t="str">
        <f t="shared" si="1"/>
        <v>富山県　砺波市</v>
      </c>
      <c r="I6" s="65" t="str">
        <f t="shared" si="1"/>
        <v>法非適用</v>
      </c>
      <c r="J6" s="65" t="str">
        <f t="shared" si="1"/>
        <v>下水道事業</v>
      </c>
      <c r="K6" s="65" t="str">
        <f t="shared" si="1"/>
        <v>特定地域生活排水処理</v>
      </c>
      <c r="L6" s="65" t="str">
        <f t="shared" si="1"/>
        <v>K2</v>
      </c>
      <c r="M6" s="65" t="str">
        <f t="shared" si="1"/>
        <v>非設置</v>
      </c>
      <c r="N6" s="74" t="str">
        <f t="shared" si="1"/>
        <v>-</v>
      </c>
      <c r="O6" s="74" t="str">
        <f t="shared" si="1"/>
        <v>該当数値なし</v>
      </c>
      <c r="P6" s="74">
        <f t="shared" si="1"/>
        <v>0.76</v>
      </c>
      <c r="Q6" s="74">
        <f t="shared" si="1"/>
        <v>100</v>
      </c>
      <c r="R6" s="74">
        <f t="shared" si="1"/>
        <v>3300</v>
      </c>
      <c r="S6" s="74">
        <f t="shared" si="1"/>
        <v>48354</v>
      </c>
      <c r="T6" s="74">
        <f t="shared" si="1"/>
        <v>127.03</v>
      </c>
      <c r="U6" s="74">
        <f t="shared" si="1"/>
        <v>380.65</v>
      </c>
      <c r="V6" s="74">
        <f t="shared" si="1"/>
        <v>367</v>
      </c>
      <c r="W6" s="74">
        <f t="shared" si="1"/>
        <v>1.02</v>
      </c>
      <c r="X6" s="74">
        <f t="shared" si="1"/>
        <v>359.8</v>
      </c>
      <c r="Y6" s="82">
        <f t="shared" ref="Y6:AH6" si="2">IF(Y7="",NA(),Y7)</f>
        <v>100</v>
      </c>
      <c r="Z6" s="82">
        <f t="shared" si="2"/>
        <v>100</v>
      </c>
      <c r="AA6" s="82">
        <f t="shared" si="2"/>
        <v>100</v>
      </c>
      <c r="AB6" s="82">
        <f t="shared" si="2"/>
        <v>100</v>
      </c>
      <c r="AC6" s="82">
        <f t="shared" si="2"/>
        <v>100</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843.64</v>
      </c>
      <c r="BG6" s="82">
        <f t="shared" si="5"/>
        <v>777.59</v>
      </c>
      <c r="BH6" s="82">
        <f t="shared" si="5"/>
        <v>726.53</v>
      </c>
      <c r="BI6" s="82">
        <f t="shared" si="5"/>
        <v>632.36</v>
      </c>
      <c r="BJ6" s="82">
        <f t="shared" si="5"/>
        <v>760.32</v>
      </c>
      <c r="BK6" s="82">
        <f t="shared" si="5"/>
        <v>392.19</v>
      </c>
      <c r="BL6" s="82">
        <f t="shared" si="5"/>
        <v>413.5</v>
      </c>
      <c r="BM6" s="82">
        <f t="shared" si="5"/>
        <v>244.85</v>
      </c>
      <c r="BN6" s="82">
        <f t="shared" si="5"/>
        <v>296.89</v>
      </c>
      <c r="BO6" s="82">
        <f t="shared" si="5"/>
        <v>270.57</v>
      </c>
      <c r="BP6" s="74" t="str">
        <f>IF(BP7="","",IF(BP7="-","【-】","【"&amp;SUBSTITUTE(TEXT(BP7,"#,##0.00"),"-","△")&amp;"】"))</f>
        <v>【307.23】</v>
      </c>
      <c r="BQ6" s="82">
        <f t="shared" ref="BQ6:BZ6" si="6">IF(BQ7="",NA(),BQ7)</f>
        <v>100</v>
      </c>
      <c r="BR6" s="82">
        <f t="shared" si="6"/>
        <v>100</v>
      </c>
      <c r="BS6" s="82">
        <f t="shared" si="6"/>
        <v>66.760000000000005</v>
      </c>
      <c r="BT6" s="82">
        <f t="shared" si="6"/>
        <v>68.5</v>
      </c>
      <c r="BU6" s="82">
        <f t="shared" si="6"/>
        <v>65.150000000000006</v>
      </c>
      <c r="BV6" s="82">
        <f t="shared" si="6"/>
        <v>57.03</v>
      </c>
      <c r="BW6" s="82">
        <f t="shared" si="6"/>
        <v>55.84</v>
      </c>
      <c r="BX6" s="82">
        <f t="shared" si="6"/>
        <v>64.78</v>
      </c>
      <c r="BY6" s="82">
        <f t="shared" si="6"/>
        <v>63.06</v>
      </c>
      <c r="BZ6" s="82">
        <f t="shared" si="6"/>
        <v>62.5</v>
      </c>
      <c r="CA6" s="74" t="str">
        <f>IF(CA7="","",IF(CA7="-","【-】","【"&amp;SUBSTITUTE(TEXT(CA7,"#,##0.00"),"-","△")&amp;"】"))</f>
        <v>【59.98】</v>
      </c>
      <c r="CB6" s="82">
        <f t="shared" ref="CB6:CK6" si="7">IF(CB7="",NA(),CB7)</f>
        <v>185.71</v>
      </c>
      <c r="CC6" s="82">
        <f t="shared" si="7"/>
        <v>187.03</v>
      </c>
      <c r="CD6" s="82">
        <f t="shared" si="7"/>
        <v>282.17</v>
      </c>
      <c r="CE6" s="82">
        <f t="shared" si="7"/>
        <v>273.20999999999998</v>
      </c>
      <c r="CF6" s="82">
        <f t="shared" si="7"/>
        <v>241.41</v>
      </c>
      <c r="CG6" s="82">
        <f t="shared" si="7"/>
        <v>283.73</v>
      </c>
      <c r="CH6" s="82">
        <f t="shared" si="7"/>
        <v>287.57</v>
      </c>
      <c r="CI6" s="82">
        <f t="shared" si="7"/>
        <v>250.21</v>
      </c>
      <c r="CJ6" s="82">
        <f t="shared" si="7"/>
        <v>264.77</v>
      </c>
      <c r="CK6" s="82">
        <f t="shared" si="7"/>
        <v>269.33</v>
      </c>
      <c r="CL6" s="74" t="str">
        <f>IF(CL7="","",IF(CL7="-","【-】","【"&amp;SUBSTITUTE(TEXT(CL7,"#,##0.00"),"-","△")&amp;"】"))</f>
        <v>【272.98】</v>
      </c>
      <c r="CM6" s="82">
        <f t="shared" ref="CM6:CV6" si="8">IF(CM7="",NA(),CM7)</f>
        <v>35.090000000000003</v>
      </c>
      <c r="CN6" s="82">
        <f t="shared" si="8"/>
        <v>35.090000000000003</v>
      </c>
      <c r="CO6" s="82">
        <f t="shared" si="8"/>
        <v>33.770000000000003</v>
      </c>
      <c r="CP6" s="82">
        <f t="shared" si="8"/>
        <v>33.33</v>
      </c>
      <c r="CQ6" s="82">
        <f t="shared" si="8"/>
        <v>32.89</v>
      </c>
      <c r="CR6" s="82">
        <f t="shared" si="8"/>
        <v>58.25</v>
      </c>
      <c r="CS6" s="82">
        <f t="shared" si="8"/>
        <v>61.55</v>
      </c>
      <c r="CT6" s="82">
        <f t="shared" si="8"/>
        <v>61.79</v>
      </c>
      <c r="CU6" s="82">
        <f t="shared" si="8"/>
        <v>59.94</v>
      </c>
      <c r="CV6" s="82">
        <f t="shared" si="8"/>
        <v>59.64</v>
      </c>
      <c r="CW6" s="74" t="str">
        <f>IF(CW7="","",IF(CW7="-","【-】","【"&amp;SUBSTITUTE(TEXT(CW7,"#,##0.00"),"-","△")&amp;"】"))</f>
        <v>【58.71】</v>
      </c>
      <c r="CX6" s="82">
        <f t="shared" ref="CX6:DG6" si="9">IF(CX7="",NA(),CX7)</f>
        <v>97.51</v>
      </c>
      <c r="CY6" s="82">
        <f t="shared" si="9"/>
        <v>97.4</v>
      </c>
      <c r="CZ6" s="82">
        <f t="shared" si="9"/>
        <v>97.86</v>
      </c>
      <c r="DA6" s="82">
        <f t="shared" si="9"/>
        <v>97.84</v>
      </c>
      <c r="DB6" s="82">
        <f t="shared" si="9"/>
        <v>97.55</v>
      </c>
      <c r="DC6" s="82">
        <f t="shared" si="9"/>
        <v>68.150000000000006</v>
      </c>
      <c r="DD6" s="82">
        <f t="shared" si="9"/>
        <v>67.489999999999995</v>
      </c>
      <c r="DE6" s="82">
        <f t="shared" si="9"/>
        <v>92.44</v>
      </c>
      <c r="DF6" s="82">
        <f t="shared" si="9"/>
        <v>89.66</v>
      </c>
      <c r="DG6" s="82">
        <f t="shared" si="9"/>
        <v>90.63</v>
      </c>
      <c r="DH6" s="74" t="str">
        <f>IF(DH7="","",IF(DH7="-","【-】","【"&amp;SUBSTITUTE(TEXT(DH7,"#,##0.00"),"-","△")&amp;"】"))</f>
        <v>【79.51】</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2019</v>
      </c>
      <c r="C7" s="66">
        <v>162086</v>
      </c>
      <c r="D7" s="66">
        <v>47</v>
      </c>
      <c r="E7" s="66">
        <v>18</v>
      </c>
      <c r="F7" s="66">
        <v>0</v>
      </c>
      <c r="G7" s="66">
        <v>0</v>
      </c>
      <c r="H7" s="66" t="s">
        <v>97</v>
      </c>
      <c r="I7" s="66" t="s">
        <v>98</v>
      </c>
      <c r="J7" s="66" t="s">
        <v>99</v>
      </c>
      <c r="K7" s="66" t="s">
        <v>100</v>
      </c>
      <c r="L7" s="66" t="s">
        <v>101</v>
      </c>
      <c r="M7" s="66" t="s">
        <v>102</v>
      </c>
      <c r="N7" s="75" t="s">
        <v>39</v>
      </c>
      <c r="O7" s="75" t="s">
        <v>103</v>
      </c>
      <c r="P7" s="75">
        <v>0.76</v>
      </c>
      <c r="Q7" s="75">
        <v>100</v>
      </c>
      <c r="R7" s="75">
        <v>3300</v>
      </c>
      <c r="S7" s="75">
        <v>48354</v>
      </c>
      <c r="T7" s="75">
        <v>127.03</v>
      </c>
      <c r="U7" s="75">
        <v>380.65</v>
      </c>
      <c r="V7" s="75">
        <v>367</v>
      </c>
      <c r="W7" s="75">
        <v>1.02</v>
      </c>
      <c r="X7" s="75">
        <v>359.8</v>
      </c>
      <c r="Y7" s="75">
        <v>100</v>
      </c>
      <c r="Z7" s="75">
        <v>100</v>
      </c>
      <c r="AA7" s="75">
        <v>100</v>
      </c>
      <c r="AB7" s="75">
        <v>100</v>
      </c>
      <c r="AC7" s="75">
        <v>100</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843.64</v>
      </c>
      <c r="BG7" s="75">
        <v>777.59</v>
      </c>
      <c r="BH7" s="75">
        <v>726.53</v>
      </c>
      <c r="BI7" s="75">
        <v>632.36</v>
      </c>
      <c r="BJ7" s="75">
        <v>760.32</v>
      </c>
      <c r="BK7" s="75">
        <v>392.19</v>
      </c>
      <c r="BL7" s="75">
        <v>413.5</v>
      </c>
      <c r="BM7" s="75">
        <v>244.85</v>
      </c>
      <c r="BN7" s="75">
        <v>296.89</v>
      </c>
      <c r="BO7" s="75">
        <v>270.57</v>
      </c>
      <c r="BP7" s="75">
        <v>307.23</v>
      </c>
      <c r="BQ7" s="75">
        <v>100</v>
      </c>
      <c r="BR7" s="75">
        <v>100</v>
      </c>
      <c r="BS7" s="75">
        <v>66.760000000000005</v>
      </c>
      <c r="BT7" s="75">
        <v>68.5</v>
      </c>
      <c r="BU7" s="75">
        <v>65.150000000000006</v>
      </c>
      <c r="BV7" s="75">
        <v>57.03</v>
      </c>
      <c r="BW7" s="75">
        <v>55.84</v>
      </c>
      <c r="BX7" s="75">
        <v>64.78</v>
      </c>
      <c r="BY7" s="75">
        <v>63.06</v>
      </c>
      <c r="BZ7" s="75">
        <v>62.5</v>
      </c>
      <c r="CA7" s="75">
        <v>59.98</v>
      </c>
      <c r="CB7" s="75">
        <v>185.71</v>
      </c>
      <c r="CC7" s="75">
        <v>187.03</v>
      </c>
      <c r="CD7" s="75">
        <v>282.17</v>
      </c>
      <c r="CE7" s="75">
        <v>273.20999999999998</v>
      </c>
      <c r="CF7" s="75">
        <v>241.41</v>
      </c>
      <c r="CG7" s="75">
        <v>283.73</v>
      </c>
      <c r="CH7" s="75">
        <v>287.57</v>
      </c>
      <c r="CI7" s="75">
        <v>250.21</v>
      </c>
      <c r="CJ7" s="75">
        <v>264.77</v>
      </c>
      <c r="CK7" s="75">
        <v>269.33</v>
      </c>
      <c r="CL7" s="75">
        <v>272.98</v>
      </c>
      <c r="CM7" s="75">
        <v>35.090000000000003</v>
      </c>
      <c r="CN7" s="75">
        <v>35.090000000000003</v>
      </c>
      <c r="CO7" s="75">
        <v>33.770000000000003</v>
      </c>
      <c r="CP7" s="75">
        <v>33.33</v>
      </c>
      <c r="CQ7" s="75">
        <v>32.89</v>
      </c>
      <c r="CR7" s="75">
        <v>58.25</v>
      </c>
      <c r="CS7" s="75">
        <v>61.55</v>
      </c>
      <c r="CT7" s="75">
        <v>61.79</v>
      </c>
      <c r="CU7" s="75">
        <v>59.94</v>
      </c>
      <c r="CV7" s="75">
        <v>59.64</v>
      </c>
      <c r="CW7" s="75">
        <v>58.71</v>
      </c>
      <c r="CX7" s="75">
        <v>97.51</v>
      </c>
      <c r="CY7" s="75">
        <v>97.4</v>
      </c>
      <c r="CZ7" s="75">
        <v>97.86</v>
      </c>
      <c r="DA7" s="75">
        <v>97.84</v>
      </c>
      <c r="DB7" s="75">
        <v>97.55</v>
      </c>
      <c r="DC7" s="75">
        <v>68.150000000000006</v>
      </c>
      <c r="DD7" s="75">
        <v>67.489999999999995</v>
      </c>
      <c r="DE7" s="75">
        <v>92.44</v>
      </c>
      <c r="DF7" s="75">
        <v>89.66</v>
      </c>
      <c r="DG7" s="75">
        <v>90.63</v>
      </c>
      <c r="DH7" s="75">
        <v>79.510000000000005</v>
      </c>
      <c r="DI7" s="75"/>
      <c r="DJ7" s="75"/>
      <c r="DK7" s="75"/>
      <c r="DL7" s="75"/>
      <c r="DM7" s="75"/>
      <c r="DN7" s="75"/>
      <c r="DO7" s="75"/>
      <c r="DP7" s="75"/>
      <c r="DQ7" s="75"/>
      <c r="DR7" s="75"/>
      <c r="DS7" s="75"/>
      <c r="DT7" s="75"/>
      <c r="DU7" s="75"/>
      <c r="DV7" s="75"/>
      <c r="DW7" s="75"/>
      <c r="DX7" s="75"/>
      <c r="DY7" s="75"/>
      <c r="DZ7" s="75"/>
      <c r="EA7" s="75"/>
      <c r="EB7" s="75"/>
      <c r="EC7" s="75"/>
      <c r="ED7" s="75"/>
      <c r="EE7" s="75" t="s">
        <v>39</v>
      </c>
      <c r="EF7" s="75" t="s">
        <v>39</v>
      </c>
      <c r="EG7" s="75" t="s">
        <v>39</v>
      </c>
      <c r="EH7" s="75" t="s">
        <v>39</v>
      </c>
      <c r="EI7" s="75" t="s">
        <v>39</v>
      </c>
      <c r="EJ7" s="75" t="s">
        <v>39</v>
      </c>
      <c r="EK7" s="75" t="s">
        <v>39</v>
      </c>
      <c r="EL7" s="75" t="s">
        <v>39</v>
      </c>
      <c r="EM7" s="75" t="s">
        <v>39</v>
      </c>
      <c r="EN7" s="75" t="s">
        <v>39</v>
      </c>
      <c r="EO7" s="75" t="s">
        <v>39</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2020-12-04T03:17:03Z</dcterms:created>
  <dcterms:modified xsi:type="dcterms:W3CDTF">2021-01-26T02:59:25Z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2021-01-26T02:59:25Z</vt:filetime>
  </property>
</Properties>
</file>