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水道課\176 国・県・市からの照会・調査関係等\☆県市町村支援課\経営比較分析表\R02\"/>
    </mc:Choice>
  </mc:AlternateContent>
  <workbookProtection workbookAlgorithmName="SHA-512" workbookHashValue="Rv4+NhbFt/ymT3LWRZTiUR09RRutCIrq9RREO9NWYwRbp9InnwTUjL4H4mrPnhhmVyGII6E3LpQMa8/1pzgDUg==" workbookSaltValue="2ElAgalrmp94HsKV9M7OI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<sst xmlns="http://schemas.openxmlformats.org/spreadsheetml/2006/main" count="228" uniqueCount="113">
  <si>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</si>
  <si>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</si>
  <si>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</si>
  <si>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</si>
  <si>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</si>
  <si>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</si>
  <si>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</si>
  <si>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</si>
  <si>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</si>
  <si>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</si>
  <si>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</si>
  <si>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</si>
  <si>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</si>
  <si>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</si>
  <si>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</si>
  <si>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</si>
  <si>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</si>
  <si>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</si>
  <si>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</si>
  <si>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</si>
  <si>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</si>
  <si>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</si>
  <si>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</si>
  <si>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</si>
  <si>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</si>
  <si>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</si>
  <si>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</si>
  <si>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</si>
  <si>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</si>
  <si>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</si>
  <si>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</si>
  <si>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</si>
  <si>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</si>
  <si>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</si>
  <si>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</si>
  <si>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</si>
  <si>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</si>
  <si>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</si>
  <si>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</si>
  <si>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</si>
  <si>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</si>
  <si>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</si>
  <si>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</si>
  <si>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</si>
  <si>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</si>
  <si>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</si>
  <si>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</si>
  <si>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</si>
  <si>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</si>
  <si>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</si>
  <si>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</si>
  <si>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</si>
  <si>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</si>
  <si>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</si>
  <si>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</si>
  <si>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</si>
  <si>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</si>
  <si>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</si>
  <si>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</si>
  <si>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</si>
  <si>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</si>
  <si>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</si>
  <si>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</si>
  <si>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</si>
  <si>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</si>
  <si>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</si>
  <si>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</si>
  <si>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</si>
  <si>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</si>
  <si>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</si>
  <si>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</si>
  <si>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</si>
  <si>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</si>
  <si>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</si>
  <si>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</si>
  <si>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</si>
  <si>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</si>
  <si>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</si>
  <si>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</si>
  <si>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</si>
  <si>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</si>
  <si>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</si>
  <si>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</si>
  <si>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</si>
  <si>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</si>
  <si>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</si>
  <si>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</si>
  <si>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</si>
  <si>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</si>
  <si>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</si>
  <si>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</si>
  <si>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</si>
  <si>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魚津市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</si>
  <si>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</si>
  <si>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</si>
  <si>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</si>
  <si>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</si>
  <si>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</si>
  <si>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</si>
  <si>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</si>
  <si>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</si>
  <si>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</si>
  <si>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</si>
  <si>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</si>
  <si>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</si>
  <si>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</si>
  <si>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</si>
  <si>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</si>
  <si>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</si>
  <si>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</si>
  <si>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：類似団体の平均を下回っているが、収支は黒字を維持している。前年からの落ち込みは、H31年４月に赤字経営の簡易水道事業を会計統合したことによる。同年10月に料金の増額改定を行ったことから、次年度は比率改善を見込む。
②累積欠損金比率：累積欠損金が発生しておらず、健全な状態である。
③流動比率：類似団体の平均に比べると低い状況にあるが、100％を超えており事業運営に支障はない。
④企業債残高対給水収益比率：類似団体の平均に比べると倍以上高い状況である。施設建設の投資規模や時期を見据えて、企業債の発行を抑制する必要がある。
⑤料金回収率：H31年４月に赤字経営の簡易水道事業を会計統合したことにより、100％を割り込んだが、R元年10月に行った料金の増額改定により次年度は比率改善を見込む。
⑥給水原価：類似団体の平均に比べ低い数値となっており、今後も維持できるよう努める。
⑦施設利用率：類似団体の平均に比べ低い数値である。今後の給水人口の減少の推移も踏まえながら、施設の統廃合やダウンサイジング等検討を行う必要がある。
⑧有収率：類似団体の平均に比べ低く、施設稼働効率が悪い状態にある。老朽管の更新や漏水調査等の実施により数値の改善に努めたい。</t>
    <rPh sb="16" eb="17">
      <t>シタ</t>
    </rPh>
    <rPh sb="24" eb="26">
      <t>シュウシ</t>
    </rPh>
    <rPh sb="27" eb="29">
      <t>クロジ</t>
    </rPh>
    <rPh sb="30" eb="32">
      <t>イジ</t>
    </rPh>
    <rPh sb="37" eb="39">
      <t>ゼンネン</t>
    </rPh>
    <rPh sb="42" eb="43">
      <t>オ</t>
    </rPh>
    <rPh sb="44" eb="45">
      <t>コ</t>
    </rPh>
    <rPh sb="51" eb="52">
      <t>ネン</t>
    </rPh>
    <rPh sb="53" eb="54">
      <t>ガツ</t>
    </rPh>
    <rPh sb="55" eb="57">
      <t>アカジ</t>
    </rPh>
    <rPh sb="57" eb="59">
      <t>ケイエイ</t>
    </rPh>
    <rPh sb="60" eb="62">
      <t>カンイ</t>
    </rPh>
    <rPh sb="62" eb="64">
      <t>スイドウ</t>
    </rPh>
    <rPh sb="64" eb="66">
      <t>ジギョウ</t>
    </rPh>
    <rPh sb="67" eb="69">
      <t>カイケイ</t>
    </rPh>
    <rPh sb="69" eb="71">
      <t>トウゴウ</t>
    </rPh>
    <rPh sb="79" eb="81">
      <t>ドウネン</t>
    </rPh>
    <rPh sb="83" eb="84">
      <t>ツキ</t>
    </rPh>
    <rPh sb="88" eb="90">
      <t>ゾウガク</t>
    </rPh>
    <rPh sb="93" eb="94">
      <t>オコナ</t>
    </rPh>
    <rPh sb="101" eb="102">
      <t>ツギ</t>
    </rPh>
    <rPh sb="103" eb="104">
      <t>ド</t>
    </rPh>
    <rPh sb="105" eb="107">
      <t>ヒリツ</t>
    </rPh>
    <rPh sb="107" eb="109">
      <t>カイゼン</t>
    </rPh>
    <rPh sb="110" eb="112">
      <t>ミコ</t>
    </rPh>
    <rPh sb="149" eb="151">
      <t>リュウドウ</t>
    </rPh>
    <rPh sb="151" eb="153">
      <t>ヒリツ</t>
    </rPh>
    <rPh sb="180" eb="181">
      <t>コ</t>
    </rPh>
    <rPh sb="185" eb="187">
      <t>ジギョウ</t>
    </rPh>
    <rPh sb="187" eb="189">
      <t>ウンエイ</t>
    </rPh>
    <rPh sb="190" eb="192">
      <t>シショウ</t>
    </rPh>
    <rPh sb="198" eb="200">
      <t>キギョウ</t>
    </rPh>
    <rPh sb="200" eb="201">
      <t>サイ</t>
    </rPh>
    <rPh sb="201" eb="203">
      <t>ザンダカ</t>
    </rPh>
    <rPh sb="203" eb="204">
      <t>タイ</t>
    </rPh>
    <rPh sb="204" eb="206">
      <t>キュウスイ</t>
    </rPh>
    <rPh sb="206" eb="208">
      <t>シュウエキ</t>
    </rPh>
    <rPh sb="208" eb="210">
      <t>ヒリツ</t>
    </rPh>
    <rPh sb="211" eb="213">
      <t>ルイジ</t>
    </rPh>
    <rPh sb="213" eb="215">
      <t>ダンタイ</t>
    </rPh>
    <rPh sb="216" eb="218">
      <t>ヘイキン</t>
    </rPh>
    <rPh sb="219" eb="220">
      <t>クラ</t>
    </rPh>
    <rPh sb="223" eb="226">
      <t>バイイジョウ</t>
    </rPh>
    <rPh sb="226" eb="227">
      <t>タカ</t>
    </rPh>
    <rPh sb="228" eb="230">
      <t>ジョウキョウ</t>
    </rPh>
    <rPh sb="234" eb="236">
      <t>シセツ</t>
    </rPh>
    <rPh sb="236" eb="238">
      <t>ケンセツ</t>
    </rPh>
    <rPh sb="239" eb="243">
      <t>トウシキボ</t>
    </rPh>
    <rPh sb="244" eb="246">
      <t>ジキ</t>
    </rPh>
    <rPh sb="247" eb="249">
      <t>ミス</t>
    </rPh>
    <rPh sb="252" eb="254">
      <t>キギョウ</t>
    </rPh>
    <rPh sb="254" eb="255">
      <t>サイ</t>
    </rPh>
    <rPh sb="256" eb="258">
      <t>ハッコウ</t>
    </rPh>
    <rPh sb="259" eb="261">
      <t>ヨクセイ</t>
    </rPh>
    <rPh sb="263" eb="265">
      <t>ヒツヨウ</t>
    </rPh>
    <rPh sb="271" eb="273">
      <t>リョウキン</t>
    </rPh>
    <rPh sb="273" eb="275">
      <t>カイシュウ</t>
    </rPh>
    <rPh sb="275" eb="276">
      <t>リツ</t>
    </rPh>
    <rPh sb="313" eb="314">
      <t>ワ</t>
    </rPh>
    <rPh sb="315" eb="316">
      <t>コ</t>
    </rPh>
    <rPh sb="321" eb="323">
      <t>モトネン</t>
    </rPh>
    <rPh sb="325" eb="326">
      <t>ガツ</t>
    </rPh>
    <rPh sb="327" eb="328">
      <t>オコナ</t>
    </rPh>
    <rPh sb="330" eb="332">
      <t>リョウキン</t>
    </rPh>
    <rPh sb="333" eb="335">
      <t>ゾウガク</t>
    </rPh>
    <rPh sb="335" eb="337">
      <t>カイテイ</t>
    </rPh>
    <rPh sb="340" eb="343">
      <t>ジネンド</t>
    </rPh>
    <rPh sb="355" eb="357">
      <t>キュウスイ</t>
    </rPh>
    <rPh sb="357" eb="359">
      <t>ゲンカ</t>
    </rPh>
    <rPh sb="360" eb="362">
      <t>ルイジ</t>
    </rPh>
    <rPh sb="362" eb="364">
      <t>ダンタイ</t>
    </rPh>
    <rPh sb="365" eb="367">
      <t>ヘイキン</t>
    </rPh>
    <rPh sb="368" eb="369">
      <t>クラ</t>
    </rPh>
    <rPh sb="370" eb="371">
      <t>ヒク</t>
    </rPh>
    <rPh sb="372" eb="374">
      <t>スウチ</t>
    </rPh>
    <rPh sb="381" eb="383">
      <t>コンゴ</t>
    </rPh>
    <rPh sb="384" eb="386">
      <t>イジ</t>
    </rPh>
    <rPh sb="391" eb="392">
      <t>ツト</t>
    </rPh>
    <rPh sb="397" eb="399">
      <t>シセツ</t>
    </rPh>
    <rPh sb="399" eb="402">
      <t>リヨウリツ</t>
    </rPh>
    <rPh sb="403" eb="405">
      <t>ルイジ</t>
    </rPh>
    <rPh sb="405" eb="407">
      <t>ダンタイ</t>
    </rPh>
    <rPh sb="408" eb="410">
      <t>ヘイキン</t>
    </rPh>
    <rPh sb="411" eb="412">
      <t>クラ</t>
    </rPh>
    <rPh sb="413" eb="414">
      <t>ヒク</t>
    </rPh>
    <rPh sb="415" eb="417">
      <t>スウチ</t>
    </rPh>
    <rPh sb="421" eb="423">
      <t>コンゴ</t>
    </rPh>
    <rPh sb="424" eb="426">
      <t>キュウスイ</t>
    </rPh>
    <rPh sb="426" eb="428">
      <t>ジンコウ</t>
    </rPh>
    <rPh sb="429" eb="431">
      <t>ゲンショウ</t>
    </rPh>
    <rPh sb="432" eb="434">
      <t>スイイ</t>
    </rPh>
    <rPh sb="435" eb="436">
      <t>フ</t>
    </rPh>
    <rPh sb="442" eb="444">
      <t>シセツ</t>
    </rPh>
    <rPh sb="445" eb="448">
      <t>トウハイゴウ</t>
    </rPh>
    <rPh sb="457" eb="458">
      <t>トウ</t>
    </rPh>
    <rPh sb="458" eb="460">
      <t>ケントウ</t>
    </rPh>
    <rPh sb="461" eb="462">
      <t>オコナ</t>
    </rPh>
    <rPh sb="463" eb="465">
      <t>ヒツヨウ</t>
    </rPh>
    <rPh sb="471" eb="473">
      <t>ユウシュウ</t>
    </rPh>
    <rPh sb="473" eb="474">
      <t>リツ</t>
    </rPh>
    <rPh sb="475" eb="477">
      <t>ルイジ</t>
    </rPh>
    <rPh sb="477" eb="479">
      <t>ダンタイ</t>
    </rPh>
    <rPh sb="480" eb="482">
      <t>ヘイキン</t>
    </rPh>
    <rPh sb="483" eb="484">
      <t>クラ</t>
    </rPh>
    <rPh sb="485" eb="486">
      <t>ヒク</t>
    </rPh>
    <rPh sb="488" eb="490">
      <t>シセツ</t>
    </rPh>
    <rPh sb="490" eb="492">
      <t>カドウ</t>
    </rPh>
    <rPh sb="492" eb="494">
      <t>コウリツ</t>
    </rPh>
    <rPh sb="495" eb="496">
      <t>ワル</t>
    </rPh>
    <rPh sb="497" eb="499">
      <t>ジョウタイ</t>
    </rPh>
    <rPh sb="503" eb="505">
      <t>ロウキュウ</t>
    </rPh>
    <rPh sb="505" eb="506">
      <t>カン</t>
    </rPh>
    <rPh sb="507" eb="509">
      <t>コウシン</t>
    </rPh>
    <rPh sb="510" eb="512">
      <t>ロウスイ</t>
    </rPh>
    <rPh sb="512" eb="514">
      <t>チョウサ</t>
    </rPh>
    <rPh sb="514" eb="515">
      <t>トウ</t>
    </rPh>
    <rPh sb="516" eb="518">
      <t>ジッシ</t>
    </rPh>
    <rPh sb="521" eb="523">
      <t>スウチ</t>
    </rPh>
    <rPh sb="524" eb="526">
      <t>カイゼン</t>
    </rPh>
    <rPh sb="527" eb="528">
      <t>ツト</t>
    </rPh>
    <phoneticPr fontId="16"/>
  </si>
  <si>
    <t>　簡易水道事業の会計統合により経営収支比率が悪化している。今後の施設や管路の更新に備え同年10月に料金の増額改定を行ったところであり、次年度は比率が改善する見込みである。
　老朽化した施設や管路の更新を計画的に進めていく上で、安定した財源の確保に向け、企業債借入額を抑制しながら、今後も定期的に料金の改定を検討し、健全な経営を維持する必要がある。
  R3年度には水道ビジョンの見直しを行い、計画の進捗状況の把握や現状の経営分析等を行なうとともに、補助事業の活用や更新施設のダウンサイジング化などに取りくみ、健全な事業経営の維持に努める。</t>
    <rPh sb="1" eb="3">
      <t>カンイ</t>
    </rPh>
    <rPh sb="3" eb="5">
      <t>スイドウ</t>
    </rPh>
    <rPh sb="5" eb="7">
      <t>ジギョウ</t>
    </rPh>
    <rPh sb="8" eb="10">
      <t>カイケイ</t>
    </rPh>
    <rPh sb="10" eb="12">
      <t>トウゴウ</t>
    </rPh>
    <rPh sb="15" eb="17">
      <t>ケイエイ</t>
    </rPh>
    <rPh sb="17" eb="19">
      <t>シュウシ</t>
    </rPh>
    <rPh sb="19" eb="21">
      <t>ヒリツ</t>
    </rPh>
    <rPh sb="22" eb="24">
      <t>アッカ</t>
    </rPh>
    <rPh sb="43" eb="45">
      <t>ドウネン</t>
    </rPh>
    <rPh sb="47" eb="48">
      <t>ツキ</t>
    </rPh>
    <rPh sb="49" eb="51">
      <t>リョウキン</t>
    </rPh>
    <rPh sb="52" eb="54">
      <t>ゾウガク</t>
    </rPh>
    <rPh sb="54" eb="56">
      <t>カイテイ</t>
    </rPh>
    <rPh sb="57" eb="58">
      <t>オコナ</t>
    </rPh>
    <rPh sb="67" eb="70">
      <t>ジネンド</t>
    </rPh>
    <rPh sb="71" eb="73">
      <t>ヒリツ</t>
    </rPh>
    <rPh sb="74" eb="76">
      <t>カイゼン</t>
    </rPh>
    <rPh sb="78" eb="80">
      <t>ミコ</t>
    </rPh>
    <rPh sb="87" eb="90">
      <t>ロウキュウカ</t>
    </rPh>
    <rPh sb="92" eb="94">
      <t>シセツ</t>
    </rPh>
    <rPh sb="95" eb="97">
      <t>カンロ</t>
    </rPh>
    <rPh sb="98" eb="100">
      <t>コウシン</t>
    </rPh>
    <rPh sb="101" eb="104">
      <t>ケイカクテキ</t>
    </rPh>
    <rPh sb="105" eb="106">
      <t>スス</t>
    </rPh>
    <rPh sb="110" eb="111">
      <t>ウエ</t>
    </rPh>
    <rPh sb="113" eb="115">
      <t>アンテイ</t>
    </rPh>
    <rPh sb="117" eb="119">
      <t>ザイゲン</t>
    </rPh>
    <rPh sb="120" eb="122">
      <t>カクホ</t>
    </rPh>
    <rPh sb="123" eb="124">
      <t>ム</t>
    </rPh>
    <rPh sb="126" eb="128">
      <t>キギョウ</t>
    </rPh>
    <rPh sb="128" eb="129">
      <t>サイ</t>
    </rPh>
    <rPh sb="129" eb="131">
      <t>カリイレ</t>
    </rPh>
    <rPh sb="131" eb="132">
      <t>ガク</t>
    </rPh>
    <rPh sb="133" eb="135">
      <t>ヨクセイ</t>
    </rPh>
    <rPh sb="140" eb="142">
      <t>コンゴ</t>
    </rPh>
    <rPh sb="143" eb="146">
      <t>テイキテキ</t>
    </rPh>
    <rPh sb="157" eb="159">
      <t>ケンゼン</t>
    </rPh>
    <rPh sb="160" eb="162">
      <t>ケイエイ</t>
    </rPh>
    <rPh sb="163" eb="165">
      <t>イジ</t>
    </rPh>
    <rPh sb="167" eb="169">
      <t>ヒツヨウ</t>
    </rPh>
    <rPh sb="178" eb="180">
      <t>ネンド</t>
    </rPh>
    <rPh sb="182" eb="184">
      <t>スイドウ</t>
    </rPh>
    <rPh sb="189" eb="191">
      <t>ミナオ</t>
    </rPh>
    <rPh sb="193" eb="194">
      <t>オコナ</t>
    </rPh>
    <rPh sb="196" eb="198">
      <t>ケイカク</t>
    </rPh>
    <rPh sb="199" eb="201">
      <t>シンチョク</t>
    </rPh>
    <rPh sb="201" eb="203">
      <t>ジョウキョウ</t>
    </rPh>
    <rPh sb="204" eb="206">
      <t>ハアク</t>
    </rPh>
    <rPh sb="207" eb="209">
      <t>ゲンジョウ</t>
    </rPh>
    <rPh sb="210" eb="212">
      <t>ケイエイ</t>
    </rPh>
    <rPh sb="212" eb="214">
      <t>ブンセキ</t>
    </rPh>
    <rPh sb="214" eb="215">
      <t>トウ</t>
    </rPh>
    <rPh sb="216" eb="217">
      <t>オコ</t>
    </rPh>
    <rPh sb="224" eb="226">
      <t>ホジョ</t>
    </rPh>
    <rPh sb="226" eb="228">
      <t>ジギョウ</t>
    </rPh>
    <rPh sb="229" eb="231">
      <t>カツヨウ</t>
    </rPh>
    <rPh sb="232" eb="234">
      <t>コウシン</t>
    </rPh>
    <rPh sb="234" eb="236">
      <t>シセツ</t>
    </rPh>
    <rPh sb="245" eb="246">
      <t>カ</t>
    </rPh>
    <rPh sb="249" eb="250">
      <t>ト</t>
    </rPh>
    <rPh sb="254" eb="256">
      <t>ケンゼン</t>
    </rPh>
    <rPh sb="257" eb="259">
      <t>ジギョウ</t>
    </rPh>
    <rPh sb="259" eb="261">
      <t>ケイエイ</t>
    </rPh>
    <rPh sb="262" eb="264">
      <t>イジ</t>
    </rPh>
    <rPh sb="265" eb="266">
      <t>ツト</t>
    </rPh>
    <phoneticPr fontId="16"/>
  </si>
  <si>
    <t>①有形固定資産減価償却率：類似団体の平均よりやや低く、施設の老朽化の状況を把握し、計画的に更新等を進めていく必要がある。
②管路経年化率：類似団体の平均と比べ低い数値であるが、H30年度より法定耐用年数を超える管路が集中してきており、引き続き管路の更新を適切に実施する。
③管路更新率：類似団体の平均と比べ低い水準である。基幹管路を中心に計画的に管路更新に努めたい。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ダンタイ</t>
    </rPh>
    <rPh sb="18" eb="20">
      <t>ヘイキン</t>
    </rPh>
    <rPh sb="24" eb="25">
      <t>ヒク</t>
    </rPh>
    <rPh sb="27" eb="29">
      <t>シセツ</t>
    </rPh>
    <rPh sb="30" eb="33">
      <t>ロウキュウカ</t>
    </rPh>
    <rPh sb="34" eb="36">
      <t>ジョウキョウ</t>
    </rPh>
    <rPh sb="37" eb="39">
      <t>ハアク</t>
    </rPh>
    <rPh sb="41" eb="43">
      <t>ケイカク</t>
    </rPh>
    <rPh sb="43" eb="44">
      <t>テキ</t>
    </rPh>
    <rPh sb="45" eb="47">
      <t>コウシン</t>
    </rPh>
    <rPh sb="47" eb="48">
      <t>トウ</t>
    </rPh>
    <rPh sb="49" eb="50">
      <t>スス</t>
    </rPh>
    <rPh sb="54" eb="56">
      <t>ヒツヨウ</t>
    </rPh>
    <rPh sb="62" eb="64">
      <t>カンロ</t>
    </rPh>
    <rPh sb="64" eb="67">
      <t>ケイネンカ</t>
    </rPh>
    <rPh sb="67" eb="68">
      <t>リツ</t>
    </rPh>
    <rPh sb="69" eb="71">
      <t>ルイジ</t>
    </rPh>
    <rPh sb="71" eb="73">
      <t>ダンタイ</t>
    </rPh>
    <rPh sb="74" eb="76">
      <t>ヘイキン</t>
    </rPh>
    <rPh sb="77" eb="78">
      <t>クラ</t>
    </rPh>
    <rPh sb="79" eb="80">
      <t>ヒク</t>
    </rPh>
    <rPh sb="81" eb="83">
      <t>スウチ</t>
    </rPh>
    <rPh sb="91" eb="93">
      <t>ネンド</t>
    </rPh>
    <rPh sb="95" eb="97">
      <t>ホウテイ</t>
    </rPh>
    <rPh sb="97" eb="99">
      <t>タイヨウ</t>
    </rPh>
    <rPh sb="99" eb="101">
      <t>ネンスウ</t>
    </rPh>
    <rPh sb="117" eb="118">
      <t>ヒ</t>
    </rPh>
    <rPh sb="119" eb="120">
      <t>ツヅ</t>
    </rPh>
    <rPh sb="121" eb="123">
      <t>カンロ</t>
    </rPh>
    <rPh sb="124" eb="126">
      <t>コウシン</t>
    </rPh>
    <rPh sb="127" eb="129">
      <t>テキセツ</t>
    </rPh>
    <rPh sb="130" eb="132">
      <t>ジッシ</t>
    </rPh>
    <rPh sb="137" eb="139">
      <t>カンロ</t>
    </rPh>
    <rPh sb="139" eb="141">
      <t>コウシン</t>
    </rPh>
    <rPh sb="141" eb="142">
      <t>リツ</t>
    </rPh>
    <rPh sb="143" eb="145">
      <t>ルイジ</t>
    </rPh>
    <rPh sb="145" eb="147">
      <t>ダンタイ</t>
    </rPh>
    <rPh sb="148" eb="150">
      <t>ヘイキン</t>
    </rPh>
    <rPh sb="151" eb="152">
      <t>クラ</t>
    </rPh>
    <rPh sb="153" eb="154">
      <t>ヒク</t>
    </rPh>
    <rPh sb="155" eb="157">
      <t>スイジュン</t>
    </rPh>
    <rPh sb="161" eb="163">
      <t>キカン</t>
    </rPh>
    <rPh sb="163" eb="165">
      <t>カンロ</t>
    </rPh>
    <rPh sb="166" eb="168">
      <t>チュウシン</t>
    </rPh>
    <rPh sb="169" eb="172">
      <t>ケイカクテキ</t>
    </rPh>
    <rPh sb="173" eb="175">
      <t>カンロ</t>
    </rPh>
    <rPh sb="175" eb="177">
      <t>コウシン</t>
    </rPh>
    <rPh sb="178" eb="179">
      <t>ツト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</si>
</sst>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10" xfId="2" applyFont="1" applyBorder="1" applyAlignment="1" applyProtection="1">
      <alignment horizontal="left" vertical="top" wrapText="1"/>
      <protection locked="0"/>
    </xf>
    <xf numFmtId="0" fontId="15" fillId="0" borderId="11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12" xfId="2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0.36</c:v>
                </c:pt>
                <c:pt idx="2">
                  <c:v>0.56000000000000005</c:v>
                </c:pt>
                <c:pt idx="3">
                  <c:v>0.64</c:v>
                </c:pt>
                <c:pt idx="4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2-42AD-9E49-1181911E4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109664"/>
        <c:axId val="680841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0.61</c:v>
                </c:pt>
                <c:pt idx="2">
                  <c:v>0.51</c:v>
                </c:pt>
                <c:pt idx="3">
                  <c:v>0.57999999999999996</c:v>
                </c:pt>
                <c:pt idx="4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F2-42AD-9E49-1181911E4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109664"/>
        <c:axId val="680841768"/>
      </c:lineChart>
      <c:dateAx>
        <c:axId val="404109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80841768"/>
        <c:crosses val="autoZero"/>
        <c:auto val="1"/>
        <c:lblOffset val="100"/>
        <c:baseTimeUnit val="years"/>
      </c:dateAx>
      <c:valAx>
        <c:axId val="680841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10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39.729999999999997</c:v>
                </c:pt>
                <c:pt idx="1">
                  <c:v>40.15</c:v>
                </c:pt>
                <c:pt idx="2">
                  <c:v>40.5</c:v>
                </c:pt>
                <c:pt idx="3">
                  <c:v>41.01</c:v>
                </c:pt>
                <c:pt idx="4">
                  <c:v>42.85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E-4166-B9B6-3BCC37BAD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641624"/>
        <c:axId val="6986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59.01</c:v>
                </c:pt>
                <c:pt idx="2">
                  <c:v>60.03</c:v>
                </c:pt>
                <c:pt idx="3">
                  <c:v>59.74</c:v>
                </c:pt>
                <c:pt idx="4">
                  <c:v>59.67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DE-4166-B9B6-3BCC37BAD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641624"/>
        <c:axId val="698640448"/>
      </c:lineChart>
      <c:dateAx>
        <c:axId val="698641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98640448"/>
        <c:crosses val="autoZero"/>
        <c:auto val="1"/>
        <c:lblOffset val="100"/>
        <c:baseTimeUnit val="years"/>
      </c:dateAx>
      <c:valAx>
        <c:axId val="69864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8641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83.18</c:v>
                </c:pt>
                <c:pt idx="1">
                  <c:v>81.99</c:v>
                </c:pt>
                <c:pt idx="2">
                  <c:v>81.8</c:v>
                </c:pt>
                <c:pt idx="3">
                  <c:v>79.44</c:v>
                </c:pt>
                <c:pt idx="4">
                  <c:v>75.33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70-4C70-9FE5-E195AEDA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641232"/>
        <c:axId val="685051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85.26</c:v>
                </c:pt>
                <c:pt idx="1">
                  <c:v>85.37</c:v>
                </c:pt>
                <c:pt idx="2">
                  <c:v>84.81</c:v>
                </c:pt>
                <c:pt idx="3">
                  <c:v>84.8</c:v>
                </c:pt>
                <c:pt idx="4">
                  <c:v>84.6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70-4C70-9FE5-E195AEDA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641232"/>
        <c:axId val="685051400"/>
      </c:lineChart>
      <c:dateAx>
        <c:axId val="698641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85051400"/>
        <c:crosses val="autoZero"/>
        <c:auto val="1"/>
        <c:lblOffset val="100"/>
        <c:baseTimeUnit val="years"/>
      </c:dateAx>
      <c:valAx>
        <c:axId val="685051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864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114.13</c:v>
                </c:pt>
                <c:pt idx="1">
                  <c:v>111.71</c:v>
                </c:pt>
                <c:pt idx="2">
                  <c:v>115.35</c:v>
                </c:pt>
                <c:pt idx="3">
                  <c:v>112.17</c:v>
                </c:pt>
                <c:pt idx="4">
                  <c:v>104.54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45-48D1-BA76-9424B055B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40200"/>
        <c:axId val="68083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109.64</c:v>
                </c:pt>
                <c:pt idx="1">
                  <c:v>110.95</c:v>
                </c:pt>
                <c:pt idx="2">
                  <c:v>110.68</c:v>
                </c:pt>
                <c:pt idx="3">
                  <c:v>110.66</c:v>
                </c:pt>
                <c:pt idx="4">
                  <c:v>109.01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45-48D1-BA76-9424B055B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840200"/>
        <c:axId val="680839416"/>
      </c:lineChart>
      <c:dateAx>
        <c:axId val="680840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80839416"/>
        <c:crosses val="autoZero"/>
        <c:auto val="1"/>
        <c:lblOffset val="100"/>
        <c:baseTimeUnit val="years"/>
      </c:dateAx>
      <c:valAx>
        <c:axId val="680839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0840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46.08</c:v>
                </c:pt>
                <c:pt idx="1">
                  <c:v>47.84</c:v>
                </c:pt>
                <c:pt idx="2">
                  <c:v>45.64</c:v>
                </c:pt>
                <c:pt idx="3">
                  <c:v>46.65</c:v>
                </c:pt>
                <c:pt idx="4">
                  <c:v>45.69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BD-408B-BF35-CC7ACB2AD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187400"/>
        <c:axId val="404188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45.75</c:v>
                </c:pt>
                <c:pt idx="1">
                  <c:v>46.9</c:v>
                </c:pt>
                <c:pt idx="2">
                  <c:v>47.28</c:v>
                </c:pt>
                <c:pt idx="3">
                  <c:v>47.66</c:v>
                </c:pt>
                <c:pt idx="4">
                  <c:v>48.17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BD-408B-BF35-CC7ACB2AD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187400"/>
        <c:axId val="404188968"/>
      </c:lineChart>
      <c:dateAx>
        <c:axId val="404187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4188968"/>
        <c:crosses val="autoZero"/>
        <c:auto val="1"/>
        <c:lblOffset val="100"/>
        <c:baseTimeUnit val="years"/>
      </c:dateAx>
      <c:valAx>
        <c:axId val="404188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187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1.42</c:v>
                </c:pt>
                <c:pt idx="2">
                  <c:v>1.08</c:v>
                </c:pt>
                <c:pt idx="3">
                  <c:v>9.1</c:v>
                </c:pt>
                <c:pt idx="4">
                  <c:v>10.1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AF-4CBB-A074-F9150F7F1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190144"/>
        <c:axId val="40418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10.54</c:v>
                </c:pt>
                <c:pt idx="1">
                  <c:v>12.03</c:v>
                </c:pt>
                <c:pt idx="2">
                  <c:v>12.19</c:v>
                </c:pt>
                <c:pt idx="3">
                  <c:v>15.1</c:v>
                </c:pt>
                <c:pt idx="4">
                  <c:v>17.12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AF-4CBB-A074-F9150F7F1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190144"/>
        <c:axId val="404187792"/>
      </c:lineChart>
      <c:dateAx>
        <c:axId val="404190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04187792"/>
        <c:crosses val="autoZero"/>
        <c:auto val="1"/>
        <c:lblOffset val="100"/>
        <c:baseTimeUnit val="years"/>
      </c:dateAx>
      <c:valAx>
        <c:axId val="40418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19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1-4BAC-818E-CF51DABF7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189360"/>
        <c:axId val="51943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3.62</c:v>
                </c:pt>
                <c:pt idx="1">
                  <c:v>3.91</c:v>
                </c:pt>
                <c:pt idx="2">
                  <c:v>3.56</c:v>
                </c:pt>
                <c:pt idx="3">
                  <c:v>2.74</c:v>
                </c:pt>
                <c:pt idx="4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31-4BAC-818E-CF51DABF7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189360"/>
        <c:axId val="519438688"/>
      </c:lineChart>
      <c:dateAx>
        <c:axId val="40418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9438688"/>
        <c:crosses val="autoZero"/>
        <c:auto val="1"/>
        <c:lblOffset val="100"/>
        <c:baseTimeUnit val="years"/>
      </c:dateAx>
      <c:valAx>
        <c:axId val="519438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18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198.07</c:v>
                </c:pt>
                <c:pt idx="1">
                  <c:v>169.55</c:v>
                </c:pt>
                <c:pt idx="2">
                  <c:v>178.06</c:v>
                </c:pt>
                <c:pt idx="3">
                  <c:v>167.13</c:v>
                </c:pt>
                <c:pt idx="4">
                  <c:v>164.27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97-4F46-991C-DDDBAE59B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439472"/>
        <c:axId val="519438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371.31</c:v>
                </c:pt>
                <c:pt idx="1">
                  <c:v>377.63</c:v>
                </c:pt>
                <c:pt idx="2">
                  <c:v>357.34</c:v>
                </c:pt>
                <c:pt idx="3">
                  <c:v>366.03</c:v>
                </c:pt>
                <c:pt idx="4">
                  <c:v>365.18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97-4F46-991C-DDDBAE59B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39472"/>
        <c:axId val="519438296"/>
      </c:lineChart>
      <c:dateAx>
        <c:axId val="5194394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9438296"/>
        <c:crosses val="autoZero"/>
        <c:auto val="1"/>
        <c:lblOffset val="100"/>
        <c:baseTimeUnit val="years"/>
      </c:dateAx>
      <c:valAx>
        <c:axId val="519438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943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760.5</c:v>
                </c:pt>
                <c:pt idx="1">
                  <c:v>846.42</c:v>
                </c:pt>
                <c:pt idx="2">
                  <c:v>830.08</c:v>
                </c:pt>
                <c:pt idx="3">
                  <c:v>840.34</c:v>
                </c:pt>
                <c:pt idx="4">
                  <c:v>883.19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CF-40B4-8A37-3B0CC05C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437120"/>
        <c:axId val="51943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373.09</c:v>
                </c:pt>
                <c:pt idx="1">
                  <c:v>364.71</c:v>
                </c:pt>
                <c:pt idx="2">
                  <c:v>373.69</c:v>
                </c:pt>
                <c:pt idx="3">
                  <c:v>370.12</c:v>
                </c:pt>
                <c:pt idx="4">
                  <c:v>371.65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CF-40B4-8A37-3B0CC05CC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37120"/>
        <c:axId val="519437904"/>
      </c:lineChart>
      <c:dateAx>
        <c:axId val="5194371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9437904"/>
        <c:crosses val="autoZero"/>
        <c:auto val="1"/>
        <c:lblOffset val="100"/>
        <c:baseTimeUnit val="years"/>
      </c:dateAx>
      <c:valAx>
        <c:axId val="519437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943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108.87</c:v>
                </c:pt>
                <c:pt idx="1">
                  <c:v>106.47</c:v>
                </c:pt>
                <c:pt idx="2">
                  <c:v>108.78</c:v>
                </c:pt>
                <c:pt idx="3">
                  <c:v>107.56</c:v>
                </c:pt>
                <c:pt idx="4">
                  <c:v>98.69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44-420E-8C2B-57146B524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40592"/>
        <c:axId val="51943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99.99</c:v>
                </c:pt>
                <c:pt idx="1">
                  <c:v>100.65</c:v>
                </c:pt>
                <c:pt idx="2">
                  <c:v>99.87</c:v>
                </c:pt>
                <c:pt idx="3">
                  <c:v>100.42</c:v>
                </c:pt>
                <c:pt idx="4">
                  <c:v>98.77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44-420E-8C2B-57146B524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840592"/>
        <c:axId val="519437512"/>
      </c:lineChart>
      <c:dateAx>
        <c:axId val="680840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9437512"/>
        <c:crosses val="autoZero"/>
        <c:auto val="1"/>
        <c:lblOffset val="100"/>
        <c:baseTimeUnit val="years"/>
      </c:dateAx>
      <c:valAx>
        <c:axId val="51943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8084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136.4</c:v>
                </c:pt>
                <c:pt idx="1">
                  <c:v>139.68</c:v>
                </c:pt>
                <c:pt idx="2">
                  <c:v>136.83000000000001</c:v>
                </c:pt>
                <c:pt idx="3">
                  <c:v>138.34</c:v>
                </c:pt>
                <c:pt idx="4">
                  <c:v>155.49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F-4F69-B7B6-D4E6A486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642408"/>
        <c:axId val="698639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171.15</c:v>
                </c:pt>
                <c:pt idx="1">
                  <c:v>170.19</c:v>
                </c:pt>
                <c:pt idx="2">
                  <c:v>171.81</c:v>
                </c:pt>
                <c:pt idx="3">
                  <c:v>171.67</c:v>
                </c:pt>
                <c:pt idx="4">
                  <c:v>173.67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6F-4F69-B7B6-D4E6A486A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642408"/>
        <c:axId val="698639272"/>
      </c:lineChart>
      <c:dateAx>
        <c:axId val="698642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698639272"/>
        <c:crosses val="autoZero"/>
        <c:auto val="1"/>
        <c:lblOffset val="100"/>
        <c:baseTimeUnit val="years"/>
      </c:dateAx>
      <c:valAx>
        <c:axId val="698639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98642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P28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富山県　魚津市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A5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41672</v>
      </c>
      <c r="AM8" s="61"/>
      <c r="AN8" s="61"/>
      <c r="AO8" s="61"/>
      <c r="AP8" s="61"/>
      <c r="AQ8" s="61"/>
      <c r="AR8" s="61"/>
      <c r="AS8" s="61"/>
      <c r="AT8" s="52">
        <f>データ!$S$6</f>
        <v>200.61</v>
      </c>
      <c r="AU8" s="53"/>
      <c r="AV8" s="53"/>
      <c r="AW8" s="53"/>
      <c r="AX8" s="53"/>
      <c r="AY8" s="53"/>
      <c r="AZ8" s="53"/>
      <c r="BA8" s="53"/>
      <c r="BB8" s="54">
        <f>データ!$T$6</f>
        <v>207.73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43.45</v>
      </c>
      <c r="J10" s="53"/>
      <c r="K10" s="53"/>
      <c r="L10" s="53"/>
      <c r="M10" s="53"/>
      <c r="N10" s="53"/>
      <c r="O10" s="64"/>
      <c r="P10" s="54">
        <f>データ!$P$6</f>
        <v>88.36</v>
      </c>
      <c r="Q10" s="54"/>
      <c r="R10" s="54"/>
      <c r="S10" s="54"/>
      <c r="T10" s="54"/>
      <c r="U10" s="54"/>
      <c r="V10" s="54"/>
      <c r="W10" s="61">
        <f>データ!$Q$6</f>
        <v>3082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36668</v>
      </c>
      <c r="AM10" s="61"/>
      <c r="AN10" s="61"/>
      <c r="AO10" s="61"/>
      <c r="AP10" s="61"/>
      <c r="AQ10" s="61"/>
      <c r="AR10" s="61"/>
      <c r="AS10" s="61"/>
      <c r="AT10" s="52">
        <f>データ!$V$6</f>
        <v>38.31</v>
      </c>
      <c r="AU10" s="53"/>
      <c r="AV10" s="53"/>
      <c r="AW10" s="53"/>
      <c r="AX10" s="53"/>
      <c r="AY10" s="53"/>
      <c r="AZ10" s="53"/>
      <c r="BA10" s="53"/>
      <c r="BB10" s="54">
        <f>データ!$W$6</f>
        <v>957.14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DTH++3whiPkHRvJ8Bejs1LPyKsD+jYTwGEDKwhgrzOU5qWN6b/3fZMBv5UXkqTUj2PGUdtTJ0RMTRJ0Cz0tY2g==" saltValue="VVckTSMmp8jEKNJ8M1pab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162043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富山県　魚津市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43.45</v>
      </c>
      <c r="P6" s="35">
        <f t="shared" si="3"/>
        <v>88.36</v>
      </c>
      <c r="Q6" s="35">
        <f t="shared" si="3"/>
        <v>3082</v>
      </c>
      <c r="R6" s="35">
        <f t="shared" si="3"/>
        <v>41672</v>
      </c>
      <c r="S6" s="35">
        <f t="shared" si="3"/>
        <v>200.61</v>
      </c>
      <c r="T6" s="35">
        <f t="shared" si="3"/>
        <v>207.73</v>
      </c>
      <c r="U6" s="35">
        <f t="shared" si="3"/>
        <v>36668</v>
      </c>
      <c r="V6" s="35">
        <f t="shared" si="3"/>
        <v>38.31</v>
      </c>
      <c r="W6" s="35">
        <f t="shared" si="3"/>
        <v>957.14</v>
      </c>
      <c r="X6" s="36">
        <f>IF(X7="",NA(),X7)</f>
        <v>114.13</v>
      </c>
      <c r="Y6" s="36">
        <f t="shared" ref="Y6:AG6" si="4">IF(Y7="",NA(),Y7)</f>
        <v>111.71</v>
      </c>
      <c r="Z6" s="36">
        <f t="shared" si="4"/>
        <v>115.35</v>
      </c>
      <c r="AA6" s="36">
        <f t="shared" si="4"/>
        <v>112.17</v>
      </c>
      <c r="AB6" s="36">
        <f t="shared" si="4"/>
        <v>104.54</v>
      </c>
      <c r="AC6" s="36">
        <f t="shared" si="4"/>
        <v>109.64</v>
      </c>
      <c r="AD6" s="36">
        <f t="shared" si="4"/>
        <v>110.95</v>
      </c>
      <c r="AE6" s="36">
        <f t="shared" si="4"/>
        <v>110.68</v>
      </c>
      <c r="AF6" s="36">
        <f t="shared" si="4"/>
        <v>110.66</v>
      </c>
      <c r="AG6" s="36">
        <f t="shared" si="4"/>
        <v>109.01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3.62</v>
      </c>
      <c r="AO6" s="36">
        <f t="shared" si="5"/>
        <v>3.91</v>
      </c>
      <c r="AP6" s="36">
        <f t="shared" si="5"/>
        <v>3.56</v>
      </c>
      <c r="AQ6" s="36">
        <f t="shared" si="5"/>
        <v>2.74</v>
      </c>
      <c r="AR6" s="36">
        <f t="shared" si="5"/>
        <v>3.7</v>
      </c>
      <c r="AS6" s="35" t="str">
        <f>IF(AS7="","",IF(AS7="-","【-】","【"&amp;SUBSTITUTE(TEXT(AS7,"#,##0.00"),"-","△")&amp;"】"))</f>
        <v>【1.08】</v>
      </c>
      <c r="AT6" s="36">
        <f>IF(AT7="",NA(),AT7)</f>
        <v>198.07</v>
      </c>
      <c r="AU6" s="36">
        <f t="shared" ref="AU6:BC6" si="6">IF(AU7="",NA(),AU7)</f>
        <v>169.55</v>
      </c>
      <c r="AV6" s="36">
        <f t="shared" si="6"/>
        <v>178.06</v>
      </c>
      <c r="AW6" s="36">
        <f t="shared" si="6"/>
        <v>167.13</v>
      </c>
      <c r="AX6" s="36">
        <f t="shared" si="6"/>
        <v>164.27</v>
      </c>
      <c r="AY6" s="36">
        <f t="shared" si="6"/>
        <v>371.31</v>
      </c>
      <c r="AZ6" s="36">
        <f t="shared" si="6"/>
        <v>377.63</v>
      </c>
      <c r="BA6" s="36">
        <f t="shared" si="6"/>
        <v>357.34</v>
      </c>
      <c r="BB6" s="36">
        <f t="shared" si="6"/>
        <v>366.03</v>
      </c>
      <c r="BC6" s="36">
        <f t="shared" si="6"/>
        <v>365.18</v>
      </c>
      <c r="BD6" s="35" t="str">
        <f>IF(BD7="","",IF(BD7="-","【-】","【"&amp;SUBSTITUTE(TEXT(BD7,"#,##0.00"),"-","△")&amp;"】"))</f>
        <v>【264.97】</v>
      </c>
      <c r="BE6" s="36">
        <f>IF(BE7="",NA(),BE7)</f>
        <v>760.5</v>
      </c>
      <c r="BF6" s="36">
        <f t="shared" ref="BF6:BN6" si="7">IF(BF7="",NA(),BF7)</f>
        <v>846.42</v>
      </c>
      <c r="BG6" s="36">
        <f t="shared" si="7"/>
        <v>830.08</v>
      </c>
      <c r="BH6" s="36">
        <f t="shared" si="7"/>
        <v>840.34</v>
      </c>
      <c r="BI6" s="36">
        <f t="shared" si="7"/>
        <v>883.19</v>
      </c>
      <c r="BJ6" s="36">
        <f t="shared" si="7"/>
        <v>373.09</v>
      </c>
      <c r="BK6" s="36">
        <f t="shared" si="7"/>
        <v>364.71</v>
      </c>
      <c r="BL6" s="36">
        <f t="shared" si="7"/>
        <v>373.69</v>
      </c>
      <c r="BM6" s="36">
        <f t="shared" si="7"/>
        <v>370.12</v>
      </c>
      <c r="BN6" s="36">
        <f t="shared" si="7"/>
        <v>371.65</v>
      </c>
      <c r="BO6" s="35" t="str">
        <f>IF(BO7="","",IF(BO7="-","【-】","【"&amp;SUBSTITUTE(TEXT(BO7,"#,##0.00"),"-","△")&amp;"】"))</f>
        <v>【266.61】</v>
      </c>
      <c r="BP6" s="36">
        <f>IF(BP7="",NA(),BP7)</f>
        <v>108.87</v>
      </c>
      <c r="BQ6" s="36">
        <f t="shared" ref="BQ6:BY6" si="8">IF(BQ7="",NA(),BQ7)</f>
        <v>106.47</v>
      </c>
      <c r="BR6" s="36">
        <f t="shared" si="8"/>
        <v>108.78</v>
      </c>
      <c r="BS6" s="36">
        <f t="shared" si="8"/>
        <v>107.56</v>
      </c>
      <c r="BT6" s="36">
        <f t="shared" si="8"/>
        <v>98.69</v>
      </c>
      <c r="BU6" s="36">
        <f t="shared" si="8"/>
        <v>99.99</v>
      </c>
      <c r="BV6" s="36">
        <f t="shared" si="8"/>
        <v>100.65</v>
      </c>
      <c r="BW6" s="36">
        <f t="shared" si="8"/>
        <v>99.87</v>
      </c>
      <c r="BX6" s="36">
        <f t="shared" si="8"/>
        <v>100.42</v>
      </c>
      <c r="BY6" s="36">
        <f t="shared" si="8"/>
        <v>98.77</v>
      </c>
      <c r="BZ6" s="35" t="str">
        <f>IF(BZ7="","",IF(BZ7="-","【-】","【"&amp;SUBSTITUTE(TEXT(BZ7,"#,##0.00"),"-","△")&amp;"】"))</f>
        <v>【103.24】</v>
      </c>
      <c r="CA6" s="36">
        <f>IF(CA7="",NA(),CA7)</f>
        <v>136.4</v>
      </c>
      <c r="CB6" s="36">
        <f t="shared" ref="CB6:CJ6" si="9">IF(CB7="",NA(),CB7)</f>
        <v>139.68</v>
      </c>
      <c r="CC6" s="36">
        <f t="shared" si="9"/>
        <v>136.83000000000001</v>
      </c>
      <c r="CD6" s="36">
        <f t="shared" si="9"/>
        <v>138.34</v>
      </c>
      <c r="CE6" s="36">
        <f t="shared" si="9"/>
        <v>155.49</v>
      </c>
      <c r="CF6" s="36">
        <f t="shared" si="9"/>
        <v>171.15</v>
      </c>
      <c r="CG6" s="36">
        <f t="shared" si="9"/>
        <v>170.19</v>
      </c>
      <c r="CH6" s="36">
        <f t="shared" si="9"/>
        <v>171.81</v>
      </c>
      <c r="CI6" s="36">
        <f t="shared" si="9"/>
        <v>171.67</v>
      </c>
      <c r="CJ6" s="36">
        <f t="shared" si="9"/>
        <v>173.67</v>
      </c>
      <c r="CK6" s="35" t="str">
        <f>IF(CK7="","",IF(CK7="-","【-】","【"&amp;SUBSTITUTE(TEXT(CK7,"#,##0.00"),"-","△")&amp;"】"))</f>
        <v>【168.38】</v>
      </c>
      <c r="CL6" s="36">
        <f>IF(CL7="",NA(),CL7)</f>
        <v>39.729999999999997</v>
      </c>
      <c r="CM6" s="36">
        <f t="shared" ref="CM6:CU6" si="10">IF(CM7="",NA(),CM7)</f>
        <v>40.15</v>
      </c>
      <c r="CN6" s="36">
        <f t="shared" si="10"/>
        <v>40.5</v>
      </c>
      <c r="CO6" s="36">
        <f t="shared" si="10"/>
        <v>41.01</v>
      </c>
      <c r="CP6" s="36">
        <f t="shared" si="10"/>
        <v>42.85</v>
      </c>
      <c r="CQ6" s="36">
        <f t="shared" si="10"/>
        <v>58.53</v>
      </c>
      <c r="CR6" s="36">
        <f t="shared" si="10"/>
        <v>59.01</v>
      </c>
      <c r="CS6" s="36">
        <f t="shared" si="10"/>
        <v>60.03</v>
      </c>
      <c r="CT6" s="36">
        <f t="shared" si="10"/>
        <v>59.74</v>
      </c>
      <c r="CU6" s="36">
        <f t="shared" si="10"/>
        <v>59.67</v>
      </c>
      <c r="CV6" s="35" t="str">
        <f>IF(CV7="","",IF(CV7="-","【-】","【"&amp;SUBSTITUTE(TEXT(CV7,"#,##0.00"),"-","△")&amp;"】"))</f>
        <v>【60.00】</v>
      </c>
      <c r="CW6" s="36">
        <f>IF(CW7="",NA(),CW7)</f>
        <v>83.18</v>
      </c>
      <c r="CX6" s="36">
        <f t="shared" ref="CX6:DF6" si="11">IF(CX7="",NA(),CX7)</f>
        <v>81.99</v>
      </c>
      <c r="CY6" s="36">
        <f t="shared" si="11"/>
        <v>81.8</v>
      </c>
      <c r="CZ6" s="36">
        <f t="shared" si="11"/>
        <v>79.44</v>
      </c>
      <c r="DA6" s="36">
        <f t="shared" si="11"/>
        <v>75.33</v>
      </c>
      <c r="DB6" s="36">
        <f t="shared" si="11"/>
        <v>85.26</v>
      </c>
      <c r="DC6" s="36">
        <f t="shared" si="11"/>
        <v>85.37</v>
      </c>
      <c r="DD6" s="36">
        <f t="shared" si="11"/>
        <v>84.81</v>
      </c>
      <c r="DE6" s="36">
        <f t="shared" si="11"/>
        <v>84.8</v>
      </c>
      <c r="DF6" s="36">
        <f t="shared" si="11"/>
        <v>84.6</v>
      </c>
      <c r="DG6" s="35" t="str">
        <f>IF(DG7="","",IF(DG7="-","【-】","【"&amp;SUBSTITUTE(TEXT(DG7,"#,##0.00"),"-","△")&amp;"】"))</f>
        <v>【89.80】</v>
      </c>
      <c r="DH6" s="36">
        <f>IF(DH7="",NA(),DH7)</f>
        <v>46.08</v>
      </c>
      <c r="DI6" s="36">
        <f t="shared" ref="DI6:DQ6" si="12">IF(DI7="",NA(),DI7)</f>
        <v>47.84</v>
      </c>
      <c r="DJ6" s="36">
        <f t="shared" si="12"/>
        <v>45.64</v>
      </c>
      <c r="DK6" s="36">
        <f t="shared" si="12"/>
        <v>46.65</v>
      </c>
      <c r="DL6" s="36">
        <f t="shared" si="12"/>
        <v>45.69</v>
      </c>
      <c r="DM6" s="36">
        <f t="shared" si="12"/>
        <v>45.75</v>
      </c>
      <c r="DN6" s="36">
        <f t="shared" si="12"/>
        <v>46.9</v>
      </c>
      <c r="DO6" s="36">
        <f t="shared" si="12"/>
        <v>47.28</v>
      </c>
      <c r="DP6" s="36">
        <f t="shared" si="12"/>
        <v>47.66</v>
      </c>
      <c r="DQ6" s="36">
        <f t="shared" si="12"/>
        <v>48.17</v>
      </c>
      <c r="DR6" s="35" t="str">
        <f>IF(DR7="","",IF(DR7="-","【-】","【"&amp;SUBSTITUTE(TEXT(DR7,"#,##0.00"),"-","△")&amp;"】"))</f>
        <v>【49.59】</v>
      </c>
      <c r="DS6" s="36">
        <f>IF(DS7="",NA(),DS7)</f>
        <v>0.5</v>
      </c>
      <c r="DT6" s="36">
        <f t="shared" ref="DT6:EB6" si="13">IF(DT7="",NA(),DT7)</f>
        <v>1.42</v>
      </c>
      <c r="DU6" s="36">
        <f t="shared" si="13"/>
        <v>1.08</v>
      </c>
      <c r="DV6" s="36">
        <f t="shared" si="13"/>
        <v>9.1</v>
      </c>
      <c r="DW6" s="36">
        <f t="shared" si="13"/>
        <v>10.1</v>
      </c>
      <c r="DX6" s="36">
        <f t="shared" si="13"/>
        <v>10.54</v>
      </c>
      <c r="DY6" s="36">
        <f t="shared" si="13"/>
        <v>12.03</v>
      </c>
      <c r="DZ6" s="36">
        <f t="shared" si="13"/>
        <v>12.19</v>
      </c>
      <c r="EA6" s="36">
        <f t="shared" si="13"/>
        <v>15.1</v>
      </c>
      <c r="EB6" s="36">
        <f t="shared" si="13"/>
        <v>17.12</v>
      </c>
      <c r="EC6" s="35" t="str">
        <f>IF(EC7="","",IF(EC7="-","【-】","【"&amp;SUBSTITUTE(TEXT(EC7,"#,##0.00"),"-","△")&amp;"】"))</f>
        <v>【19.44】</v>
      </c>
      <c r="ED6" s="36">
        <f>IF(ED7="",NA(),ED7)</f>
        <v>0.5</v>
      </c>
      <c r="EE6" s="36">
        <f t="shared" ref="EE6:EM6" si="14">IF(EE7="",NA(),EE7)</f>
        <v>0.36</v>
      </c>
      <c r="EF6" s="36">
        <f t="shared" si="14"/>
        <v>0.56000000000000005</v>
      </c>
      <c r="EG6" s="36">
        <f t="shared" si="14"/>
        <v>0.64</v>
      </c>
      <c r="EH6" s="36">
        <f t="shared" si="14"/>
        <v>0.37</v>
      </c>
      <c r="EI6" s="36">
        <f t="shared" si="14"/>
        <v>0.56000000000000005</v>
      </c>
      <c r="EJ6" s="36">
        <f t="shared" si="14"/>
        <v>0.61</v>
      </c>
      <c r="EK6" s="36">
        <f t="shared" si="14"/>
        <v>0.51</v>
      </c>
      <c r="EL6" s="36">
        <f t="shared" si="14"/>
        <v>0.57999999999999996</v>
      </c>
      <c r="EM6" s="36">
        <f t="shared" si="14"/>
        <v>0.54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162043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43.45</v>
      </c>
      <c r="P7" s="39">
        <v>88.36</v>
      </c>
      <c r="Q7" s="39">
        <v>3082</v>
      </c>
      <c r="R7" s="39">
        <v>41672</v>
      </c>
      <c r="S7" s="39">
        <v>200.61</v>
      </c>
      <c r="T7" s="39">
        <v>207.73</v>
      </c>
      <c r="U7" s="39">
        <v>36668</v>
      </c>
      <c r="V7" s="39">
        <v>38.31</v>
      </c>
      <c r="W7" s="39">
        <v>957.14</v>
      </c>
      <c r="X7" s="39">
        <v>114.13</v>
      </c>
      <c r="Y7" s="39">
        <v>111.71</v>
      </c>
      <c r="Z7" s="39">
        <v>115.35</v>
      </c>
      <c r="AA7" s="39">
        <v>112.17</v>
      </c>
      <c r="AB7" s="39">
        <v>104.54</v>
      </c>
      <c r="AC7" s="39">
        <v>109.64</v>
      </c>
      <c r="AD7" s="39">
        <v>110.95</v>
      </c>
      <c r="AE7" s="39">
        <v>110.68</v>
      </c>
      <c r="AF7" s="39">
        <v>110.66</v>
      </c>
      <c r="AG7" s="39">
        <v>109.01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3.62</v>
      </c>
      <c r="AO7" s="39">
        <v>3.91</v>
      </c>
      <c r="AP7" s="39">
        <v>3.56</v>
      </c>
      <c r="AQ7" s="39">
        <v>2.74</v>
      </c>
      <c r="AR7" s="39">
        <v>3.7</v>
      </c>
      <c r="AS7" s="39">
        <v>1.08</v>
      </c>
      <c r="AT7" s="39">
        <v>198.07</v>
      </c>
      <c r="AU7" s="39">
        <v>169.55</v>
      </c>
      <c r="AV7" s="39">
        <v>178.06</v>
      </c>
      <c r="AW7" s="39">
        <v>167.13</v>
      </c>
      <c r="AX7" s="39">
        <v>164.27</v>
      </c>
      <c r="AY7" s="39">
        <v>371.31</v>
      </c>
      <c r="AZ7" s="39">
        <v>377.63</v>
      </c>
      <c r="BA7" s="39">
        <v>357.34</v>
      </c>
      <c r="BB7" s="39">
        <v>366.03</v>
      </c>
      <c r="BC7" s="39">
        <v>365.18</v>
      </c>
      <c r="BD7" s="39">
        <v>264.97000000000003</v>
      </c>
      <c r="BE7" s="39">
        <v>760.5</v>
      </c>
      <c r="BF7" s="39">
        <v>846.42</v>
      </c>
      <c r="BG7" s="39">
        <v>830.08</v>
      </c>
      <c r="BH7" s="39">
        <v>840.34</v>
      </c>
      <c r="BI7" s="39">
        <v>883.19</v>
      </c>
      <c r="BJ7" s="39">
        <v>373.09</v>
      </c>
      <c r="BK7" s="39">
        <v>364.71</v>
      </c>
      <c r="BL7" s="39">
        <v>373.69</v>
      </c>
      <c r="BM7" s="39">
        <v>370.12</v>
      </c>
      <c r="BN7" s="39">
        <v>371.65</v>
      </c>
      <c r="BO7" s="39">
        <v>266.61</v>
      </c>
      <c r="BP7" s="39">
        <v>108.87</v>
      </c>
      <c r="BQ7" s="39">
        <v>106.47</v>
      </c>
      <c r="BR7" s="39">
        <v>108.78</v>
      </c>
      <c r="BS7" s="39">
        <v>107.56</v>
      </c>
      <c r="BT7" s="39">
        <v>98.69</v>
      </c>
      <c r="BU7" s="39">
        <v>99.99</v>
      </c>
      <c r="BV7" s="39">
        <v>100.65</v>
      </c>
      <c r="BW7" s="39">
        <v>99.87</v>
      </c>
      <c r="BX7" s="39">
        <v>100.42</v>
      </c>
      <c r="BY7" s="39">
        <v>98.77</v>
      </c>
      <c r="BZ7" s="39">
        <v>103.24</v>
      </c>
      <c r="CA7" s="39">
        <v>136.4</v>
      </c>
      <c r="CB7" s="39">
        <v>139.68</v>
      </c>
      <c r="CC7" s="39">
        <v>136.83000000000001</v>
      </c>
      <c r="CD7" s="39">
        <v>138.34</v>
      </c>
      <c r="CE7" s="39">
        <v>155.49</v>
      </c>
      <c r="CF7" s="39">
        <v>171.15</v>
      </c>
      <c r="CG7" s="39">
        <v>170.19</v>
      </c>
      <c r="CH7" s="39">
        <v>171.81</v>
      </c>
      <c r="CI7" s="39">
        <v>171.67</v>
      </c>
      <c r="CJ7" s="39">
        <v>173.67</v>
      </c>
      <c r="CK7" s="39">
        <v>168.38</v>
      </c>
      <c r="CL7" s="39">
        <v>39.729999999999997</v>
      </c>
      <c r="CM7" s="39">
        <v>40.15</v>
      </c>
      <c r="CN7" s="39">
        <v>40.5</v>
      </c>
      <c r="CO7" s="39">
        <v>41.01</v>
      </c>
      <c r="CP7" s="39">
        <v>42.85</v>
      </c>
      <c r="CQ7" s="39">
        <v>58.53</v>
      </c>
      <c r="CR7" s="39">
        <v>59.01</v>
      </c>
      <c r="CS7" s="39">
        <v>60.03</v>
      </c>
      <c r="CT7" s="39">
        <v>59.74</v>
      </c>
      <c r="CU7" s="39">
        <v>59.67</v>
      </c>
      <c r="CV7" s="39">
        <v>60</v>
      </c>
      <c r="CW7" s="39">
        <v>83.18</v>
      </c>
      <c r="CX7" s="39">
        <v>81.99</v>
      </c>
      <c r="CY7" s="39">
        <v>81.8</v>
      </c>
      <c r="CZ7" s="39">
        <v>79.44</v>
      </c>
      <c r="DA7" s="39">
        <v>75.33</v>
      </c>
      <c r="DB7" s="39">
        <v>85.26</v>
      </c>
      <c r="DC7" s="39">
        <v>85.37</v>
      </c>
      <c r="DD7" s="39">
        <v>84.81</v>
      </c>
      <c r="DE7" s="39">
        <v>84.8</v>
      </c>
      <c r="DF7" s="39">
        <v>84.6</v>
      </c>
      <c r="DG7" s="39">
        <v>89.8</v>
      </c>
      <c r="DH7" s="39">
        <v>46.08</v>
      </c>
      <c r="DI7" s="39">
        <v>47.84</v>
      </c>
      <c r="DJ7" s="39">
        <v>45.64</v>
      </c>
      <c r="DK7" s="39">
        <v>46.65</v>
      </c>
      <c r="DL7" s="39">
        <v>45.69</v>
      </c>
      <c r="DM7" s="39">
        <v>45.75</v>
      </c>
      <c r="DN7" s="39">
        <v>46.9</v>
      </c>
      <c r="DO7" s="39">
        <v>47.28</v>
      </c>
      <c r="DP7" s="39">
        <v>47.66</v>
      </c>
      <c r="DQ7" s="39">
        <v>48.17</v>
      </c>
      <c r="DR7" s="39">
        <v>49.59</v>
      </c>
      <c r="DS7" s="39">
        <v>0.5</v>
      </c>
      <c r="DT7" s="39">
        <v>1.42</v>
      </c>
      <c r="DU7" s="39">
        <v>1.08</v>
      </c>
      <c r="DV7" s="39">
        <v>9.1</v>
      </c>
      <c r="DW7" s="39">
        <v>10.1</v>
      </c>
      <c r="DX7" s="39">
        <v>10.54</v>
      </c>
      <c r="DY7" s="39">
        <v>12.03</v>
      </c>
      <c r="DZ7" s="39">
        <v>12.19</v>
      </c>
      <c r="EA7" s="39">
        <v>15.1</v>
      </c>
      <c r="EB7" s="39">
        <v>17.12</v>
      </c>
      <c r="EC7" s="39">
        <v>19.440000000000001</v>
      </c>
      <c r="ED7" s="39">
        <v>0.5</v>
      </c>
      <c r="EE7" s="39">
        <v>0.36</v>
      </c>
      <c r="EF7" s="39">
        <v>0.56000000000000005</v>
      </c>
      <c r="EG7" s="39">
        <v>0.64</v>
      </c>
      <c r="EH7" s="39">
        <v>0.37</v>
      </c>
      <c r="EI7" s="39">
        <v>0.56000000000000005</v>
      </c>
      <c r="EJ7" s="39">
        <v>0.61</v>
      </c>
      <c r="EK7" s="39">
        <v>0.51</v>
      </c>
      <c r="EL7" s="39">
        <v>0.57999999999999996</v>
      </c>
      <c r="EM7" s="39">
        <v>0.54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107</v>
      </c>
      <c r="E13" t="s">
        <v>106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藤井  勝利</cp:lastModifiedBy>
  <cp:lastPrinted>2021-01-21T06:27:31Z</cp:lastPrinted>
  <dcterms:created xsi:type="dcterms:W3CDTF">2020-12-04T02:07:30Z</dcterms:created>
  <dcterms:modified xsi:type="dcterms:W3CDTF">2021-01-22T02:17:20Z</dcterms:modified>
  <cp:category/>
</cp:coreProperties>
</file>