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I:\市町村支援課\　財政係\56 公営企業会計制度の見直し\◎経営比較分析表\R02\R30108 公営企業に係る経営比較分析表（令和元年度決算）の分析等について\03_市町村より回答→ＨＰ掲載\01富山市\下水道（法非適用）\"/>
    </mc:Choice>
  </mc:AlternateContent>
  <xr:revisionPtr revIDLastSave="0" documentId="13_ncr:1_{5F50D8FD-8036-4C79-A679-2440063F3F68}" xr6:coauthVersionLast="36" xr6:coauthVersionMax="36" xr10:uidLastSave="{00000000-0000-0000-0000-000000000000}"/>
  <workbookProtection workbookAlgorithmName="SHA-512" workbookHashValue="hYsSiK8h/rDaNz3cjYBwVrwbaeYduWlSyy52okvKPcwpP0jFntU4UQxZuR+B8nOBiDoSoPYjpzIzhv7Q3V1Vbg==" workbookSaltValue="Jua/qfFTJye6TXEWOtQggQ==" workbookSpinCount="100000" lockStructure="1"/>
  <bookViews>
    <workbookView xWindow="0" yWindow="0" windowWidth="15360" windowHeight="7635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E86" i="4"/>
  <c r="AT10" i="4"/>
  <c r="AL10" i="4"/>
  <c r="AD10" i="4"/>
  <c r="I10" i="4"/>
  <c r="B10" i="4"/>
  <c r="AL8" i="4"/>
  <c r="P8" i="4"/>
  <c r="I8" i="4"/>
</calcChain>
</file>

<file path=xl/sharedStrings.xml><?xml version="1.0" encoding="utf-8"?>
<sst xmlns="http://schemas.openxmlformats.org/spreadsheetml/2006/main" count="236" uniqueCount="123">
  <si>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</si>
  <si>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</si>
  <si>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</si>
  <si>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</si>
  <si>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</si>
  <si>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</si>
  <si>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</si>
  <si>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</si>
  <si>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</si>
  <si>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</si>
  <si>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</si>
  <si>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</si>
  <si>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</si>
  <si>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</si>
  <si>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</si>
  <si>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</si>
  <si>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</si>
  <si>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</si>
  <si>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</si>
  <si>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</si>
  <si>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</si>
  <si>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</si>
  <si>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</si>
  <si>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</si>
  <si>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</si>
  <si>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</si>
  <si>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</si>
  <si>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</si>
  <si>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</si>
  <si>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</si>
  <si>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</si>
  <si>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</si>
  <si>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</si>
  <si>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</si>
  <si>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</si>
  <si>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</si>
  <si>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</si>
  <si>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</si>
  <si>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</si>
  <si>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</si>
  <si>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</si>
  <si>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</si>
  <si>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</si>
  <si>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</si>
  <si>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</si>
  <si>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</si>
  <si>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</si>
  <si>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</si>
  <si>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</si>
  <si>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</si>
  <si>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</si>
  <si>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</si>
  <si>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</si>
  <si>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</si>
  <si>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</si>
  <si>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</si>
  <si>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</si>
  <si>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</si>
  <si>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</si>
  <si>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</si>
  <si>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</si>
  <si>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</si>
  <si>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</si>
  <si>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</si>
  <si>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</si>
  <si>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</si>
  <si>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</si>
  <si>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</si>
  <si>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</si>
  <si>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</si>
  <si>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</si>
  <si>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</si>
  <si>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</si>
  <si>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</si>
  <si>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</si>
  <si>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</si>
  <si>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</si>
  <si>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</si>
  <si>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</si>
  <si>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</si>
  <si>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</si>
  <si>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</si>
  <si>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</si>
  <si>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</si>
  <si>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</si>
  <si>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</si>
  <si>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</si>
  <si>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</si>
  <si>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</si>
  <si>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</si>
  <si>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</si>
  <si>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</si>
  <si>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</si>
  <si>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</si>
  <si>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</si>
  <si>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</si>
  <si>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</si>
  <si>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</si>
  <si>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</si>
  <si>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富山県　富山市</t>
  </si>
  <si>
    <t>法非適用</t>
  </si>
  <si>
    <t>下水道事業</t>
  </si>
  <si>
    <t>農業集落排水</t>
  </si>
  <si>
    <t>F1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</si>
  <si>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</si>
  <si>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</si>
  <si>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</si>
  <si>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</si>
  <si>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</si>
  <si>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</si>
  <si>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</si>
  <si>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</si>
  <si>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</si>
  <si>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</si>
  <si>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</si>
  <si>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</si>
  <si>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</si>
  <si>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</si>
  <si>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</si>
  <si>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</si>
  <si>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　供用開始が一番早い地区（昭和62年）の経過年数は33年であり、標準耐用年数50年を経過している管渠はないことから、老朽化に伴う管渠の更新は実施していない。
</t>
    <rPh sb="1" eb="3">
      <t>キョウヨウ</t>
    </rPh>
    <rPh sb="3" eb="5">
      <t>カイシ</t>
    </rPh>
    <rPh sb="6" eb="8">
      <t>イチバン</t>
    </rPh>
    <rPh sb="8" eb="9">
      <t>ハヤ</t>
    </rPh>
    <rPh sb="10" eb="12">
      <t>チク</t>
    </rPh>
    <rPh sb="20" eb="22">
      <t>ケイカ</t>
    </rPh>
    <rPh sb="22" eb="23">
      <t>ネン</t>
    </rPh>
    <rPh sb="23" eb="24">
      <t>スウ</t>
    </rPh>
    <rPh sb="27" eb="28">
      <t>ネン</t>
    </rPh>
    <rPh sb="32" eb="34">
      <t>ヒョウジュン</t>
    </rPh>
    <rPh sb="34" eb="36">
      <t>タイヨウ</t>
    </rPh>
    <rPh sb="36" eb="38">
      <t>ネンスウ</t>
    </rPh>
    <rPh sb="40" eb="41">
      <t>ネン</t>
    </rPh>
    <rPh sb="42" eb="44">
      <t>ケイカ</t>
    </rPh>
    <rPh sb="48" eb="49">
      <t>カン</t>
    </rPh>
    <rPh sb="49" eb="50">
      <t>キョ</t>
    </rPh>
    <rPh sb="58" eb="61">
      <t>ロウキュウカ</t>
    </rPh>
    <rPh sb="62" eb="63">
      <t>トモナ</t>
    </rPh>
    <rPh sb="64" eb="66">
      <t>カンキョ</t>
    </rPh>
    <rPh sb="67" eb="69">
      <t>コウシン</t>
    </rPh>
    <rPh sb="70" eb="72">
      <t>ジッシ</t>
    </rPh>
    <phoneticPr fontId="4"/>
  </si>
  <si>
    <t>　人口減少等の社会情勢の変化や節水型機器の普及により、下水道使用料の増収が見込めない中、施設の老朽化に伴う維持管理費の増加が見込まれることから、厳しい経営状況が続くと予想される。
　施設の合理化と効率化を図るため、流域下水道や公共下水道への接続及び処理施設の統廃合を検討し、経費を抑制しつつ、施設機能を維持するべく、効率的な維持管理に取り組む。
経営戦略：策定済</t>
    <rPh sb="1" eb="3">
      <t>ジンコウ</t>
    </rPh>
    <rPh sb="3" eb="5">
      <t>ゲンショウ</t>
    </rPh>
    <rPh sb="5" eb="6">
      <t>ナド</t>
    </rPh>
    <rPh sb="7" eb="9">
      <t>シャカイ</t>
    </rPh>
    <rPh sb="9" eb="11">
      <t>ジョウセイ</t>
    </rPh>
    <rPh sb="12" eb="14">
      <t>ヘンカ</t>
    </rPh>
    <rPh sb="15" eb="17">
      <t>セッスイ</t>
    </rPh>
    <rPh sb="17" eb="18">
      <t>ガタ</t>
    </rPh>
    <rPh sb="18" eb="20">
      <t>キキ</t>
    </rPh>
    <rPh sb="21" eb="23">
      <t>フキュウ</t>
    </rPh>
    <rPh sb="27" eb="30">
      <t>ゲスイドウ</t>
    </rPh>
    <rPh sb="30" eb="33">
      <t>シヨウリョウ</t>
    </rPh>
    <rPh sb="34" eb="36">
      <t>ゾウシュウ</t>
    </rPh>
    <rPh sb="37" eb="39">
      <t>ミコ</t>
    </rPh>
    <rPh sb="42" eb="43">
      <t>ナカ</t>
    </rPh>
    <rPh sb="44" eb="46">
      <t>シセツ</t>
    </rPh>
    <rPh sb="47" eb="50">
      <t>ロウキュウカ</t>
    </rPh>
    <rPh sb="51" eb="52">
      <t>トモナ</t>
    </rPh>
    <rPh sb="53" eb="55">
      <t>イジ</t>
    </rPh>
    <rPh sb="55" eb="58">
      <t>カンリヒ</t>
    </rPh>
    <rPh sb="59" eb="61">
      <t>ゾウカ</t>
    </rPh>
    <rPh sb="62" eb="64">
      <t>ミコ</t>
    </rPh>
    <rPh sb="72" eb="73">
      <t>キビ</t>
    </rPh>
    <rPh sb="75" eb="77">
      <t>ケイエイ</t>
    </rPh>
    <rPh sb="77" eb="79">
      <t>ジョウキョウ</t>
    </rPh>
    <rPh sb="80" eb="81">
      <t>ツヅ</t>
    </rPh>
    <rPh sb="83" eb="85">
      <t>ヨソウ</t>
    </rPh>
    <rPh sb="92" eb="94">
      <t>シセツ</t>
    </rPh>
    <rPh sb="95" eb="98">
      <t>ゴウリカ</t>
    </rPh>
    <rPh sb="99" eb="102">
      <t>コウリツカ</t>
    </rPh>
    <rPh sb="103" eb="104">
      <t>ハカ</t>
    </rPh>
    <rPh sb="114" eb="116">
      <t>コウキョウ</t>
    </rPh>
    <rPh sb="116" eb="119">
      <t>ゲスイドウ</t>
    </rPh>
    <rPh sb="121" eb="123">
      <t>セツゾク</t>
    </rPh>
    <rPh sb="123" eb="124">
      <t>オヨ</t>
    </rPh>
    <rPh sb="125" eb="127">
      <t>ショリ</t>
    </rPh>
    <rPh sb="127" eb="129">
      <t>シセツ</t>
    </rPh>
    <rPh sb="134" eb="136">
      <t>ケントウ</t>
    </rPh>
    <rPh sb="175" eb="177">
      <t>ケイエイ</t>
    </rPh>
    <rPh sb="177" eb="179">
      <t>センリャク</t>
    </rPh>
    <rPh sb="180" eb="182">
      <t>サクテイ</t>
    </rPh>
    <rPh sb="182" eb="183">
      <t>ズ</t>
    </rPh>
    <phoneticPr fontId="4"/>
  </si>
  <si>
    <t xml:space="preserve">　収益的収支比率及び経費回収率は、100％未満であり、一般会計繰入金により賄われている現状にある。
　企業債残高については、年々減少しているが、すべて一般会計繰入金で負担している現状にあるため、企業債残高対事業規模比率の値は0となってる。今後、更新や統廃合に係る投資が増えることが想定されるため、更なる経営改善が必要となると考えられる。
　汚水処理原価は、平成30年度からは類似団体平均値より高くなっており、施設個々の運転状況・耐用年数等を踏まえ、より効率的な維持管理業務に取り組む。
　人口減少等により施設利用率が減少傾向にあるが、水洗化率の向上を目指し、使用料収入の更なる向上を図る。
　水洗化率は、下水道未接続世帯への啓発活動に取組み、普及促進を図っていることから、年々増加傾向にある。
</t>
    <rPh sb="1" eb="3">
      <t>シュウエキ</t>
    </rPh>
    <rPh sb="3" eb="4">
      <t>テキ</t>
    </rPh>
    <rPh sb="4" eb="6">
      <t>シュウシ</t>
    </rPh>
    <rPh sb="6" eb="8">
      <t>ヒリツ</t>
    </rPh>
    <rPh sb="8" eb="9">
      <t>オヨ</t>
    </rPh>
    <rPh sb="76" eb="78">
      <t>イッパン</t>
    </rPh>
    <rPh sb="78" eb="80">
      <t>カイケイ</t>
    </rPh>
    <rPh sb="80" eb="82">
      <t>クリイレ</t>
    </rPh>
    <rPh sb="82" eb="83">
      <t>キン</t>
    </rPh>
    <rPh sb="90" eb="92">
      <t>ゲンジョウ</t>
    </rPh>
    <rPh sb="98" eb="100">
      <t>キギョウ</t>
    </rPh>
    <rPh sb="100" eb="101">
      <t>サイ</t>
    </rPh>
    <rPh sb="101" eb="103">
      <t>ザンダカ</t>
    </rPh>
    <rPh sb="103" eb="104">
      <t>タイ</t>
    </rPh>
    <rPh sb="104" eb="106">
      <t>ジギョウ</t>
    </rPh>
    <rPh sb="106" eb="108">
      <t>キボ</t>
    </rPh>
    <rPh sb="108" eb="110">
      <t>ヒリツ</t>
    </rPh>
    <rPh sb="111" eb="112">
      <t>アタイ</t>
    </rPh>
    <rPh sb="120" eb="122">
      <t>コンゴ</t>
    </rPh>
    <rPh sb="123" eb="125">
      <t>コウシン</t>
    </rPh>
    <rPh sb="126" eb="129">
      <t>トウハイゴウ</t>
    </rPh>
    <rPh sb="130" eb="131">
      <t>カカ</t>
    </rPh>
    <rPh sb="132" eb="134">
      <t>トウシ</t>
    </rPh>
    <rPh sb="135" eb="136">
      <t>フ</t>
    </rPh>
    <rPh sb="141" eb="143">
      <t>ソウテイ</t>
    </rPh>
    <rPh sb="149" eb="150">
      <t>サラ</t>
    </rPh>
    <rPh sb="152" eb="154">
      <t>ケイエイ</t>
    </rPh>
    <rPh sb="154" eb="156">
      <t>カイゼン</t>
    </rPh>
    <rPh sb="157" eb="159">
      <t>ヒツヨウ</t>
    </rPh>
    <rPh sb="163" eb="164">
      <t>カンガ</t>
    </rPh>
    <rPh sb="172" eb="174">
      <t>オスイ</t>
    </rPh>
    <rPh sb="174" eb="176">
      <t>ショリ</t>
    </rPh>
    <rPh sb="176" eb="178">
      <t>ゲンカ</t>
    </rPh>
    <rPh sb="180" eb="182">
      <t>ヘイセイ</t>
    </rPh>
    <rPh sb="184" eb="186">
      <t>ネンド</t>
    </rPh>
    <rPh sb="189" eb="191">
      <t>ルイジ</t>
    </rPh>
    <rPh sb="191" eb="193">
      <t>ダンタイ</t>
    </rPh>
    <rPh sb="193" eb="196">
      <t>ヘイキンチ</t>
    </rPh>
    <rPh sb="198" eb="199">
      <t>タカ</t>
    </rPh>
    <rPh sb="206" eb="208">
      <t>シセツ</t>
    </rPh>
    <rPh sb="208" eb="210">
      <t>ココ</t>
    </rPh>
    <rPh sb="211" eb="213">
      <t>ウンテン</t>
    </rPh>
    <rPh sb="213" eb="215">
      <t>ジョウキョウ</t>
    </rPh>
    <rPh sb="216" eb="218">
      <t>タイヨウ</t>
    </rPh>
    <rPh sb="218" eb="220">
      <t>ネンスウ</t>
    </rPh>
    <rPh sb="220" eb="221">
      <t>ナド</t>
    </rPh>
    <rPh sb="222" eb="223">
      <t>フ</t>
    </rPh>
    <rPh sb="228" eb="231">
      <t>コウリツテキ</t>
    </rPh>
    <rPh sb="232" eb="234">
      <t>イジ</t>
    </rPh>
    <rPh sb="234" eb="236">
      <t>カンリ</t>
    </rPh>
    <rPh sb="236" eb="238">
      <t>ギョウム</t>
    </rPh>
    <rPh sb="239" eb="240">
      <t>ト</t>
    </rPh>
    <rPh sb="241" eb="242">
      <t>ク</t>
    </rPh>
    <rPh sb="247" eb="249">
      <t>ジンコウ</t>
    </rPh>
    <rPh sb="249" eb="251">
      <t>ゲンショウ</t>
    </rPh>
    <rPh sb="251" eb="252">
      <t>ナド</t>
    </rPh>
    <rPh sb="255" eb="257">
      <t>シセツ</t>
    </rPh>
    <rPh sb="257" eb="259">
      <t>リヨウ</t>
    </rPh>
    <rPh sb="259" eb="260">
      <t>リツ</t>
    </rPh>
    <rPh sb="261" eb="263">
      <t>ゲンショウ</t>
    </rPh>
    <rPh sb="263" eb="265">
      <t>ケイコウ</t>
    </rPh>
    <rPh sb="270" eb="272">
      <t>スイセン</t>
    </rPh>
    <rPh sb="272" eb="273">
      <t>カ</t>
    </rPh>
    <rPh sb="273" eb="274">
      <t>リツ</t>
    </rPh>
    <rPh sb="275" eb="277">
      <t>コウジョウ</t>
    </rPh>
    <rPh sb="278" eb="280">
      <t>メザ</t>
    </rPh>
    <rPh sb="282" eb="285">
      <t>シヨウリョウ</t>
    </rPh>
    <rPh sb="285" eb="287">
      <t>シュウニュウ</t>
    </rPh>
    <rPh sb="288" eb="289">
      <t>サラ</t>
    </rPh>
    <rPh sb="291" eb="293">
      <t>コウジョウ</t>
    </rPh>
    <rPh sb="294" eb="295">
      <t>ハカ</t>
    </rPh>
    <rPh sb="300" eb="303">
      <t>スイセンカ</t>
    </rPh>
    <rPh sb="303" eb="304">
      <t>リツ</t>
    </rPh>
    <rPh sb="306" eb="309">
      <t>ゲスイドウ</t>
    </rPh>
    <rPh sb="309" eb="312">
      <t>ミセツゾク</t>
    </rPh>
    <rPh sb="312" eb="314">
      <t>セタイ</t>
    </rPh>
    <rPh sb="316" eb="318">
      <t>ケイハツ</t>
    </rPh>
    <rPh sb="318" eb="320">
      <t>カツドウ</t>
    </rPh>
    <rPh sb="321" eb="323">
      <t>トリクミ</t>
    </rPh>
    <rPh sb="325" eb="327">
      <t>フキュウ</t>
    </rPh>
    <rPh sb="327" eb="329">
      <t>ソクシン</t>
    </rPh>
    <rPh sb="330" eb="331">
      <t>ハカ</t>
    </rPh>
    <rPh sb="340" eb="342">
      <t>ネンネン</t>
    </rPh>
    <rPh sb="342" eb="344">
      <t>ゾウカ</t>
    </rPh>
    <rPh sb="344" eb="346">
      <t>ケイコウ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</si>
</sst>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9-4085-A932-19FEB4D12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2.0499999999999998</c:v>
                </c:pt>
                <c:pt idx="2">
                  <c:v>0.01</c:v>
                </c:pt>
                <c:pt idx="3">
                  <c:v>0.04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9-4085-A932-19FEB4D12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57.76</c:v>
                </c:pt>
                <c:pt idx="1">
                  <c:v>58.13</c:v>
                </c:pt>
                <c:pt idx="2">
                  <c:v>57.46</c:v>
                </c:pt>
                <c:pt idx="3">
                  <c:v>56.3</c:v>
                </c:pt>
                <c:pt idx="4">
                  <c:v>54.78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EA-4747-A2D7-3AEC73FF2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52.31</c:v>
                </c:pt>
                <c:pt idx="1">
                  <c:v>60.65</c:v>
                </c:pt>
                <c:pt idx="2">
                  <c:v>51.75</c:v>
                </c:pt>
                <c:pt idx="3">
                  <c:v>56.72</c:v>
                </c:pt>
                <c:pt idx="4">
                  <c:v>54.06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A-4747-A2D7-3AEC73FF2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87.96</c:v>
                </c:pt>
                <c:pt idx="1">
                  <c:v>88.36</c:v>
                </c:pt>
                <c:pt idx="2">
                  <c:v>88.9</c:v>
                </c:pt>
                <c:pt idx="3">
                  <c:v>89.24</c:v>
                </c:pt>
                <c:pt idx="4">
                  <c:v>89.46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A-4CDD-B403-66650A58E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84.32</c:v>
                </c:pt>
                <c:pt idx="1">
                  <c:v>84.58</c:v>
                </c:pt>
                <c:pt idx="2">
                  <c:v>84.84</c:v>
                </c:pt>
                <c:pt idx="3">
                  <c:v>90.04</c:v>
                </c:pt>
                <c:pt idx="4">
                  <c:v>90.11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A-4CDD-B403-66650A58E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94.64</c:v>
                </c:pt>
                <c:pt idx="1">
                  <c:v>94.93</c:v>
                </c:pt>
                <c:pt idx="2">
                  <c:v>94.23</c:v>
                </c:pt>
                <c:pt idx="3">
                  <c:v>93.49</c:v>
                </c:pt>
                <c:pt idx="4">
                  <c:v>93.25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B-4E43-BE91-6E1E78873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B-4E43-BE91-6E1E78873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5A-4F38-92C2-A7FFC7132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A-4F38-92C2-A7FFC7132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7-4266-812B-E9D1AA3B3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7-4266-812B-E9D1AA3B3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C-4681-BF8E-5924DA040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C-4681-BF8E-5924DA040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C-47A7-A8BA-961AFD025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C-47A7-A8BA-961AFD025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0.96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E-496B-A21E-8548031C7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1081.8</c:v>
                </c:pt>
                <c:pt idx="1">
                  <c:v>974.93</c:v>
                </c:pt>
                <c:pt idx="2">
                  <c:v>855.8</c:v>
                </c:pt>
                <c:pt idx="3">
                  <c:v>654.91999999999996</c:v>
                </c:pt>
                <c:pt idx="4">
                  <c:v>654.71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E-496B-A21E-8548031C7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84.53</c:v>
                </c:pt>
                <c:pt idx="1">
                  <c:v>84.47</c:v>
                </c:pt>
                <c:pt idx="2">
                  <c:v>81.22</c:v>
                </c:pt>
                <c:pt idx="3">
                  <c:v>76.73</c:v>
                </c:pt>
                <c:pt idx="4">
                  <c:v>76.02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C-42F8-B422-B74EF5AE2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52.19</c:v>
                </c:pt>
                <c:pt idx="1">
                  <c:v>55.32</c:v>
                </c:pt>
                <c:pt idx="2">
                  <c:v>59.8</c:v>
                </c:pt>
                <c:pt idx="3">
                  <c:v>65.39</c:v>
                </c:pt>
                <c:pt idx="4">
                  <c:v>65.37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C-42F8-B422-B74EF5AE2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223.4</c:v>
                </c:pt>
                <c:pt idx="1">
                  <c:v>224.75</c:v>
                </c:pt>
                <c:pt idx="2">
                  <c:v>231.16</c:v>
                </c:pt>
                <c:pt idx="3">
                  <c:v>244.25</c:v>
                </c:pt>
                <c:pt idx="4">
                  <c:v>246.74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9D-48C5-A8B6-655C7A1B2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296.14</c:v>
                </c:pt>
                <c:pt idx="1">
                  <c:v>283.17</c:v>
                </c:pt>
                <c:pt idx="2">
                  <c:v>263.76</c:v>
                </c:pt>
                <c:pt idx="3">
                  <c:v>230.88</c:v>
                </c:pt>
                <c:pt idx="4">
                  <c:v>228.99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D-48C5-A8B6-655C7A1B2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【765.47】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【257.86】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J4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富山県　富山市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農業集落排水</v>
      </c>
      <c r="Q8" s="72"/>
      <c r="R8" s="72"/>
      <c r="S8" s="72"/>
      <c r="T8" s="72"/>
      <c r="U8" s="72"/>
      <c r="V8" s="72"/>
      <c r="W8" s="72" t="str">
        <f>データ!L6</f>
        <v>F1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415765</v>
      </c>
      <c r="AM8" s="69"/>
      <c r="AN8" s="69"/>
      <c r="AO8" s="69"/>
      <c r="AP8" s="69"/>
      <c r="AQ8" s="69"/>
      <c r="AR8" s="69"/>
      <c r="AS8" s="69"/>
      <c r="AT8" s="68">
        <f>データ!T6</f>
        <v>1241.77</v>
      </c>
      <c r="AU8" s="68"/>
      <c r="AV8" s="68"/>
      <c r="AW8" s="68"/>
      <c r="AX8" s="68"/>
      <c r="AY8" s="68"/>
      <c r="AZ8" s="68"/>
      <c r="BA8" s="68"/>
      <c r="BB8" s="68">
        <f>データ!U6</f>
        <v>334.82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4.32</v>
      </c>
      <c r="Q10" s="68"/>
      <c r="R10" s="68"/>
      <c r="S10" s="68"/>
      <c r="T10" s="68"/>
      <c r="U10" s="68"/>
      <c r="V10" s="68"/>
      <c r="W10" s="68">
        <f>データ!Q6</f>
        <v>100</v>
      </c>
      <c r="X10" s="68"/>
      <c r="Y10" s="68"/>
      <c r="Z10" s="68"/>
      <c r="AA10" s="68"/>
      <c r="AB10" s="68"/>
      <c r="AC10" s="68"/>
      <c r="AD10" s="69">
        <f>データ!R6</f>
        <v>3080</v>
      </c>
      <c r="AE10" s="69"/>
      <c r="AF10" s="69"/>
      <c r="AG10" s="69"/>
      <c r="AH10" s="69"/>
      <c r="AI10" s="69"/>
      <c r="AJ10" s="69"/>
      <c r="AK10" s="2"/>
      <c r="AL10" s="69">
        <f>データ!V6</f>
        <v>17934</v>
      </c>
      <c r="AM10" s="69"/>
      <c r="AN10" s="69"/>
      <c r="AO10" s="69"/>
      <c r="AP10" s="69"/>
      <c r="AQ10" s="69"/>
      <c r="AR10" s="69"/>
      <c r="AS10" s="69"/>
      <c r="AT10" s="68">
        <f>データ!W6</f>
        <v>7.69</v>
      </c>
      <c r="AU10" s="68"/>
      <c r="AV10" s="68"/>
      <c r="AW10" s="68"/>
      <c r="AX10" s="68"/>
      <c r="AY10" s="68"/>
      <c r="AZ10" s="68"/>
      <c r="BA10" s="68"/>
      <c r="BB10" s="68">
        <f>データ!X6</f>
        <v>2332.12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122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120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121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【765.47】</v>
      </c>
      <c r="I86" s="26" t="str">
        <f>データ!CA6</f>
        <v>【59.59】</v>
      </c>
      <c r="J86" s="26" t="str">
        <f>データ!CL6</f>
        <v>【257.86】</v>
      </c>
      <c r="K86" s="26" t="str">
        <f>データ!CW6</f>
        <v>【51.30】</v>
      </c>
      <c r="L86" s="26" t="str">
        <f>データ!DH6</f>
        <v>【86.22】</v>
      </c>
      <c r="M86" s="26" t="s">
        <v>44</v>
      </c>
      <c r="N86" s="26" t="s">
        <v>45</v>
      </c>
      <c r="O86" s="26" t="str">
        <f>データ!EO6</f>
        <v>【0.02】</v>
      </c>
    </row>
  </sheetData>
  <sheetProtection algorithmName="SHA-512" hashValue="QS/9ranoxrGwKhsFrTE2+t606gLpaQ8qOYrB1vOFEiEQLrw4bSCcELwopDNgbcQBC+BOBe9La3qD0JRzM6WsLA==" saltValue="nQSkWLSLToiAXHr4pVZ8TQ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48</v>
      </c>
      <c r="B3" s="29" t="s">
        <v>49</v>
      </c>
      <c r="C3" s="29" t="s">
        <v>50</v>
      </c>
      <c r="D3" s="29" t="s">
        <v>51</v>
      </c>
      <c r="E3" s="29" t="s">
        <v>52</v>
      </c>
      <c r="F3" s="29" t="s">
        <v>53</v>
      </c>
      <c r="G3" s="29" t="s">
        <v>54</v>
      </c>
      <c r="H3" s="77" t="s">
        <v>55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60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70</v>
      </c>
      <c r="B5" s="31"/>
      <c r="C5" s="31"/>
      <c r="D5" s="31"/>
      <c r="E5" s="31"/>
      <c r="F5" s="31"/>
      <c r="G5" s="31"/>
      <c r="H5" s="32" t="s">
        <v>71</v>
      </c>
      <c r="I5" s="32" t="s">
        <v>72</v>
      </c>
      <c r="J5" s="32" t="s">
        <v>73</v>
      </c>
      <c r="K5" s="32" t="s">
        <v>74</v>
      </c>
      <c r="L5" s="32" t="s">
        <v>75</v>
      </c>
      <c r="M5" s="32" t="s">
        <v>5</v>
      </c>
      <c r="N5" s="32" t="s">
        <v>76</v>
      </c>
      <c r="O5" s="32" t="s">
        <v>77</v>
      </c>
      <c r="P5" s="32" t="s">
        <v>78</v>
      </c>
      <c r="Q5" s="32" t="s">
        <v>79</v>
      </c>
      <c r="R5" s="32" t="s">
        <v>80</v>
      </c>
      <c r="S5" s="32" t="s">
        <v>81</v>
      </c>
      <c r="T5" s="32" t="s">
        <v>82</v>
      </c>
      <c r="U5" s="32" t="s">
        <v>83</v>
      </c>
      <c r="V5" s="32" t="s">
        <v>84</v>
      </c>
      <c r="W5" s="32" t="s">
        <v>85</v>
      </c>
      <c r="X5" s="32" t="s">
        <v>86</v>
      </c>
      <c r="Y5" s="32" t="s">
        <v>87</v>
      </c>
      <c r="Z5" s="32" t="s">
        <v>88</v>
      </c>
      <c r="AA5" s="32" t="s">
        <v>89</v>
      </c>
      <c r="AB5" s="32" t="s">
        <v>90</v>
      </c>
      <c r="AC5" s="32" t="s">
        <v>91</v>
      </c>
      <c r="AD5" s="32" t="s">
        <v>92</v>
      </c>
      <c r="AE5" s="32" t="s">
        <v>93</v>
      </c>
      <c r="AF5" s="32" t="s">
        <v>94</v>
      </c>
      <c r="AG5" s="32" t="s">
        <v>95</v>
      </c>
      <c r="AH5" s="32" t="s">
        <v>96</v>
      </c>
      <c r="AI5" s="32" t="s">
        <v>31</v>
      </c>
      <c r="AJ5" s="32" t="s">
        <v>87</v>
      </c>
      <c r="AK5" s="32" t="s">
        <v>88</v>
      </c>
      <c r="AL5" s="32" t="s">
        <v>89</v>
      </c>
      <c r="AM5" s="32" t="s">
        <v>90</v>
      </c>
      <c r="AN5" s="32" t="s">
        <v>91</v>
      </c>
      <c r="AO5" s="32" t="s">
        <v>92</v>
      </c>
      <c r="AP5" s="32" t="s">
        <v>93</v>
      </c>
      <c r="AQ5" s="32" t="s">
        <v>94</v>
      </c>
      <c r="AR5" s="32" t="s">
        <v>95</v>
      </c>
      <c r="AS5" s="32" t="s">
        <v>96</v>
      </c>
      <c r="AT5" s="32" t="s">
        <v>97</v>
      </c>
      <c r="AU5" s="32" t="s">
        <v>87</v>
      </c>
      <c r="AV5" s="32" t="s">
        <v>88</v>
      </c>
      <c r="AW5" s="32" t="s">
        <v>89</v>
      </c>
      <c r="AX5" s="32" t="s">
        <v>90</v>
      </c>
      <c r="AY5" s="32" t="s">
        <v>91</v>
      </c>
      <c r="AZ5" s="32" t="s">
        <v>92</v>
      </c>
      <c r="BA5" s="32" t="s">
        <v>93</v>
      </c>
      <c r="BB5" s="32" t="s">
        <v>94</v>
      </c>
      <c r="BC5" s="32" t="s">
        <v>95</v>
      </c>
      <c r="BD5" s="32" t="s">
        <v>96</v>
      </c>
      <c r="BE5" s="32" t="s">
        <v>97</v>
      </c>
      <c r="BF5" s="32" t="s">
        <v>87</v>
      </c>
      <c r="BG5" s="32" t="s">
        <v>88</v>
      </c>
      <c r="BH5" s="32" t="s">
        <v>89</v>
      </c>
      <c r="BI5" s="32" t="s">
        <v>90</v>
      </c>
      <c r="BJ5" s="32" t="s">
        <v>91</v>
      </c>
      <c r="BK5" s="32" t="s">
        <v>92</v>
      </c>
      <c r="BL5" s="32" t="s">
        <v>93</v>
      </c>
      <c r="BM5" s="32" t="s">
        <v>94</v>
      </c>
      <c r="BN5" s="32" t="s">
        <v>95</v>
      </c>
      <c r="BO5" s="32" t="s">
        <v>96</v>
      </c>
      <c r="BP5" s="32" t="s">
        <v>97</v>
      </c>
      <c r="BQ5" s="32" t="s">
        <v>87</v>
      </c>
      <c r="BR5" s="32" t="s">
        <v>88</v>
      </c>
      <c r="BS5" s="32" t="s">
        <v>89</v>
      </c>
      <c r="BT5" s="32" t="s">
        <v>90</v>
      </c>
      <c r="BU5" s="32" t="s">
        <v>91</v>
      </c>
      <c r="BV5" s="32" t="s">
        <v>92</v>
      </c>
      <c r="BW5" s="32" t="s">
        <v>93</v>
      </c>
      <c r="BX5" s="32" t="s">
        <v>94</v>
      </c>
      <c r="BY5" s="32" t="s">
        <v>95</v>
      </c>
      <c r="BZ5" s="32" t="s">
        <v>96</v>
      </c>
      <c r="CA5" s="32" t="s">
        <v>97</v>
      </c>
      <c r="CB5" s="32" t="s">
        <v>87</v>
      </c>
      <c r="CC5" s="32" t="s">
        <v>88</v>
      </c>
      <c r="CD5" s="32" t="s">
        <v>89</v>
      </c>
      <c r="CE5" s="32" t="s">
        <v>90</v>
      </c>
      <c r="CF5" s="32" t="s">
        <v>91</v>
      </c>
      <c r="CG5" s="32" t="s">
        <v>92</v>
      </c>
      <c r="CH5" s="32" t="s">
        <v>93</v>
      </c>
      <c r="CI5" s="32" t="s">
        <v>94</v>
      </c>
      <c r="CJ5" s="32" t="s">
        <v>95</v>
      </c>
      <c r="CK5" s="32" t="s">
        <v>96</v>
      </c>
      <c r="CL5" s="32" t="s">
        <v>97</v>
      </c>
      <c r="CM5" s="32" t="s">
        <v>87</v>
      </c>
      <c r="CN5" s="32" t="s">
        <v>88</v>
      </c>
      <c r="CO5" s="32" t="s">
        <v>89</v>
      </c>
      <c r="CP5" s="32" t="s">
        <v>90</v>
      </c>
      <c r="CQ5" s="32" t="s">
        <v>91</v>
      </c>
      <c r="CR5" s="32" t="s">
        <v>92</v>
      </c>
      <c r="CS5" s="32" t="s">
        <v>93</v>
      </c>
      <c r="CT5" s="32" t="s">
        <v>94</v>
      </c>
      <c r="CU5" s="32" t="s">
        <v>95</v>
      </c>
      <c r="CV5" s="32" t="s">
        <v>96</v>
      </c>
      <c r="CW5" s="32" t="s">
        <v>97</v>
      </c>
      <c r="CX5" s="32" t="s">
        <v>87</v>
      </c>
      <c r="CY5" s="32" t="s">
        <v>88</v>
      </c>
      <c r="CZ5" s="32" t="s">
        <v>89</v>
      </c>
      <c r="DA5" s="32" t="s">
        <v>90</v>
      </c>
      <c r="DB5" s="32" t="s">
        <v>91</v>
      </c>
      <c r="DC5" s="32" t="s">
        <v>92</v>
      </c>
      <c r="DD5" s="32" t="s">
        <v>93</v>
      </c>
      <c r="DE5" s="32" t="s">
        <v>94</v>
      </c>
      <c r="DF5" s="32" t="s">
        <v>95</v>
      </c>
      <c r="DG5" s="32" t="s">
        <v>96</v>
      </c>
      <c r="DH5" s="32" t="s">
        <v>97</v>
      </c>
      <c r="DI5" s="32" t="s">
        <v>87</v>
      </c>
      <c r="DJ5" s="32" t="s">
        <v>88</v>
      </c>
      <c r="DK5" s="32" t="s">
        <v>89</v>
      </c>
      <c r="DL5" s="32" t="s">
        <v>90</v>
      </c>
      <c r="DM5" s="32" t="s">
        <v>91</v>
      </c>
      <c r="DN5" s="32" t="s">
        <v>92</v>
      </c>
      <c r="DO5" s="32" t="s">
        <v>93</v>
      </c>
      <c r="DP5" s="32" t="s">
        <v>94</v>
      </c>
      <c r="DQ5" s="32" t="s">
        <v>95</v>
      </c>
      <c r="DR5" s="32" t="s">
        <v>96</v>
      </c>
      <c r="DS5" s="32" t="s">
        <v>97</v>
      </c>
      <c r="DT5" s="32" t="s">
        <v>87</v>
      </c>
      <c r="DU5" s="32" t="s">
        <v>88</v>
      </c>
      <c r="DV5" s="32" t="s">
        <v>89</v>
      </c>
      <c r="DW5" s="32" t="s">
        <v>90</v>
      </c>
      <c r="DX5" s="32" t="s">
        <v>91</v>
      </c>
      <c r="DY5" s="32" t="s">
        <v>92</v>
      </c>
      <c r="DZ5" s="32" t="s">
        <v>93</v>
      </c>
      <c r="EA5" s="32" t="s">
        <v>94</v>
      </c>
      <c r="EB5" s="32" t="s">
        <v>95</v>
      </c>
      <c r="EC5" s="32" t="s">
        <v>96</v>
      </c>
      <c r="ED5" s="32" t="s">
        <v>97</v>
      </c>
      <c r="EE5" s="32" t="s">
        <v>87</v>
      </c>
      <c r="EF5" s="32" t="s">
        <v>88</v>
      </c>
      <c r="EG5" s="32" t="s">
        <v>89</v>
      </c>
      <c r="EH5" s="32" t="s">
        <v>90</v>
      </c>
      <c r="EI5" s="32" t="s">
        <v>91</v>
      </c>
      <c r="EJ5" s="32" t="s">
        <v>92</v>
      </c>
      <c r="EK5" s="32" t="s">
        <v>93</v>
      </c>
      <c r="EL5" s="32" t="s">
        <v>94</v>
      </c>
      <c r="EM5" s="32" t="s">
        <v>95</v>
      </c>
      <c r="EN5" s="32" t="s">
        <v>96</v>
      </c>
      <c r="EO5" s="32" t="s">
        <v>97</v>
      </c>
    </row>
    <row r="6" spans="1:145" s="36" customFormat="1" x14ac:dyDescent="0.15">
      <c r="A6" s="28" t="s">
        <v>98</v>
      </c>
      <c r="B6" s="33">
        <f>B7</f>
        <v>2019</v>
      </c>
      <c r="C6" s="33">
        <f t="shared" ref="C6:X6" si="3">C7</f>
        <v>162019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富山県　富山市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F1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4.32</v>
      </c>
      <c r="Q6" s="34">
        <f t="shared" si="3"/>
        <v>100</v>
      </c>
      <c r="R6" s="34">
        <f t="shared" si="3"/>
        <v>3080</v>
      </c>
      <c r="S6" s="34">
        <f t="shared" si="3"/>
        <v>415765</v>
      </c>
      <c r="T6" s="34">
        <f t="shared" si="3"/>
        <v>1241.77</v>
      </c>
      <c r="U6" s="34">
        <f t="shared" si="3"/>
        <v>334.82</v>
      </c>
      <c r="V6" s="34">
        <f t="shared" si="3"/>
        <v>17934</v>
      </c>
      <c r="W6" s="34">
        <f t="shared" si="3"/>
        <v>7.69</v>
      </c>
      <c r="X6" s="34">
        <f t="shared" si="3"/>
        <v>2332.12</v>
      </c>
      <c r="Y6" s="35">
        <f>IF(Y7="",NA(),Y7)</f>
        <v>94.64</v>
      </c>
      <c r="Z6" s="35">
        <f t="shared" ref="Z6:AH6" si="4">IF(Z7="",NA(),Z7)</f>
        <v>94.93</v>
      </c>
      <c r="AA6" s="35">
        <f t="shared" si="4"/>
        <v>94.23</v>
      </c>
      <c r="AB6" s="35">
        <f t="shared" si="4"/>
        <v>93.49</v>
      </c>
      <c r="AC6" s="35">
        <f t="shared" si="4"/>
        <v>93.25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0.96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1081.8</v>
      </c>
      <c r="BL6" s="35">
        <f t="shared" si="7"/>
        <v>974.93</v>
      </c>
      <c r="BM6" s="35">
        <f t="shared" si="7"/>
        <v>855.8</v>
      </c>
      <c r="BN6" s="35">
        <f t="shared" si="7"/>
        <v>654.91999999999996</v>
      </c>
      <c r="BO6" s="35">
        <f t="shared" si="7"/>
        <v>654.71</v>
      </c>
      <c r="BP6" s="34" t="str">
        <f>IF(BP7="","",IF(BP7="-","【-】","【"&amp;SUBSTITUTE(TEXT(BP7,"#,##0.00"),"-","△")&amp;"】"))</f>
        <v>【765.47】</v>
      </c>
      <c r="BQ6" s="35">
        <f>IF(BQ7="",NA(),BQ7)</f>
        <v>84.53</v>
      </c>
      <c r="BR6" s="35">
        <f t="shared" ref="BR6:BZ6" si="8">IF(BR7="",NA(),BR7)</f>
        <v>84.47</v>
      </c>
      <c r="BS6" s="35">
        <f t="shared" si="8"/>
        <v>81.22</v>
      </c>
      <c r="BT6" s="35">
        <f t="shared" si="8"/>
        <v>76.73</v>
      </c>
      <c r="BU6" s="35">
        <f t="shared" si="8"/>
        <v>76.02</v>
      </c>
      <c r="BV6" s="35">
        <f t="shared" si="8"/>
        <v>52.19</v>
      </c>
      <c r="BW6" s="35">
        <f t="shared" si="8"/>
        <v>55.32</v>
      </c>
      <c r="BX6" s="35">
        <f t="shared" si="8"/>
        <v>59.8</v>
      </c>
      <c r="BY6" s="35">
        <f t="shared" si="8"/>
        <v>65.39</v>
      </c>
      <c r="BZ6" s="35">
        <f t="shared" si="8"/>
        <v>65.37</v>
      </c>
      <c r="CA6" s="34" t="str">
        <f>IF(CA7="","",IF(CA7="-","【-】","【"&amp;SUBSTITUTE(TEXT(CA7,"#,##0.00"),"-","△")&amp;"】"))</f>
        <v>【59.59】</v>
      </c>
      <c r="CB6" s="35">
        <f>IF(CB7="",NA(),CB7)</f>
        <v>223.4</v>
      </c>
      <c r="CC6" s="35">
        <f t="shared" ref="CC6:CK6" si="9">IF(CC7="",NA(),CC7)</f>
        <v>224.75</v>
      </c>
      <c r="CD6" s="35">
        <f t="shared" si="9"/>
        <v>231.16</v>
      </c>
      <c r="CE6" s="35">
        <f t="shared" si="9"/>
        <v>244.25</v>
      </c>
      <c r="CF6" s="35">
        <f t="shared" si="9"/>
        <v>246.74</v>
      </c>
      <c r="CG6" s="35">
        <f t="shared" si="9"/>
        <v>296.14</v>
      </c>
      <c r="CH6" s="35">
        <f t="shared" si="9"/>
        <v>283.17</v>
      </c>
      <c r="CI6" s="35">
        <f t="shared" si="9"/>
        <v>263.76</v>
      </c>
      <c r="CJ6" s="35">
        <f t="shared" si="9"/>
        <v>230.88</v>
      </c>
      <c r="CK6" s="35">
        <f t="shared" si="9"/>
        <v>228.99</v>
      </c>
      <c r="CL6" s="34" t="str">
        <f>IF(CL7="","",IF(CL7="-","【-】","【"&amp;SUBSTITUTE(TEXT(CL7,"#,##0.00"),"-","△")&amp;"】"))</f>
        <v>【257.86】</v>
      </c>
      <c r="CM6" s="35">
        <f>IF(CM7="",NA(),CM7)</f>
        <v>57.76</v>
      </c>
      <c r="CN6" s="35">
        <f t="shared" ref="CN6:CV6" si="10">IF(CN7="",NA(),CN7)</f>
        <v>58.13</v>
      </c>
      <c r="CO6" s="35">
        <f t="shared" si="10"/>
        <v>57.46</v>
      </c>
      <c r="CP6" s="35">
        <f t="shared" si="10"/>
        <v>56.3</v>
      </c>
      <c r="CQ6" s="35">
        <f t="shared" si="10"/>
        <v>54.78</v>
      </c>
      <c r="CR6" s="35">
        <f t="shared" si="10"/>
        <v>52.31</v>
      </c>
      <c r="CS6" s="35">
        <f t="shared" si="10"/>
        <v>60.65</v>
      </c>
      <c r="CT6" s="35">
        <f t="shared" si="10"/>
        <v>51.75</v>
      </c>
      <c r="CU6" s="35">
        <f t="shared" si="10"/>
        <v>56.72</v>
      </c>
      <c r="CV6" s="35">
        <f t="shared" si="10"/>
        <v>54.06</v>
      </c>
      <c r="CW6" s="34" t="str">
        <f>IF(CW7="","",IF(CW7="-","【-】","【"&amp;SUBSTITUTE(TEXT(CW7,"#,##0.00"),"-","△")&amp;"】"))</f>
        <v>【51.30】</v>
      </c>
      <c r="CX6" s="35">
        <f>IF(CX7="",NA(),CX7)</f>
        <v>87.96</v>
      </c>
      <c r="CY6" s="35">
        <f t="shared" ref="CY6:DG6" si="11">IF(CY7="",NA(),CY7)</f>
        <v>88.36</v>
      </c>
      <c r="CZ6" s="35">
        <f t="shared" si="11"/>
        <v>88.9</v>
      </c>
      <c r="DA6" s="35">
        <f t="shared" si="11"/>
        <v>89.24</v>
      </c>
      <c r="DB6" s="35">
        <f t="shared" si="11"/>
        <v>89.46</v>
      </c>
      <c r="DC6" s="35">
        <f t="shared" si="11"/>
        <v>84.32</v>
      </c>
      <c r="DD6" s="35">
        <f t="shared" si="11"/>
        <v>84.58</v>
      </c>
      <c r="DE6" s="35">
        <f t="shared" si="11"/>
        <v>84.84</v>
      </c>
      <c r="DF6" s="35">
        <f t="shared" si="11"/>
        <v>90.04</v>
      </c>
      <c r="DG6" s="35">
        <f t="shared" si="11"/>
        <v>90.11</v>
      </c>
      <c r="DH6" s="34" t="str">
        <f>IF(DH7="","",IF(DH7="-","【-】","【"&amp;SUBSTITUTE(TEXT(DH7,"#,##0.00"),"-","△")&amp;"】"))</f>
        <v>【86.22】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0.01</v>
      </c>
      <c r="EK6" s="35">
        <f t="shared" si="14"/>
        <v>2.0499999999999998</v>
      </c>
      <c r="EL6" s="35">
        <f t="shared" si="14"/>
        <v>0.01</v>
      </c>
      <c r="EM6" s="35">
        <f t="shared" si="14"/>
        <v>0.04</v>
      </c>
      <c r="EN6" s="35">
        <f t="shared" si="14"/>
        <v>0.02</v>
      </c>
      <c r="EO6" s="34" t="str">
        <f>IF(EO7="","",IF(EO7="-","【-】","【"&amp;SUBSTITUTE(TEXT(EO7,"#,##0.00"),"-","△")&amp;"】"))</f>
        <v>【0.02】</v>
      </c>
    </row>
    <row r="7" spans="1:145" s="36" customFormat="1" x14ac:dyDescent="0.15">
      <c r="A7" s="28"/>
      <c r="B7" s="37">
        <v>2019</v>
      </c>
      <c r="C7" s="37">
        <v>162019</v>
      </c>
      <c r="D7" s="37">
        <v>47</v>
      </c>
      <c r="E7" s="37">
        <v>17</v>
      </c>
      <c r="F7" s="37">
        <v>5</v>
      </c>
      <c r="G7" s="37">
        <v>0</v>
      </c>
      <c r="H7" s="37" t="s">
        <v>99</v>
      </c>
      <c r="I7" s="37" t="s">
        <v>100</v>
      </c>
      <c r="J7" s="37" t="s">
        <v>101</v>
      </c>
      <c r="K7" s="37" t="s">
        <v>102</v>
      </c>
      <c r="L7" s="37" t="s">
        <v>103</v>
      </c>
      <c r="M7" s="37" t="s">
        <v>104</v>
      </c>
      <c r="N7" s="38" t="s">
        <v>105</v>
      </c>
      <c r="O7" s="38" t="s">
        <v>106</v>
      </c>
      <c r="P7" s="38">
        <v>4.32</v>
      </c>
      <c r="Q7" s="38">
        <v>100</v>
      </c>
      <c r="R7" s="38">
        <v>3080</v>
      </c>
      <c r="S7" s="38">
        <v>415765</v>
      </c>
      <c r="T7" s="38">
        <v>1241.77</v>
      </c>
      <c r="U7" s="38">
        <v>334.82</v>
      </c>
      <c r="V7" s="38">
        <v>17934</v>
      </c>
      <c r="W7" s="38">
        <v>7.69</v>
      </c>
      <c r="X7" s="38">
        <v>2332.12</v>
      </c>
      <c r="Y7" s="38">
        <v>94.64</v>
      </c>
      <c r="Z7" s="38">
        <v>94.93</v>
      </c>
      <c r="AA7" s="38">
        <v>94.23</v>
      </c>
      <c r="AB7" s="38">
        <v>93.49</v>
      </c>
      <c r="AC7" s="38">
        <v>93.25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0.96</v>
      </c>
      <c r="BG7" s="38">
        <v>0</v>
      </c>
      <c r="BH7" s="38">
        <v>0</v>
      </c>
      <c r="BI7" s="38">
        <v>0</v>
      </c>
      <c r="BJ7" s="38">
        <v>0</v>
      </c>
      <c r="BK7" s="38">
        <v>1081.8</v>
      </c>
      <c r="BL7" s="38">
        <v>974.93</v>
      </c>
      <c r="BM7" s="38">
        <v>855.8</v>
      </c>
      <c r="BN7" s="38">
        <v>654.91999999999996</v>
      </c>
      <c r="BO7" s="38">
        <v>654.71</v>
      </c>
      <c r="BP7" s="38">
        <v>765.47</v>
      </c>
      <c r="BQ7" s="38">
        <v>84.53</v>
      </c>
      <c r="BR7" s="38">
        <v>84.47</v>
      </c>
      <c r="BS7" s="38">
        <v>81.22</v>
      </c>
      <c r="BT7" s="38">
        <v>76.73</v>
      </c>
      <c r="BU7" s="38">
        <v>76.02</v>
      </c>
      <c r="BV7" s="38">
        <v>52.19</v>
      </c>
      <c r="BW7" s="38">
        <v>55.32</v>
      </c>
      <c r="BX7" s="38">
        <v>59.8</v>
      </c>
      <c r="BY7" s="38">
        <v>65.39</v>
      </c>
      <c r="BZ7" s="38">
        <v>65.37</v>
      </c>
      <c r="CA7" s="38">
        <v>59.59</v>
      </c>
      <c r="CB7" s="38">
        <v>223.4</v>
      </c>
      <c r="CC7" s="38">
        <v>224.75</v>
      </c>
      <c r="CD7" s="38">
        <v>231.16</v>
      </c>
      <c r="CE7" s="38">
        <v>244.25</v>
      </c>
      <c r="CF7" s="38">
        <v>246.74</v>
      </c>
      <c r="CG7" s="38">
        <v>296.14</v>
      </c>
      <c r="CH7" s="38">
        <v>283.17</v>
      </c>
      <c r="CI7" s="38">
        <v>263.76</v>
      </c>
      <c r="CJ7" s="38">
        <v>230.88</v>
      </c>
      <c r="CK7" s="38">
        <v>228.99</v>
      </c>
      <c r="CL7" s="38">
        <v>257.86</v>
      </c>
      <c r="CM7" s="38">
        <v>57.76</v>
      </c>
      <c r="CN7" s="38">
        <v>58.13</v>
      </c>
      <c r="CO7" s="38">
        <v>57.46</v>
      </c>
      <c r="CP7" s="38">
        <v>56.3</v>
      </c>
      <c r="CQ7" s="38">
        <v>54.78</v>
      </c>
      <c r="CR7" s="38">
        <v>52.31</v>
      </c>
      <c r="CS7" s="38">
        <v>60.65</v>
      </c>
      <c r="CT7" s="38">
        <v>51.75</v>
      </c>
      <c r="CU7" s="38">
        <v>56.72</v>
      </c>
      <c r="CV7" s="38">
        <v>54.06</v>
      </c>
      <c r="CW7" s="38">
        <v>51.3</v>
      </c>
      <c r="CX7" s="38">
        <v>87.96</v>
      </c>
      <c r="CY7" s="38">
        <v>88.36</v>
      </c>
      <c r="CZ7" s="38">
        <v>88.9</v>
      </c>
      <c r="DA7" s="38">
        <v>89.24</v>
      </c>
      <c r="DB7" s="38">
        <v>89.46</v>
      </c>
      <c r="DC7" s="38">
        <v>84.32</v>
      </c>
      <c r="DD7" s="38">
        <v>84.58</v>
      </c>
      <c r="DE7" s="38">
        <v>84.84</v>
      </c>
      <c r="DF7" s="38">
        <v>90.04</v>
      </c>
      <c r="DG7" s="38">
        <v>90.11</v>
      </c>
      <c r="DH7" s="38">
        <v>86.22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0.01</v>
      </c>
      <c r="EK7" s="38">
        <v>2.0499999999999998</v>
      </c>
      <c r="EL7" s="38">
        <v>0.01</v>
      </c>
      <c r="EM7" s="38">
        <v>0.04</v>
      </c>
      <c r="EN7" s="38">
        <v>0.02</v>
      </c>
      <c r="EO7" s="38">
        <v>0.02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107</v>
      </c>
      <c r="C9" s="40" t="s">
        <v>108</v>
      </c>
      <c r="D9" s="40" t="s">
        <v>109</v>
      </c>
      <c r="E9" s="40" t="s">
        <v>110</v>
      </c>
      <c r="F9" s="40" t="s">
        <v>111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49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112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113</v>
      </c>
    </row>
    <row r="13" spans="1:145" x14ac:dyDescent="0.15">
      <c r="B13" t="s">
        <v>114</v>
      </c>
      <c r="C13" t="s">
        <v>115</v>
      </c>
      <c r="D13" t="s">
        <v>116</v>
      </c>
      <c r="E13" t="s">
        <v>117</v>
      </c>
      <c r="F13" t="s">
        <v>118</v>
      </c>
      <c r="G13" t="s">
        <v>119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富山県</cp:lastModifiedBy>
  <cp:lastPrinted>2021-01-22T06:24:25Z</cp:lastPrinted>
  <dcterms:created xsi:type="dcterms:W3CDTF">2020-12-04T03:03:26Z</dcterms:created>
  <dcterms:modified xsi:type="dcterms:W3CDTF">2021-02-12T02:51:10Z</dcterms:modified>
  <cp:category/>
</cp:coreProperties>
</file>