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645" windowWidth="11715" windowHeight="6075" tabRatio="671" activeTab="0"/>
  </bookViews>
  <sheets>
    <sheet name="第１区" sheetId="1" r:id="rId1"/>
    <sheet name="第２区" sheetId="2" r:id="rId2"/>
    <sheet name="第３区" sheetId="3" r:id="rId3"/>
    <sheet name="比例代表" sheetId="4" r:id="rId4"/>
    <sheet name="国民審査" sheetId="5" r:id="rId5"/>
  </sheets>
  <definedNames>
    <definedName name="_xlnm.Print_Area" localSheetId="0">'第１区'!$A$1:$P$14</definedName>
    <definedName name="_xlnm.Print_Area" localSheetId="1">'第２区'!$A$1:$Q$25</definedName>
    <definedName name="_xlnm.Print_Area" localSheetId="2">'第３区'!$B$1:$P$20</definedName>
    <definedName name="_xlnm.Print_Area" localSheetId="3">'比例代表'!$B$1:$R$31</definedName>
  </definedNames>
  <calcPr fullCalcOnLoad="1"/>
</workbook>
</file>

<file path=xl/sharedStrings.xml><?xml version="1.0" encoding="utf-8"?>
<sst xmlns="http://schemas.openxmlformats.org/spreadsheetml/2006/main" count="229" uniqueCount="147">
  <si>
    <t>開票率</t>
  </si>
  <si>
    <t>発表</t>
  </si>
  <si>
    <t>投票総数</t>
  </si>
  <si>
    <t>無効投票</t>
  </si>
  <si>
    <t>不受理</t>
  </si>
  <si>
    <t>持帰り</t>
  </si>
  <si>
    <t>その他</t>
  </si>
  <si>
    <t>有効投票　計</t>
  </si>
  <si>
    <t>開票区名</t>
  </si>
  <si>
    <t>／</t>
  </si>
  <si>
    <t>＝</t>
  </si>
  <si>
    <t>投票者数と投票総数の不突合理由Ｄ</t>
  </si>
  <si>
    <t>注　法定得票数及び供託物没収点については、結果速報時のみ記載</t>
  </si>
  <si>
    <t>今回新たに開票率100%</t>
  </si>
  <si>
    <t>（小数点第４位以下切捨て）</t>
  </si>
  <si>
    <t>　【法定得票数】（公職選挙法第95条）</t>
  </si>
  <si>
    <t>　　有効投票数×１／６＝</t>
  </si>
  <si>
    <t>　【供託物没収点】（公職選挙法第93条）</t>
  </si>
  <si>
    <t>　　有効投票数×１／10＝</t>
  </si>
  <si>
    <t>○○　○○</t>
  </si>
  <si>
    <t>（○○）</t>
  </si>
  <si>
    <t>Ａ</t>
  </si>
  <si>
    <t>Ｂ</t>
  </si>
  <si>
    <t>Ｃ</t>
  </si>
  <si>
    <t>（％）</t>
  </si>
  <si>
    <t>○</t>
  </si>
  <si>
    <t>開票完了</t>
  </si>
  <si>
    <t>（推定）</t>
  </si>
  <si>
    <t>富山市第１</t>
  </si>
  <si>
    <t>富山県第１区</t>
  </si>
  <si>
    <t>平成21年８月30日執行　衆議院小選挙区選出議員選挙　開票速報　候補者得票集計表</t>
  </si>
  <si>
    <t>午前０時00分</t>
  </si>
  <si>
    <t>○</t>
  </si>
  <si>
    <t>佐伯　めぐみ</t>
  </si>
  <si>
    <t>ながせ　甚遠</t>
  </si>
  <si>
    <t>吉田　かをる</t>
  </si>
  <si>
    <t>村井　宗明</t>
  </si>
  <si>
    <t>（共産）</t>
  </si>
  <si>
    <t>（自民）</t>
  </si>
  <si>
    <t>（民主）</t>
  </si>
  <si>
    <t>富山県第２区</t>
  </si>
  <si>
    <t>午後11時30分</t>
  </si>
  <si>
    <t>ふじい　宗一</t>
  </si>
  <si>
    <t>みやこし　光寛</t>
  </si>
  <si>
    <t>小野　ひこじ</t>
  </si>
  <si>
    <t>（社民）</t>
  </si>
  <si>
    <t>富山市第２</t>
  </si>
  <si>
    <t>魚津市</t>
  </si>
  <si>
    <t>滑川市</t>
  </si>
  <si>
    <t>黒部市</t>
  </si>
  <si>
    <t>舟橋村</t>
  </si>
  <si>
    <t>上市町</t>
  </si>
  <si>
    <t>立山町</t>
  </si>
  <si>
    <t>中新川郡　計</t>
  </si>
  <si>
    <t>入善町</t>
  </si>
  <si>
    <t>朝日町</t>
  </si>
  <si>
    <t>下新川郡　計</t>
  </si>
  <si>
    <t>合　　計</t>
  </si>
  <si>
    <t>注</t>
  </si>
  <si>
    <t>法定得票数及び供託物没収点については、結果速報時のみ記載</t>
  </si>
  <si>
    <t>【法定得票数】（公職選挙法第95条）</t>
  </si>
  <si>
    <t>　有効投票数×１／６＝</t>
  </si>
  <si>
    <t>【供託物没収点】（公職選挙法第93条）</t>
  </si>
  <si>
    <t>　有効投票数×１／10＝</t>
  </si>
  <si>
    <t>富山県第３区</t>
  </si>
  <si>
    <t>午前０時10分</t>
  </si>
  <si>
    <t>出口　ゆういち</t>
  </si>
  <si>
    <t>たちばな　慶一郎</t>
  </si>
  <si>
    <t>しばた　巧</t>
  </si>
  <si>
    <t>あいもと　芳彦</t>
  </si>
  <si>
    <t>高岡市</t>
  </si>
  <si>
    <t>氷見市</t>
  </si>
  <si>
    <t>砺波市</t>
  </si>
  <si>
    <t>小矢部市</t>
  </si>
  <si>
    <t>南砺市</t>
  </si>
  <si>
    <t>射水市</t>
  </si>
  <si>
    <t>　有効投票数×１／６＝</t>
  </si>
  <si>
    <t>（小数点第４位以下切捨て）</t>
  </si>
  <si>
    <t>　有効投票数×１／10＝</t>
  </si>
  <si>
    <t>平成21年８月30日執行　衆議院比例代表選出議員選挙　開票速報　政党等別得票集計表</t>
  </si>
  <si>
    <t xml:space="preserve">                     午前　1時  00　分</t>
  </si>
  <si>
    <t>集計完了</t>
  </si>
  <si>
    <t>富山県選挙管理委員会</t>
  </si>
  <si>
    <t>区分</t>
  </si>
  <si>
    <t>有効投票数</t>
  </si>
  <si>
    <t>無効投票数</t>
  </si>
  <si>
    <t>持帰り・その他</t>
  </si>
  <si>
    <t>投票者総数</t>
  </si>
  <si>
    <t>開票進捗率</t>
  </si>
  <si>
    <t>　開票区名</t>
  </si>
  <si>
    <t>国民新党</t>
  </si>
  <si>
    <t>自由民主党</t>
  </si>
  <si>
    <t>民主党</t>
  </si>
  <si>
    <t>日本共産党</t>
  </si>
  <si>
    <t>新党日本</t>
  </si>
  <si>
    <t>社会民主党</t>
  </si>
  <si>
    <t>幸福実現党</t>
  </si>
  <si>
    <t>公明党</t>
  </si>
  <si>
    <t>（得票総数）Ａ</t>
  </si>
  <si>
    <t>Ａ＋Ｂ＝Ｃ</t>
  </si>
  <si>
    <t>Ｄ</t>
  </si>
  <si>
    <t>Ｃ＋Ｄ＝Ｅ</t>
  </si>
  <si>
    <t>％</t>
  </si>
  <si>
    <t>（富山県第１区）</t>
  </si>
  <si>
    <t>富山市第１</t>
  </si>
  <si>
    <t>（富山県第２区）</t>
  </si>
  <si>
    <t>魚津市</t>
  </si>
  <si>
    <t>滑川市</t>
  </si>
  <si>
    <t>黒部市</t>
  </si>
  <si>
    <t>舟橋村</t>
  </si>
  <si>
    <t>上市町</t>
  </si>
  <si>
    <t>立山町</t>
  </si>
  <si>
    <t>中新川郡　計</t>
  </si>
  <si>
    <t>入善町</t>
  </si>
  <si>
    <t>朝日町</t>
  </si>
  <si>
    <t>下新川郡　計</t>
  </si>
  <si>
    <t>富山県第２区　計</t>
  </si>
  <si>
    <t>（富山県第３区）</t>
  </si>
  <si>
    <t>高岡市</t>
  </si>
  <si>
    <t>氷見市</t>
  </si>
  <si>
    <t>砺波市</t>
  </si>
  <si>
    <t>小矢部市</t>
  </si>
  <si>
    <t>富山県第３区　計</t>
  </si>
  <si>
    <t>富山県　計</t>
  </si>
  <si>
    <t>開票結果に関する報告(国民審査)</t>
  </si>
  <si>
    <t>午前４時４５分　集計完了</t>
  </si>
  <si>
    <t>裁判官氏名</t>
  </si>
  <si>
    <t>罷免を可とする投票</t>
  </si>
  <si>
    <t>罷免を可としない投票</t>
  </si>
  <si>
    <t>記載を無効と
されたものの数</t>
  </si>
  <si>
    <t>計</t>
  </si>
  <si>
    <t>櫻　　井　　龍　　子</t>
  </si>
  <si>
    <t>竹　　内　　行　　夫</t>
  </si>
  <si>
    <t>涌　　井　　紀　　夫</t>
  </si>
  <si>
    <t>田　　原　　睦　　夫</t>
  </si>
  <si>
    <t>金　　築　　誠　　志</t>
  </si>
  <si>
    <t>　　須　　弘　　平</t>
  </si>
  <si>
    <t>竹　　﨑　　博　　允</t>
  </si>
  <si>
    <t>近　　藤　　崇　　晴</t>
  </si>
  <si>
    <t>宮　　川　　光　　治</t>
  </si>
  <si>
    <t>投票者総数(Ａ＋Ｄ)</t>
  </si>
  <si>
    <t>投 票 総 数 (Ａ)</t>
  </si>
  <si>
    <t>有 効 投 票 数 (Ｂ)</t>
  </si>
  <si>
    <t>無 効 投 票 数 (Ｃ)</t>
  </si>
  <si>
    <t>無 効 投 票 率</t>
  </si>
  <si>
    <t>(Ｃ)
(Ａ)</t>
  </si>
  <si>
    <t>持帰り・その他 (Ｄ)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</si>
</sst>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%"/>
    <numFmt numFmtId="178" formatCode="\(h&quot;時&quot;mm&quot;分&quot;\)"/>
    <numFmt numFmtId="179" formatCode="0_);[Red]\(0\)"/>
    <numFmt numFmtId="180" formatCode="0_ ;[Red]\-0\ "/>
    <numFmt numFmtId="181" formatCode="0;&quot;▲ &quot;0"/>
    <numFmt numFmtId="182" formatCode="#,##0.000_ ;[Red]\-#,##0.000\ "/>
    <numFmt numFmtId="183" formatCode="0.000%"/>
    <numFmt numFmtId="184" formatCode="0.0_ "/>
    <numFmt numFmtId="185" formatCode="0.00000_ "/>
    <numFmt numFmtId="186" formatCode="#,##0;[Red]\-#,##0;"/>
    <numFmt numFmtId="187" formatCode="0.000_ ;[Red]\-0.000\ "/>
    <numFmt numFmtId="188" formatCode="#,##0;&quot;▲ &quot;#,##0"/>
    <numFmt numFmtId="189" formatCode="#,##0.000;&quot;▲ &quot;#,##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#,##0.000;[Red]\-#,##0.000;"/>
    <numFmt numFmtId="194" formatCode="0.000_);[Red]\(0.000\)"/>
    <numFmt numFmtId="195" formatCode="#,##0.000_);[Red]\(#,##0.000\)"/>
    <numFmt numFmtId="196" formatCode="#,##0.00;&quot;▲ &quot;#,##0.00"/>
    <numFmt numFmtId="197" formatCode="#,##0.000;&quot;△ &quot;#,##0.000"/>
  </numFmts>
  <fonts count="5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Ｐ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b/>
      <sz val="14"/>
      <color indexed="10"/>
      <name val="ＭＳ Ｐ明朝"/>
      <family val="1"/>
    </font>
    <font>
      <sz val="12"/>
      <name val="ＭＳ Ｐ明朝"/>
      <family val="1"/>
    </font>
    <font>
      <sz val="14"/>
      <color indexed="12"/>
      <name val="ＭＳ Ｐ明朝"/>
      <family val="1"/>
    </font>
    <font>
      <b/>
      <sz val="14"/>
      <color indexed="12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86" fontId="4" fillId="33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 shrinkToFi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186" fontId="10" fillId="33" borderId="0" xfId="0" applyNumberFormat="1" applyFont="1" applyFill="1" applyBorder="1" applyAlignment="1">
      <alignment horizontal="center" vertical="center" shrinkToFit="1"/>
    </xf>
    <xf numFmtId="186" fontId="10" fillId="33" borderId="11" xfId="0" applyNumberFormat="1" applyFont="1" applyFill="1" applyBorder="1" applyAlignment="1">
      <alignment horizontal="center" vertical="center"/>
    </xf>
    <xf numFmtId="186" fontId="10" fillId="0" borderId="12" xfId="0" applyNumberFormat="1" applyFont="1" applyFill="1" applyBorder="1" applyAlignment="1">
      <alignment horizontal="center" vertical="center" shrinkToFit="1"/>
    </xf>
    <xf numFmtId="186" fontId="10" fillId="33" borderId="13" xfId="0" applyNumberFormat="1" applyFont="1" applyFill="1" applyBorder="1" applyAlignment="1">
      <alignment horizontal="center" vertical="center"/>
    </xf>
    <xf numFmtId="186" fontId="10" fillId="33" borderId="14" xfId="0" applyNumberFormat="1" applyFont="1" applyFill="1" applyBorder="1" applyAlignment="1">
      <alignment horizontal="center" vertical="center"/>
    </xf>
    <xf numFmtId="186" fontId="10" fillId="0" borderId="0" xfId="0" applyNumberFormat="1" applyFont="1" applyAlignment="1">
      <alignment vertical="center"/>
    </xf>
    <xf numFmtId="186" fontId="7" fillId="33" borderId="15" xfId="0" applyNumberFormat="1" applyFont="1" applyFill="1" applyBorder="1" applyAlignment="1">
      <alignment horizontal="center" vertical="center"/>
    </xf>
    <xf numFmtId="186" fontId="10" fillId="0" borderId="16" xfId="0" applyNumberFormat="1" applyFont="1" applyFill="1" applyBorder="1" applyAlignment="1">
      <alignment horizontal="center" vertical="center" shrinkToFit="1"/>
    </xf>
    <xf numFmtId="186" fontId="10" fillId="33" borderId="17" xfId="0" applyNumberFormat="1" applyFont="1" applyFill="1" applyBorder="1" applyAlignment="1">
      <alignment horizontal="center" vertical="center"/>
    </xf>
    <xf numFmtId="186" fontId="10" fillId="33" borderId="0" xfId="0" applyNumberFormat="1" applyFont="1" applyFill="1" applyBorder="1" applyAlignment="1">
      <alignment horizontal="center" vertical="center"/>
    </xf>
    <xf numFmtId="186" fontId="10" fillId="33" borderId="18" xfId="0" applyNumberFormat="1" applyFont="1" applyFill="1" applyBorder="1" applyAlignment="1">
      <alignment horizontal="center" vertical="center"/>
    </xf>
    <xf numFmtId="186" fontId="10" fillId="33" borderId="19" xfId="0" applyNumberFormat="1" applyFont="1" applyFill="1" applyBorder="1" applyAlignment="1">
      <alignment horizontal="center" vertical="center"/>
    </xf>
    <xf numFmtId="186" fontId="10" fillId="33" borderId="20" xfId="0" applyNumberFormat="1" applyFont="1" applyFill="1" applyBorder="1" applyAlignment="1">
      <alignment horizontal="center" vertical="center"/>
    </xf>
    <xf numFmtId="186" fontId="9" fillId="0" borderId="0" xfId="0" applyNumberFormat="1" applyFont="1" applyBorder="1" applyAlignment="1">
      <alignment horizontal="center" vertical="center" shrinkToFit="1"/>
    </xf>
    <xf numFmtId="186" fontId="4" fillId="0" borderId="2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86" fontId="11" fillId="0" borderId="0" xfId="0" applyNumberFormat="1" applyFont="1" applyFill="1" applyBorder="1" applyAlignment="1">
      <alignment horizontal="center" vertical="center" shrinkToFit="1"/>
    </xf>
    <xf numFmtId="186" fontId="12" fillId="0" borderId="0" xfId="0" applyNumberFormat="1" applyFont="1" applyFill="1" applyBorder="1" applyAlignment="1">
      <alignment vertical="center" shrinkToFit="1"/>
    </xf>
    <xf numFmtId="186" fontId="11" fillId="0" borderId="0" xfId="0" applyNumberFormat="1" applyFont="1" applyFill="1" applyBorder="1" applyAlignment="1">
      <alignment vertical="center" shrinkToFit="1"/>
    </xf>
    <xf numFmtId="9" fontId="7" fillId="0" borderId="0" xfId="0" applyNumberFormat="1" applyFont="1" applyFill="1" applyBorder="1" applyAlignment="1">
      <alignment vertical="center"/>
    </xf>
    <xf numFmtId="186" fontId="12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vertical="center" shrinkToFit="1"/>
    </xf>
    <xf numFmtId="0" fontId="8" fillId="33" borderId="21" xfId="0" applyFont="1" applyFill="1" applyBorder="1" applyAlignment="1">
      <alignment horizontal="center" vertical="center" shrinkToFit="1"/>
    </xf>
    <xf numFmtId="186" fontId="4" fillId="33" borderId="21" xfId="0" applyNumberFormat="1" applyFont="1" applyFill="1" applyBorder="1" applyAlignment="1">
      <alignment horizontal="right" vertical="center"/>
    </xf>
    <xf numFmtId="176" fontId="4" fillId="33" borderId="22" xfId="0" applyNumberFormat="1" applyFont="1" applyFill="1" applyBorder="1" applyAlignment="1">
      <alignment horizontal="right" vertical="center"/>
    </xf>
    <xf numFmtId="176" fontId="4" fillId="33" borderId="23" xfId="0" applyNumberFormat="1" applyFont="1" applyFill="1" applyBorder="1" applyAlignment="1">
      <alignment horizontal="right" vertical="center"/>
    </xf>
    <xf numFmtId="186" fontId="4" fillId="33" borderId="24" xfId="0" applyNumberFormat="1" applyFont="1" applyFill="1" applyBorder="1" applyAlignment="1">
      <alignment horizontal="right" vertical="center"/>
    </xf>
    <xf numFmtId="186" fontId="4" fillId="33" borderId="25" xfId="0" applyNumberFormat="1" applyFont="1" applyFill="1" applyBorder="1" applyAlignment="1">
      <alignment horizontal="right" vertical="center"/>
    </xf>
    <xf numFmtId="186" fontId="4" fillId="33" borderId="26" xfId="0" applyNumberFormat="1" applyFont="1" applyFill="1" applyBorder="1" applyAlignment="1">
      <alignment horizontal="right" vertical="center"/>
    </xf>
    <xf numFmtId="186" fontId="4" fillId="33" borderId="27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27" xfId="0" applyFont="1" applyBorder="1" applyAlignment="1">
      <alignment horizontal="center" vertical="center" shrinkToFit="1"/>
    </xf>
    <xf numFmtId="189" fontId="1" fillId="33" borderId="0" xfId="0" applyNumberFormat="1" applyFont="1" applyFill="1" applyAlignment="1">
      <alignment vertical="center" shrinkToFit="1"/>
    </xf>
    <xf numFmtId="186" fontId="4" fillId="33" borderId="23" xfId="0" applyNumberFormat="1" applyFont="1" applyFill="1" applyBorder="1" applyAlignment="1">
      <alignment horizontal="center" vertical="center"/>
    </xf>
    <xf numFmtId="186" fontId="10" fillId="33" borderId="28" xfId="0" applyNumberFormat="1" applyFont="1" applyFill="1" applyBorder="1" applyAlignment="1">
      <alignment horizontal="center" vertical="center"/>
    </xf>
    <xf numFmtId="186" fontId="10" fillId="33" borderId="29" xfId="0" applyNumberFormat="1" applyFont="1" applyFill="1" applyBorder="1" applyAlignment="1">
      <alignment horizontal="center" vertical="center"/>
    </xf>
    <xf numFmtId="9" fontId="4" fillId="33" borderId="30" xfId="0" applyNumberFormat="1" applyFont="1" applyFill="1" applyBorder="1" applyAlignment="1">
      <alignment horizontal="right" vertical="center"/>
    </xf>
    <xf numFmtId="0" fontId="8" fillId="33" borderId="10" xfId="0" applyNumberFormat="1" applyFont="1" applyFill="1" applyBorder="1" applyAlignment="1">
      <alignment vertical="center"/>
    </xf>
    <xf numFmtId="0" fontId="7" fillId="0" borderId="0" xfId="0" applyFont="1" applyAlignment="1">
      <alignment vertical="center" shrinkToFit="1"/>
    </xf>
    <xf numFmtId="186" fontId="10" fillId="0" borderId="0" xfId="0" applyNumberFormat="1" applyFont="1" applyFill="1" applyBorder="1" applyAlignment="1">
      <alignment horizontal="center" vertical="center" shrinkToFit="1"/>
    </xf>
    <xf numFmtId="186" fontId="10" fillId="33" borderId="11" xfId="0" applyNumberFormat="1" applyFont="1" applyFill="1" applyBorder="1" applyAlignment="1">
      <alignment horizontal="center" vertical="center" shrinkToFit="1"/>
    </xf>
    <xf numFmtId="186" fontId="10" fillId="33" borderId="31" xfId="0" applyNumberFormat="1" applyFont="1" applyFill="1" applyBorder="1" applyAlignment="1">
      <alignment horizontal="center" vertical="center"/>
    </xf>
    <xf numFmtId="186" fontId="10" fillId="33" borderId="32" xfId="0" applyNumberFormat="1" applyFont="1" applyFill="1" applyBorder="1" applyAlignment="1">
      <alignment horizontal="center" vertical="center" shrinkToFit="1"/>
    </xf>
    <xf numFmtId="186" fontId="7" fillId="33" borderId="33" xfId="0" applyNumberFormat="1" applyFont="1" applyFill="1" applyBorder="1" applyAlignment="1">
      <alignment horizontal="center" vertical="center"/>
    </xf>
    <xf numFmtId="186" fontId="10" fillId="33" borderId="34" xfId="0" applyNumberFormat="1" applyFont="1" applyFill="1" applyBorder="1" applyAlignment="1">
      <alignment horizontal="center" vertical="center"/>
    </xf>
    <xf numFmtId="186" fontId="10" fillId="33" borderId="35" xfId="0" applyNumberFormat="1" applyFont="1" applyFill="1" applyBorder="1" applyAlignment="1">
      <alignment horizontal="center" vertical="center"/>
    </xf>
    <xf numFmtId="186" fontId="10" fillId="33" borderId="36" xfId="0" applyNumberFormat="1" applyFont="1" applyFill="1" applyBorder="1" applyAlignment="1">
      <alignment horizontal="center" vertical="center"/>
    </xf>
    <xf numFmtId="186" fontId="10" fillId="33" borderId="37" xfId="0" applyNumberFormat="1" applyFont="1" applyFill="1" applyBorder="1" applyAlignment="1">
      <alignment horizontal="center" vertical="center"/>
    </xf>
    <xf numFmtId="186" fontId="10" fillId="33" borderId="38" xfId="0" applyNumberFormat="1" applyFont="1" applyFill="1" applyBorder="1" applyAlignment="1">
      <alignment horizontal="center" vertical="center"/>
    </xf>
    <xf numFmtId="186" fontId="9" fillId="0" borderId="0" xfId="0" applyNumberFormat="1" applyFont="1" applyFill="1" applyBorder="1" applyAlignment="1">
      <alignment horizontal="center" vertical="center" shrinkToFit="1"/>
    </xf>
    <xf numFmtId="186" fontId="9" fillId="0" borderId="39" xfId="0" applyNumberFormat="1" applyFont="1" applyBorder="1" applyAlignment="1">
      <alignment horizontal="center" vertical="center" shrinkToFit="1"/>
    </xf>
    <xf numFmtId="186" fontId="4" fillId="0" borderId="40" xfId="0" applyNumberFormat="1" applyFont="1" applyFill="1" applyBorder="1" applyAlignment="1">
      <alignment vertical="center"/>
    </xf>
    <xf numFmtId="186" fontId="4" fillId="33" borderId="41" xfId="0" applyNumberFormat="1" applyFont="1" applyFill="1" applyBorder="1" applyAlignment="1">
      <alignment horizontal="right" vertical="center"/>
    </xf>
    <xf numFmtId="176" fontId="4" fillId="33" borderId="42" xfId="0" applyNumberFormat="1" applyFont="1" applyFill="1" applyBorder="1" applyAlignment="1">
      <alignment horizontal="right" vertical="center"/>
    </xf>
    <xf numFmtId="176" fontId="4" fillId="33" borderId="43" xfId="0" applyNumberFormat="1" applyFont="1" applyFill="1" applyBorder="1" applyAlignment="1">
      <alignment horizontal="right" vertical="center"/>
    </xf>
    <xf numFmtId="176" fontId="4" fillId="33" borderId="44" xfId="0" applyNumberFormat="1" applyFont="1" applyFill="1" applyBorder="1" applyAlignment="1">
      <alignment horizontal="right" vertical="center"/>
    </xf>
    <xf numFmtId="186" fontId="4" fillId="33" borderId="39" xfId="0" applyNumberFormat="1" applyFont="1" applyFill="1" applyBorder="1" applyAlignment="1">
      <alignment horizontal="right" vertical="center"/>
    </xf>
    <xf numFmtId="186" fontId="4" fillId="33" borderId="45" xfId="0" applyNumberFormat="1" applyFont="1" applyFill="1" applyBorder="1" applyAlignment="1">
      <alignment horizontal="right" vertical="center"/>
    </xf>
    <xf numFmtId="186" fontId="4" fillId="33" borderId="46" xfId="0" applyNumberFormat="1" applyFont="1" applyFill="1" applyBorder="1" applyAlignment="1">
      <alignment horizontal="right" vertical="center"/>
    </xf>
    <xf numFmtId="186" fontId="4" fillId="33" borderId="47" xfId="0" applyNumberFormat="1" applyFont="1" applyFill="1" applyBorder="1" applyAlignment="1">
      <alignment horizontal="right" vertical="center"/>
    </xf>
    <xf numFmtId="186" fontId="9" fillId="0" borderId="48" xfId="0" applyNumberFormat="1" applyFont="1" applyBorder="1" applyAlignment="1">
      <alignment horizontal="center" vertical="center" shrinkToFit="1"/>
    </xf>
    <xf numFmtId="186" fontId="4" fillId="0" borderId="49" xfId="0" applyNumberFormat="1" applyFont="1" applyFill="1" applyBorder="1" applyAlignment="1">
      <alignment vertical="center"/>
    </xf>
    <xf numFmtId="186" fontId="4" fillId="33" borderId="50" xfId="0" applyNumberFormat="1" applyFont="1" applyFill="1" applyBorder="1" applyAlignment="1">
      <alignment horizontal="right" vertical="center"/>
    </xf>
    <xf numFmtId="176" fontId="4" fillId="33" borderId="51" xfId="0" applyNumberFormat="1" applyFont="1" applyFill="1" applyBorder="1" applyAlignment="1">
      <alignment horizontal="right" vertical="center"/>
    </xf>
    <xf numFmtId="176" fontId="4" fillId="33" borderId="52" xfId="0" applyNumberFormat="1" applyFont="1" applyFill="1" applyBorder="1" applyAlignment="1">
      <alignment horizontal="right" vertical="center"/>
    </xf>
    <xf numFmtId="176" fontId="4" fillId="33" borderId="53" xfId="0" applyNumberFormat="1" applyFont="1" applyFill="1" applyBorder="1" applyAlignment="1">
      <alignment horizontal="right" vertical="center"/>
    </xf>
    <xf numFmtId="186" fontId="4" fillId="33" borderId="49" xfId="0" applyNumberFormat="1" applyFont="1" applyFill="1" applyBorder="1" applyAlignment="1">
      <alignment horizontal="right" vertical="center"/>
    </xf>
    <xf numFmtId="186" fontId="4" fillId="33" borderId="54" xfId="0" applyNumberFormat="1" applyFont="1" applyFill="1" applyBorder="1" applyAlignment="1">
      <alignment horizontal="right" vertical="center"/>
    </xf>
    <xf numFmtId="186" fontId="4" fillId="33" borderId="55" xfId="0" applyNumberFormat="1" applyFont="1" applyFill="1" applyBorder="1" applyAlignment="1">
      <alignment horizontal="right" vertical="center"/>
    </xf>
    <xf numFmtId="186" fontId="4" fillId="33" borderId="56" xfId="0" applyNumberFormat="1" applyFont="1" applyFill="1" applyBorder="1" applyAlignment="1">
      <alignment horizontal="right" vertical="center"/>
    </xf>
    <xf numFmtId="186" fontId="9" fillId="0" borderId="57" xfId="0" applyNumberFormat="1" applyFont="1" applyBorder="1" applyAlignment="1">
      <alignment horizontal="center" vertical="center" shrinkToFit="1"/>
    </xf>
    <xf numFmtId="186" fontId="4" fillId="0" borderId="58" xfId="0" applyNumberFormat="1" applyFont="1" applyFill="1" applyBorder="1" applyAlignment="1">
      <alignment vertical="center"/>
    </xf>
    <xf numFmtId="186" fontId="4" fillId="33" borderId="59" xfId="0" applyNumberFormat="1" applyFont="1" applyFill="1" applyBorder="1" applyAlignment="1">
      <alignment horizontal="right" vertical="center"/>
    </xf>
    <xf numFmtId="176" fontId="4" fillId="33" borderId="60" xfId="0" applyNumberFormat="1" applyFont="1" applyFill="1" applyBorder="1" applyAlignment="1">
      <alignment horizontal="right" vertical="center"/>
    </xf>
    <xf numFmtId="176" fontId="4" fillId="33" borderId="61" xfId="0" applyNumberFormat="1" applyFont="1" applyFill="1" applyBorder="1" applyAlignment="1">
      <alignment horizontal="right" vertical="center"/>
    </xf>
    <xf numFmtId="176" fontId="4" fillId="33" borderId="62" xfId="0" applyNumberFormat="1" applyFont="1" applyFill="1" applyBorder="1" applyAlignment="1">
      <alignment horizontal="right" vertical="center"/>
    </xf>
    <xf numFmtId="186" fontId="9" fillId="0" borderId="63" xfId="0" applyNumberFormat="1" applyFont="1" applyBorder="1" applyAlignment="1">
      <alignment horizontal="center" vertical="center" shrinkToFit="1"/>
    </xf>
    <xf numFmtId="186" fontId="4" fillId="0" borderId="64" xfId="0" applyNumberFormat="1" applyFont="1" applyFill="1" applyBorder="1" applyAlignment="1">
      <alignment vertical="center"/>
    </xf>
    <xf numFmtId="186" fontId="4" fillId="33" borderId="65" xfId="0" applyNumberFormat="1" applyFont="1" applyFill="1" applyBorder="1" applyAlignment="1">
      <alignment horizontal="right" vertical="center"/>
    </xf>
    <xf numFmtId="176" fontId="4" fillId="33" borderId="66" xfId="0" applyNumberFormat="1" applyFont="1" applyFill="1" applyBorder="1" applyAlignment="1">
      <alignment horizontal="right" vertical="center"/>
    </xf>
    <xf numFmtId="176" fontId="4" fillId="33" borderId="67" xfId="0" applyNumberFormat="1" applyFont="1" applyFill="1" applyBorder="1" applyAlignment="1">
      <alignment horizontal="right" vertical="center"/>
    </xf>
    <xf numFmtId="176" fontId="4" fillId="33" borderId="68" xfId="0" applyNumberFormat="1" applyFont="1" applyFill="1" applyBorder="1" applyAlignment="1">
      <alignment horizontal="right" vertical="center"/>
    </xf>
    <xf numFmtId="186" fontId="4" fillId="33" borderId="64" xfId="0" applyNumberFormat="1" applyFont="1" applyFill="1" applyBorder="1" applyAlignment="1">
      <alignment horizontal="right" vertical="center"/>
    </xf>
    <xf numFmtId="186" fontId="4" fillId="33" borderId="69" xfId="0" applyNumberFormat="1" applyFont="1" applyFill="1" applyBorder="1" applyAlignment="1">
      <alignment horizontal="right" vertical="center"/>
    </xf>
    <xf numFmtId="186" fontId="4" fillId="33" borderId="70" xfId="0" applyNumberFormat="1" applyFont="1" applyFill="1" applyBorder="1" applyAlignment="1">
      <alignment horizontal="right" vertical="center"/>
    </xf>
    <xf numFmtId="186" fontId="4" fillId="33" borderId="71" xfId="0" applyNumberFormat="1" applyFont="1" applyFill="1" applyBorder="1" applyAlignment="1">
      <alignment horizontal="right" vertical="center"/>
    </xf>
    <xf numFmtId="186" fontId="9" fillId="0" borderId="72" xfId="0" applyNumberFormat="1" applyFont="1" applyBorder="1" applyAlignment="1">
      <alignment horizontal="center" vertical="center" shrinkToFit="1"/>
    </xf>
    <xf numFmtId="186" fontId="4" fillId="0" borderId="73" xfId="0" applyNumberFormat="1" applyFont="1" applyFill="1" applyBorder="1" applyAlignment="1">
      <alignment vertical="center"/>
    </xf>
    <xf numFmtId="186" fontId="4" fillId="33" borderId="74" xfId="0" applyNumberFormat="1" applyFont="1" applyFill="1" applyBorder="1" applyAlignment="1">
      <alignment horizontal="right" vertical="center"/>
    </xf>
    <xf numFmtId="176" fontId="4" fillId="33" borderId="75" xfId="0" applyNumberFormat="1" applyFont="1" applyFill="1" applyBorder="1" applyAlignment="1">
      <alignment horizontal="right" vertical="center"/>
    </xf>
    <xf numFmtId="176" fontId="4" fillId="33" borderId="76" xfId="0" applyNumberFormat="1" applyFont="1" applyFill="1" applyBorder="1" applyAlignment="1">
      <alignment horizontal="right" vertical="center"/>
    </xf>
    <xf numFmtId="176" fontId="4" fillId="33" borderId="77" xfId="0" applyNumberFormat="1" applyFont="1" applyFill="1" applyBorder="1" applyAlignment="1">
      <alignment horizontal="right" vertical="center"/>
    </xf>
    <xf numFmtId="186" fontId="4" fillId="33" borderId="73" xfId="0" applyNumberFormat="1" applyFont="1" applyFill="1" applyBorder="1" applyAlignment="1">
      <alignment horizontal="right" vertical="center"/>
    </xf>
    <xf numFmtId="186" fontId="4" fillId="33" borderId="78" xfId="0" applyNumberFormat="1" applyFont="1" applyFill="1" applyBorder="1" applyAlignment="1">
      <alignment horizontal="right" vertical="center"/>
    </xf>
    <xf numFmtId="186" fontId="4" fillId="33" borderId="79" xfId="0" applyNumberFormat="1" applyFont="1" applyFill="1" applyBorder="1" applyAlignment="1">
      <alignment horizontal="right" vertical="center"/>
    </xf>
    <xf numFmtId="186" fontId="4" fillId="33" borderId="80" xfId="0" applyNumberFormat="1" applyFont="1" applyFill="1" applyBorder="1" applyAlignment="1">
      <alignment horizontal="right" vertical="center"/>
    </xf>
    <xf numFmtId="186" fontId="9" fillId="0" borderId="18" xfId="0" applyNumberFormat="1" applyFont="1" applyBorder="1" applyAlignment="1">
      <alignment horizontal="center" vertical="center" shrinkToFit="1"/>
    </xf>
    <xf numFmtId="186" fontId="4" fillId="33" borderId="58" xfId="0" applyNumberFormat="1" applyFont="1" applyFill="1" applyBorder="1" applyAlignment="1">
      <alignment horizontal="right" vertical="center"/>
    </xf>
    <xf numFmtId="186" fontId="4" fillId="33" borderId="81" xfId="0" applyNumberFormat="1" applyFont="1" applyFill="1" applyBorder="1" applyAlignment="1">
      <alignment horizontal="right" vertical="center"/>
    </xf>
    <xf numFmtId="186" fontId="4" fillId="33" borderId="82" xfId="0" applyNumberFormat="1" applyFont="1" applyFill="1" applyBorder="1" applyAlignment="1">
      <alignment horizontal="right" vertical="center"/>
    </xf>
    <xf numFmtId="186" fontId="4" fillId="33" borderId="83" xfId="0" applyNumberFormat="1" applyFont="1" applyFill="1" applyBorder="1" applyAlignment="1">
      <alignment horizontal="right" vertical="center"/>
    </xf>
    <xf numFmtId="186" fontId="4" fillId="0" borderId="84" xfId="0" applyNumberFormat="1" applyFont="1" applyBorder="1" applyAlignment="1">
      <alignment vertical="center"/>
    </xf>
    <xf numFmtId="38" fontId="4" fillId="33" borderId="64" xfId="0" applyNumberFormat="1" applyFont="1" applyFill="1" applyBorder="1" applyAlignment="1">
      <alignment horizontal="right" vertical="center"/>
    </xf>
    <xf numFmtId="38" fontId="4" fillId="33" borderId="69" xfId="0" applyNumberFormat="1" applyFont="1" applyFill="1" applyBorder="1" applyAlignment="1">
      <alignment horizontal="right" vertical="center"/>
    </xf>
    <xf numFmtId="38" fontId="4" fillId="33" borderId="70" xfId="0" applyNumberFormat="1" applyFont="1" applyFill="1" applyBorder="1" applyAlignment="1">
      <alignment horizontal="right" vertical="center"/>
    </xf>
    <xf numFmtId="38" fontId="4" fillId="33" borderId="71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vertical="center" shrinkToFit="1"/>
    </xf>
    <xf numFmtId="186" fontId="7" fillId="0" borderId="32" xfId="0" applyNumberFormat="1" applyFont="1" applyFill="1" applyBorder="1" applyAlignment="1">
      <alignment vertical="center" shrinkToFit="1"/>
    </xf>
    <xf numFmtId="186" fontId="4" fillId="0" borderId="35" xfId="0" applyNumberFormat="1" applyFont="1" applyFill="1" applyBorder="1" applyAlignment="1">
      <alignment vertical="center"/>
    </xf>
    <xf numFmtId="186" fontId="4" fillId="33" borderId="33" xfId="0" applyNumberFormat="1" applyFont="1" applyFill="1" applyBorder="1" applyAlignment="1">
      <alignment horizontal="right" vertical="center"/>
    </xf>
    <xf numFmtId="176" fontId="4" fillId="33" borderId="85" xfId="0" applyNumberFormat="1" applyFont="1" applyFill="1" applyBorder="1" applyAlignment="1">
      <alignment horizontal="right" vertical="center"/>
    </xf>
    <xf numFmtId="176" fontId="4" fillId="33" borderId="86" xfId="0" applyNumberFormat="1" applyFont="1" applyFill="1" applyBorder="1" applyAlignment="1">
      <alignment horizontal="right" vertical="center"/>
    </xf>
    <xf numFmtId="176" fontId="4" fillId="33" borderId="34" xfId="0" applyNumberFormat="1" applyFont="1" applyFill="1" applyBorder="1" applyAlignment="1">
      <alignment horizontal="right" vertical="center"/>
    </xf>
    <xf numFmtId="38" fontId="4" fillId="33" borderId="35" xfId="0" applyNumberFormat="1" applyFont="1" applyFill="1" applyBorder="1" applyAlignment="1">
      <alignment horizontal="right" vertical="center"/>
    </xf>
    <xf numFmtId="38" fontId="4" fillId="33" borderId="36" xfId="0" applyNumberFormat="1" applyFont="1" applyFill="1" applyBorder="1" applyAlignment="1">
      <alignment horizontal="right" vertical="center"/>
    </xf>
    <xf numFmtId="38" fontId="4" fillId="33" borderId="37" xfId="0" applyNumberFormat="1" applyFont="1" applyFill="1" applyBorder="1" applyAlignment="1">
      <alignment horizontal="right" vertical="center"/>
    </xf>
    <xf numFmtId="38" fontId="4" fillId="33" borderId="38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9" fontId="10" fillId="0" borderId="0" xfId="0" applyNumberFormat="1" applyFont="1" applyFill="1" applyAlignment="1">
      <alignment vertical="center"/>
    </xf>
    <xf numFmtId="194" fontId="4" fillId="33" borderId="0" xfId="0" applyNumberFormat="1" applyFont="1" applyFill="1" applyBorder="1" applyAlignment="1">
      <alignment vertical="center" shrinkToFit="1"/>
    </xf>
    <xf numFmtId="194" fontId="10" fillId="0" borderId="0" xfId="0" applyNumberFormat="1" applyFont="1" applyAlignment="1">
      <alignment vertical="center"/>
    </xf>
    <xf numFmtId="186" fontId="4" fillId="33" borderId="87" xfId="0" applyNumberFormat="1" applyFont="1" applyFill="1" applyBorder="1" applyAlignment="1">
      <alignment horizontal="center" vertical="center"/>
    </xf>
    <xf numFmtId="186" fontId="4" fillId="33" borderId="88" xfId="0" applyNumberFormat="1" applyFont="1" applyFill="1" applyBorder="1" applyAlignment="1">
      <alignment horizontal="center" vertical="center"/>
    </xf>
    <xf numFmtId="186" fontId="4" fillId="33" borderId="89" xfId="0" applyNumberFormat="1" applyFont="1" applyFill="1" applyBorder="1" applyAlignment="1">
      <alignment horizontal="center" vertical="center"/>
    </xf>
    <xf numFmtId="186" fontId="4" fillId="33" borderId="90" xfId="0" applyNumberFormat="1" applyFont="1" applyFill="1" applyBorder="1" applyAlignment="1">
      <alignment horizontal="center" vertical="center"/>
    </xf>
    <xf numFmtId="186" fontId="4" fillId="33" borderId="91" xfId="0" applyNumberFormat="1" applyFont="1" applyFill="1" applyBorder="1" applyAlignment="1">
      <alignment horizontal="center" vertical="center"/>
    </xf>
    <xf numFmtId="186" fontId="4" fillId="33" borderId="92" xfId="0" applyNumberFormat="1" applyFont="1" applyFill="1" applyBorder="1" applyAlignment="1">
      <alignment horizontal="center" vertical="center"/>
    </xf>
    <xf numFmtId="186" fontId="10" fillId="33" borderId="33" xfId="0" applyNumberFormat="1" applyFont="1" applyFill="1" applyBorder="1" applyAlignment="1">
      <alignment horizontal="center" vertical="center"/>
    </xf>
    <xf numFmtId="9" fontId="4" fillId="33" borderId="41" xfId="0" applyNumberFormat="1" applyFont="1" applyFill="1" applyBorder="1" applyAlignment="1">
      <alignment horizontal="right" vertical="center"/>
    </xf>
    <xf numFmtId="9" fontId="4" fillId="33" borderId="50" xfId="0" applyNumberFormat="1" applyFont="1" applyFill="1" applyBorder="1" applyAlignment="1">
      <alignment horizontal="right" vertical="center"/>
    </xf>
    <xf numFmtId="9" fontId="4" fillId="33" borderId="59" xfId="0" applyNumberFormat="1" applyFont="1" applyFill="1" applyBorder="1" applyAlignment="1">
      <alignment horizontal="right" vertical="center"/>
    </xf>
    <xf numFmtId="9" fontId="4" fillId="33" borderId="65" xfId="0" applyNumberFormat="1" applyFont="1" applyFill="1" applyBorder="1" applyAlignment="1">
      <alignment horizontal="right" vertical="center"/>
    </xf>
    <xf numFmtId="9" fontId="4" fillId="33" borderId="74" xfId="0" applyNumberFormat="1" applyFont="1" applyFill="1" applyBorder="1" applyAlignment="1">
      <alignment horizontal="right" vertical="center"/>
    </xf>
    <xf numFmtId="9" fontId="4" fillId="33" borderId="33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186" fontId="10" fillId="33" borderId="93" xfId="0" applyNumberFormat="1" applyFont="1" applyFill="1" applyBorder="1" applyAlignment="1">
      <alignment horizontal="center" vertical="center"/>
    </xf>
    <xf numFmtId="186" fontId="10" fillId="0" borderId="94" xfId="0" applyNumberFormat="1" applyFont="1" applyFill="1" applyBorder="1" applyAlignment="1">
      <alignment horizontal="center" vertical="center" shrinkToFit="1"/>
    </xf>
    <xf numFmtId="186" fontId="7" fillId="33" borderId="95" xfId="0" applyNumberFormat="1" applyFont="1" applyFill="1" applyBorder="1" applyAlignment="1">
      <alignment horizontal="center" vertical="center"/>
    </xf>
    <xf numFmtId="186" fontId="10" fillId="0" borderId="85" xfId="0" applyNumberFormat="1" applyFont="1" applyFill="1" applyBorder="1" applyAlignment="1">
      <alignment horizontal="center" vertical="center" shrinkToFit="1"/>
    </xf>
    <xf numFmtId="186" fontId="10" fillId="0" borderId="86" xfId="0" applyNumberFormat="1" applyFont="1" applyFill="1" applyBorder="1" applyAlignment="1">
      <alignment horizontal="center" vertical="center" shrinkToFit="1"/>
    </xf>
    <xf numFmtId="186" fontId="4" fillId="0" borderId="87" xfId="0" applyNumberFormat="1" applyFont="1" applyFill="1" applyBorder="1" applyAlignment="1">
      <alignment vertical="center"/>
    </xf>
    <xf numFmtId="186" fontId="4" fillId="33" borderId="96" xfId="0" applyNumberFormat="1" applyFont="1" applyFill="1" applyBorder="1" applyAlignment="1">
      <alignment horizontal="right" vertical="center"/>
    </xf>
    <xf numFmtId="186" fontId="4" fillId="0" borderId="91" xfId="0" applyNumberFormat="1" applyFont="1" applyFill="1" applyBorder="1" applyAlignment="1">
      <alignment vertical="center"/>
    </xf>
    <xf numFmtId="186" fontId="4" fillId="33" borderId="97" xfId="0" applyNumberFormat="1" applyFont="1" applyFill="1" applyBorder="1" applyAlignment="1">
      <alignment horizontal="right" vertical="center"/>
    </xf>
    <xf numFmtId="186" fontId="9" fillId="0" borderId="98" xfId="0" applyNumberFormat="1" applyFont="1" applyBorder="1" applyAlignment="1">
      <alignment horizontal="center" vertical="center" shrinkToFit="1"/>
    </xf>
    <xf numFmtId="186" fontId="4" fillId="0" borderId="99" xfId="0" applyNumberFormat="1" applyFont="1" applyFill="1" applyBorder="1" applyAlignment="1">
      <alignment vertical="center"/>
    </xf>
    <xf numFmtId="186" fontId="4" fillId="33" borderId="100" xfId="0" applyNumberFormat="1" applyFont="1" applyFill="1" applyBorder="1" applyAlignment="1">
      <alignment horizontal="right" vertical="center"/>
    </xf>
    <xf numFmtId="176" fontId="4" fillId="33" borderId="101" xfId="0" applyNumberFormat="1" applyFont="1" applyFill="1" applyBorder="1" applyAlignment="1">
      <alignment horizontal="right" vertical="center"/>
    </xf>
    <xf numFmtId="176" fontId="4" fillId="33" borderId="102" xfId="0" applyNumberFormat="1" applyFont="1" applyFill="1" applyBorder="1" applyAlignment="1">
      <alignment horizontal="right" vertical="center"/>
    </xf>
    <xf numFmtId="176" fontId="4" fillId="33" borderId="103" xfId="0" applyNumberFormat="1" applyFont="1" applyFill="1" applyBorder="1" applyAlignment="1">
      <alignment horizontal="right" vertical="center"/>
    </xf>
    <xf numFmtId="186" fontId="4" fillId="33" borderId="104" xfId="0" applyNumberFormat="1" applyFont="1" applyFill="1" applyBorder="1" applyAlignment="1">
      <alignment horizontal="right" vertical="center"/>
    </xf>
    <xf numFmtId="186" fontId="4" fillId="33" borderId="105" xfId="0" applyNumberFormat="1" applyFont="1" applyFill="1" applyBorder="1" applyAlignment="1">
      <alignment horizontal="right" vertical="center"/>
    </xf>
    <xf numFmtId="186" fontId="4" fillId="33" borderId="106" xfId="0" applyNumberFormat="1" applyFont="1" applyFill="1" applyBorder="1" applyAlignment="1">
      <alignment horizontal="right" vertical="center"/>
    </xf>
    <xf numFmtId="186" fontId="4" fillId="33" borderId="107" xfId="0" applyNumberFormat="1" applyFont="1" applyFill="1" applyBorder="1" applyAlignment="1">
      <alignment horizontal="right" vertical="center"/>
    </xf>
    <xf numFmtId="186" fontId="9" fillId="0" borderId="108" xfId="0" applyNumberFormat="1" applyFont="1" applyBorder="1" applyAlignment="1">
      <alignment horizontal="center" vertical="center" shrinkToFit="1"/>
    </xf>
    <xf numFmtId="186" fontId="4" fillId="0" borderId="109" xfId="0" applyNumberFormat="1" applyFont="1" applyFill="1" applyBorder="1" applyAlignment="1">
      <alignment vertical="center"/>
    </xf>
    <xf numFmtId="186" fontId="4" fillId="33" borderId="110" xfId="0" applyNumberFormat="1" applyFont="1" applyFill="1" applyBorder="1" applyAlignment="1">
      <alignment horizontal="right" vertical="center"/>
    </xf>
    <xf numFmtId="176" fontId="4" fillId="33" borderId="111" xfId="0" applyNumberFormat="1" applyFont="1" applyFill="1" applyBorder="1" applyAlignment="1">
      <alignment horizontal="right" vertical="center"/>
    </xf>
    <xf numFmtId="176" fontId="4" fillId="33" borderId="112" xfId="0" applyNumberFormat="1" applyFont="1" applyFill="1" applyBorder="1" applyAlignment="1">
      <alignment horizontal="right" vertical="center"/>
    </xf>
    <xf numFmtId="176" fontId="4" fillId="33" borderId="113" xfId="0" applyNumberFormat="1" applyFont="1" applyFill="1" applyBorder="1" applyAlignment="1">
      <alignment horizontal="right" vertical="center"/>
    </xf>
    <xf numFmtId="186" fontId="4" fillId="33" borderId="114" xfId="0" applyNumberFormat="1" applyFont="1" applyFill="1" applyBorder="1" applyAlignment="1">
      <alignment horizontal="right" vertical="center"/>
    </xf>
    <xf numFmtId="186" fontId="4" fillId="33" borderId="115" xfId="0" applyNumberFormat="1" applyFont="1" applyFill="1" applyBorder="1" applyAlignment="1">
      <alignment horizontal="right" vertical="center"/>
    </xf>
    <xf numFmtId="186" fontId="4" fillId="33" borderId="116" xfId="0" applyNumberFormat="1" applyFont="1" applyFill="1" applyBorder="1" applyAlignment="1">
      <alignment horizontal="right" vertical="center"/>
    </xf>
    <xf numFmtId="186" fontId="4" fillId="33" borderId="117" xfId="0" applyNumberFormat="1" applyFont="1" applyFill="1" applyBorder="1" applyAlignment="1">
      <alignment horizontal="right" vertical="center"/>
    </xf>
    <xf numFmtId="186" fontId="4" fillId="0" borderId="92" xfId="0" applyNumberFormat="1" applyFont="1" applyFill="1" applyBorder="1" applyAlignment="1">
      <alignment vertical="center"/>
    </xf>
    <xf numFmtId="186" fontId="4" fillId="33" borderId="95" xfId="0" applyNumberFormat="1" applyFont="1" applyFill="1" applyBorder="1" applyAlignment="1">
      <alignment horizontal="right" vertical="center"/>
    </xf>
    <xf numFmtId="193" fontId="4" fillId="33" borderId="0" xfId="0" applyNumberFormat="1" applyFont="1" applyFill="1" applyBorder="1" applyAlignment="1">
      <alignment vertical="center" shrinkToFit="1"/>
    </xf>
    <xf numFmtId="195" fontId="7" fillId="0" borderId="0" xfId="0" applyNumberFormat="1" applyFont="1" applyAlignment="1">
      <alignment vertical="center"/>
    </xf>
    <xf numFmtId="193" fontId="4" fillId="0" borderId="0" xfId="0" applyNumberFormat="1" applyFont="1" applyFill="1" applyBorder="1" applyAlignment="1">
      <alignment vertical="center" shrinkToFit="1"/>
    </xf>
    <xf numFmtId="195" fontId="10" fillId="0" borderId="0" xfId="0" applyNumberFormat="1" applyFont="1" applyAlignment="1">
      <alignment vertical="center"/>
    </xf>
    <xf numFmtId="0" fontId="10" fillId="0" borderId="0" xfId="0" applyFont="1" applyFill="1" applyAlignment="1">
      <alignment vertical="center"/>
    </xf>
    <xf numFmtId="186" fontId="4" fillId="33" borderId="99" xfId="0" applyNumberFormat="1" applyFont="1" applyFill="1" applyBorder="1" applyAlignment="1">
      <alignment horizontal="center" vertical="center"/>
    </xf>
    <xf numFmtId="186" fontId="4" fillId="33" borderId="109" xfId="0" applyNumberFormat="1" applyFont="1" applyFill="1" applyBorder="1" applyAlignment="1">
      <alignment horizontal="center" vertical="center"/>
    </xf>
    <xf numFmtId="9" fontId="4" fillId="33" borderId="118" xfId="0" applyNumberFormat="1" applyFont="1" applyFill="1" applyBorder="1" applyAlignment="1">
      <alignment horizontal="right" vertical="center"/>
    </xf>
    <xf numFmtId="9" fontId="4" fillId="33" borderId="119" xfId="0" applyNumberFormat="1" applyFont="1" applyFill="1" applyBorder="1" applyAlignment="1">
      <alignment horizontal="right" vertical="center"/>
    </xf>
    <xf numFmtId="0" fontId="15" fillId="0" borderId="0" xfId="0" applyFont="1" applyAlignment="1" applyProtection="1">
      <alignment vertical="center"/>
      <protection/>
    </xf>
    <xf numFmtId="188" fontId="15" fillId="0" borderId="0" xfId="0" applyNumberFormat="1" applyFont="1" applyBorder="1" applyAlignment="1" applyProtection="1">
      <alignment horizontal="right" vertical="center" shrinkToFit="1"/>
      <protection/>
    </xf>
    <xf numFmtId="0" fontId="16" fillId="0" borderId="0" xfId="0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179" fontId="16" fillId="0" borderId="0" xfId="0" applyNumberFormat="1" applyFont="1" applyBorder="1" applyAlignment="1" applyProtection="1">
      <alignment horizontal="center" vertical="center"/>
      <protection locked="0"/>
    </xf>
    <xf numFmtId="32" fontId="16" fillId="0" borderId="0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right" vertical="center"/>
      <protection/>
    </xf>
    <xf numFmtId="188" fontId="15" fillId="0" borderId="0" xfId="0" applyNumberFormat="1" applyFont="1" applyAlignment="1" applyProtection="1">
      <alignment horizontal="right" vertical="center"/>
      <protection/>
    </xf>
    <xf numFmtId="0" fontId="15" fillId="33" borderId="120" xfId="0" applyFont="1" applyFill="1" applyBorder="1" applyAlignment="1" applyProtection="1">
      <alignment vertical="center"/>
      <protection/>
    </xf>
    <xf numFmtId="0" fontId="15" fillId="33" borderId="121" xfId="0" applyFont="1" applyFill="1" applyBorder="1" applyAlignment="1" applyProtection="1">
      <alignment horizontal="right" vertical="center"/>
      <protection/>
    </xf>
    <xf numFmtId="0" fontId="15" fillId="33" borderId="122" xfId="0" applyFont="1" applyFill="1" applyBorder="1" applyAlignment="1" applyProtection="1">
      <alignment horizontal="left" vertical="center"/>
      <protection/>
    </xf>
    <xf numFmtId="0" fontId="15" fillId="33" borderId="122" xfId="0" applyFont="1" applyFill="1" applyBorder="1" applyAlignment="1" applyProtection="1">
      <alignment horizontal="center" vertical="center"/>
      <protection/>
    </xf>
    <xf numFmtId="188" fontId="15" fillId="33" borderId="123" xfId="0" applyNumberFormat="1" applyFont="1" applyFill="1" applyBorder="1" applyAlignment="1" applyProtection="1">
      <alignment horizontal="center" vertical="center"/>
      <protection/>
    </xf>
    <xf numFmtId="0" fontId="15" fillId="33" borderId="124" xfId="0" applyFont="1" applyFill="1" applyBorder="1" applyAlignment="1" applyProtection="1">
      <alignment vertical="center"/>
      <protection/>
    </xf>
    <xf numFmtId="0" fontId="15" fillId="33" borderId="125" xfId="0" applyFont="1" applyFill="1" applyBorder="1" applyAlignment="1" applyProtection="1">
      <alignment horizontal="center" vertical="center"/>
      <protection/>
    </xf>
    <xf numFmtId="0" fontId="15" fillId="33" borderId="126" xfId="0" applyFont="1" applyFill="1" applyBorder="1" applyAlignment="1" applyProtection="1">
      <alignment horizontal="center" vertical="center"/>
      <protection/>
    </xf>
    <xf numFmtId="188" fontId="15" fillId="33" borderId="127" xfId="0" applyNumberFormat="1" applyFont="1" applyFill="1" applyBorder="1" applyAlignment="1" applyProtection="1">
      <alignment horizontal="right" vertical="center"/>
      <protection/>
    </xf>
    <xf numFmtId="0" fontId="15" fillId="0" borderId="128" xfId="0" applyFont="1" applyFill="1" applyBorder="1" applyAlignment="1" applyProtection="1">
      <alignment vertical="center"/>
      <protection/>
    </xf>
    <xf numFmtId="188" fontId="15" fillId="0" borderId="128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188" fontId="15" fillId="0" borderId="129" xfId="0" applyNumberFormat="1" applyFont="1" applyFill="1" applyBorder="1" applyAlignment="1" applyProtection="1">
      <alignment vertical="center" shrinkToFit="1"/>
      <protection locked="0"/>
    </xf>
    <xf numFmtId="188" fontId="15" fillId="33" borderId="129" xfId="0" applyNumberFormat="1" applyFont="1" applyFill="1" applyBorder="1" applyAlignment="1" applyProtection="1">
      <alignment vertical="center" shrinkToFit="1"/>
      <protection/>
    </xf>
    <xf numFmtId="188" fontId="15" fillId="0" borderId="130" xfId="0" applyNumberFormat="1" applyFont="1" applyFill="1" applyBorder="1" applyAlignment="1" applyProtection="1">
      <alignment vertical="center" shrinkToFit="1"/>
      <protection locked="0"/>
    </xf>
    <xf numFmtId="188" fontId="15" fillId="0" borderId="0" xfId="0" applyNumberFormat="1" applyFont="1" applyAlignment="1" applyProtection="1">
      <alignment vertical="center"/>
      <protection/>
    </xf>
    <xf numFmtId="188" fontId="15" fillId="0" borderId="128" xfId="0" applyNumberFormat="1" applyFont="1" applyFill="1" applyBorder="1" applyAlignment="1" applyProtection="1">
      <alignment vertical="center" shrinkToFit="1"/>
      <protection/>
    </xf>
    <xf numFmtId="188" fontId="15" fillId="0" borderId="79" xfId="0" applyNumberFormat="1" applyFont="1" applyFill="1" applyBorder="1" applyAlignment="1" applyProtection="1">
      <alignment vertical="center" shrinkToFit="1"/>
      <protection locked="0"/>
    </xf>
    <xf numFmtId="188" fontId="15" fillId="33" borderId="79" xfId="0" applyNumberFormat="1" applyFont="1" applyFill="1" applyBorder="1" applyAlignment="1" applyProtection="1">
      <alignment vertical="center" shrinkToFit="1"/>
      <protection/>
    </xf>
    <xf numFmtId="188" fontId="15" fillId="0" borderId="131" xfId="0" applyNumberFormat="1" applyFont="1" applyFill="1" applyBorder="1" applyAlignment="1" applyProtection="1">
      <alignment vertical="center" shrinkToFit="1"/>
      <protection locked="0"/>
    </xf>
    <xf numFmtId="0" fontId="15" fillId="33" borderId="132" xfId="0" applyFont="1" applyFill="1" applyBorder="1" applyAlignment="1" applyProtection="1">
      <alignment vertical="center"/>
      <protection/>
    </xf>
    <xf numFmtId="0" fontId="15" fillId="33" borderId="133" xfId="0" applyFont="1" applyFill="1" applyBorder="1" applyAlignment="1" applyProtection="1">
      <alignment vertical="center"/>
      <protection/>
    </xf>
    <xf numFmtId="188" fontId="15" fillId="0" borderId="82" xfId="0" applyNumberFormat="1" applyFont="1" applyFill="1" applyBorder="1" applyAlignment="1" applyProtection="1">
      <alignment vertical="center" shrinkToFit="1"/>
      <protection locked="0"/>
    </xf>
    <xf numFmtId="188" fontId="15" fillId="33" borderId="82" xfId="0" applyNumberFormat="1" applyFont="1" applyFill="1" applyBorder="1" applyAlignment="1" applyProtection="1">
      <alignment vertical="center" shrinkToFit="1"/>
      <protection/>
    </xf>
    <xf numFmtId="188" fontId="15" fillId="0" borderId="134" xfId="0" applyNumberFormat="1" applyFont="1" applyFill="1" applyBorder="1" applyAlignment="1" applyProtection="1">
      <alignment vertical="center" shrinkToFit="1"/>
      <protection locked="0"/>
    </xf>
    <xf numFmtId="188" fontId="15" fillId="0" borderId="82" xfId="0" applyNumberFormat="1" applyFont="1" applyFill="1" applyBorder="1" applyAlignment="1" applyProtection="1">
      <alignment vertical="center"/>
      <protection locked="0"/>
    </xf>
    <xf numFmtId="0" fontId="15" fillId="33" borderId="135" xfId="0" applyFont="1" applyFill="1" applyBorder="1" applyAlignment="1" applyProtection="1">
      <alignment vertical="center"/>
      <protection/>
    </xf>
    <xf numFmtId="0" fontId="15" fillId="33" borderId="82" xfId="0" applyFont="1" applyFill="1" applyBorder="1" applyAlignment="1" applyProtection="1">
      <alignment vertical="center"/>
      <protection/>
    </xf>
    <xf numFmtId="0" fontId="15" fillId="33" borderId="136" xfId="0" applyFont="1" applyFill="1" applyBorder="1" applyAlignment="1" applyProtection="1">
      <alignment vertical="center"/>
      <protection/>
    </xf>
    <xf numFmtId="0" fontId="15" fillId="33" borderId="137" xfId="0" applyFont="1" applyFill="1" applyBorder="1" applyAlignment="1" applyProtection="1">
      <alignment vertical="center"/>
      <protection/>
    </xf>
    <xf numFmtId="188" fontId="15" fillId="33" borderId="82" xfId="0" applyNumberFormat="1" applyFont="1" applyFill="1" applyBorder="1" applyAlignment="1" applyProtection="1">
      <alignment vertical="center"/>
      <protection/>
    </xf>
    <xf numFmtId="188" fontId="15" fillId="33" borderId="82" xfId="0" applyNumberFormat="1" applyFont="1" applyFill="1" applyBorder="1" applyAlignment="1" applyProtection="1">
      <alignment horizontal="right" vertical="center"/>
      <protection/>
    </xf>
    <xf numFmtId="188" fontId="15" fillId="33" borderId="134" xfId="0" applyNumberFormat="1" applyFont="1" applyFill="1" applyBorder="1" applyAlignment="1" applyProtection="1">
      <alignment vertical="center" shrinkToFit="1"/>
      <protection/>
    </xf>
    <xf numFmtId="0" fontId="15" fillId="33" borderId="138" xfId="0" applyFont="1" applyFill="1" applyBorder="1" applyAlignment="1" applyProtection="1">
      <alignment vertical="center"/>
      <protection/>
    </xf>
    <xf numFmtId="0" fontId="15" fillId="33" borderId="139" xfId="0" applyFont="1" applyFill="1" applyBorder="1" applyAlignment="1" applyProtection="1">
      <alignment vertical="center"/>
      <protection/>
    </xf>
    <xf numFmtId="188" fontId="15" fillId="33" borderId="70" xfId="0" applyNumberFormat="1" applyFont="1" applyFill="1" applyBorder="1" applyAlignment="1" applyProtection="1">
      <alignment vertical="center" shrinkToFit="1"/>
      <protection/>
    </xf>
    <xf numFmtId="188" fontId="15" fillId="33" borderId="140" xfId="0" applyNumberFormat="1" applyFont="1" applyFill="1" applyBorder="1" applyAlignment="1" applyProtection="1">
      <alignment vertical="center" shrinkToFit="1"/>
      <protection/>
    </xf>
    <xf numFmtId="0" fontId="15" fillId="33" borderId="141" xfId="0" applyFont="1" applyFill="1" applyBorder="1" applyAlignment="1" applyProtection="1">
      <alignment vertical="center"/>
      <protection/>
    </xf>
    <xf numFmtId="0" fontId="15" fillId="33" borderId="142" xfId="0" applyFont="1" applyFill="1" applyBorder="1" applyAlignment="1" applyProtection="1">
      <alignment vertical="center"/>
      <protection/>
    </xf>
    <xf numFmtId="188" fontId="15" fillId="33" borderId="70" xfId="0" applyNumberFormat="1" applyFont="1" applyFill="1" applyBorder="1" applyAlignment="1" applyProtection="1">
      <alignment horizontal="right" vertical="center" shrinkToFit="1"/>
      <protection/>
    </xf>
    <xf numFmtId="188" fontId="15" fillId="33" borderId="140" xfId="0" applyNumberFormat="1" applyFont="1" applyFill="1" applyBorder="1" applyAlignment="1" applyProtection="1">
      <alignment horizontal="right" vertical="center" shrinkToFit="1"/>
      <protection/>
    </xf>
    <xf numFmtId="0" fontId="15" fillId="0" borderId="143" xfId="0" applyFont="1" applyFill="1" applyBorder="1" applyAlignment="1" applyProtection="1">
      <alignment vertical="center"/>
      <protection/>
    </xf>
    <xf numFmtId="188" fontId="15" fillId="0" borderId="143" xfId="0" applyNumberFormat="1" applyFont="1" applyFill="1" applyBorder="1" applyAlignment="1" applyProtection="1">
      <alignment vertical="center" shrinkToFit="1"/>
      <protection/>
    </xf>
    <xf numFmtId="188" fontId="15" fillId="33" borderId="130" xfId="0" applyNumberFormat="1" applyFont="1" applyFill="1" applyBorder="1" applyAlignment="1" applyProtection="1">
      <alignment vertical="center" shrinkToFit="1"/>
      <protection/>
    </xf>
    <xf numFmtId="188" fontId="3" fillId="0" borderId="0" xfId="0" applyNumberFormat="1" applyFont="1" applyAlignment="1">
      <alignment vertical="center"/>
    </xf>
    <xf numFmtId="188" fontId="3" fillId="0" borderId="0" xfId="0" applyNumberFormat="1" applyFont="1" applyAlignment="1">
      <alignment horizontal="right" vertical="center"/>
    </xf>
    <xf numFmtId="188" fontId="1" fillId="0" borderId="0" xfId="0" applyNumberFormat="1" applyFont="1" applyAlignment="1">
      <alignment vertical="center"/>
    </xf>
    <xf numFmtId="188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 shrinkToFit="1"/>
    </xf>
    <xf numFmtId="188" fontId="1" fillId="0" borderId="0" xfId="0" applyNumberFormat="1" applyFont="1" applyBorder="1" applyAlignment="1">
      <alignment vertical="center" shrinkToFit="1"/>
    </xf>
    <xf numFmtId="188" fontId="1" fillId="0" borderId="0" xfId="0" applyNumberFormat="1" applyFont="1" applyFill="1" applyBorder="1" applyAlignment="1">
      <alignment vertical="center" shrinkToFit="1"/>
    </xf>
    <xf numFmtId="188" fontId="1" fillId="0" borderId="0" xfId="0" applyNumberFormat="1" applyFont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vertical="center"/>
    </xf>
    <xf numFmtId="188" fontId="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197" fontId="1" fillId="0" borderId="0" xfId="0" applyNumberFormat="1" applyFont="1" applyBorder="1" applyAlignment="1">
      <alignment vertical="center" shrinkToFit="1"/>
    </xf>
    <xf numFmtId="188" fontId="20" fillId="0" borderId="0" xfId="0" applyNumberFormat="1" applyFont="1" applyAlignment="1">
      <alignment vertical="center"/>
    </xf>
    <xf numFmtId="186" fontId="10" fillId="33" borderId="13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86" fontId="10" fillId="33" borderId="11" xfId="0" applyNumberFormat="1" applyFont="1" applyFill="1" applyBorder="1" applyAlignment="1">
      <alignment horizontal="center" vertical="center"/>
    </xf>
    <xf numFmtId="186" fontId="7" fillId="0" borderId="15" xfId="0" applyNumberFormat="1" applyFont="1" applyBorder="1" applyAlignment="1">
      <alignment horizontal="center" vertical="center"/>
    </xf>
    <xf numFmtId="186" fontId="10" fillId="33" borderId="39" xfId="0" applyNumberFormat="1" applyFont="1" applyFill="1" applyBorder="1" applyAlignment="1">
      <alignment horizontal="center" vertical="center" shrinkToFit="1"/>
    </xf>
    <xf numFmtId="186" fontId="7" fillId="0" borderId="40" xfId="0" applyNumberFormat="1" applyFont="1" applyBorder="1" applyAlignment="1">
      <alignment horizontal="center" vertical="center" shrinkToFit="1"/>
    </xf>
    <xf numFmtId="186" fontId="7" fillId="0" borderId="87" xfId="0" applyNumberFormat="1" applyFont="1" applyBorder="1" applyAlignment="1">
      <alignment horizontal="center" vertical="center" shrinkToFit="1"/>
    </xf>
    <xf numFmtId="0" fontId="4" fillId="0" borderId="144" xfId="0" applyNumberFormat="1" applyFont="1" applyFill="1" applyBorder="1" applyAlignment="1">
      <alignment horizontal="center" vertical="center" shrinkToFit="1"/>
    </xf>
    <xf numFmtId="0" fontId="7" fillId="0" borderId="143" xfId="0" applyNumberFormat="1" applyFont="1" applyFill="1" applyBorder="1" applyAlignment="1">
      <alignment vertical="center" shrinkToFit="1"/>
    </xf>
    <xf numFmtId="0" fontId="8" fillId="33" borderId="21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186" fontId="10" fillId="33" borderId="13" xfId="0" applyNumberFormat="1" applyFont="1" applyFill="1" applyBorder="1" applyAlignment="1">
      <alignment horizontal="left" vertical="center"/>
    </xf>
    <xf numFmtId="186" fontId="7" fillId="0" borderId="92" xfId="0" applyNumberFormat="1" applyFont="1" applyBorder="1" applyAlignment="1">
      <alignment horizontal="left" vertical="center"/>
    </xf>
    <xf numFmtId="0" fontId="7" fillId="0" borderId="92" xfId="0" applyFont="1" applyBorder="1" applyAlignment="1">
      <alignment horizontal="center" vertical="center" wrapText="1"/>
    </xf>
    <xf numFmtId="186" fontId="10" fillId="33" borderId="13" xfId="0" applyNumberFormat="1" applyFont="1" applyFill="1" applyBorder="1" applyAlignment="1">
      <alignment vertical="center"/>
    </xf>
    <xf numFmtId="186" fontId="7" fillId="0" borderId="92" xfId="0" applyNumberFormat="1" applyFont="1" applyBorder="1" applyAlignment="1">
      <alignment vertical="center"/>
    </xf>
    <xf numFmtId="20" fontId="14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 shrinkToFit="1"/>
      <protection locked="0"/>
    </xf>
    <xf numFmtId="0" fontId="15" fillId="33" borderId="144" xfId="0" applyFont="1" applyFill="1" applyBorder="1" applyAlignment="1" applyProtection="1">
      <alignment horizontal="center" vertical="center"/>
      <protection/>
    </xf>
    <xf numFmtId="0" fontId="0" fillId="0" borderId="145" xfId="0" applyBorder="1" applyAlignment="1" applyProtection="1">
      <alignment horizontal="center" vertical="center"/>
      <protection/>
    </xf>
    <xf numFmtId="0" fontId="15" fillId="33" borderId="141" xfId="0" applyFont="1" applyFill="1" applyBorder="1" applyAlignment="1" applyProtection="1">
      <alignment horizontal="center" vertical="center"/>
      <protection/>
    </xf>
    <xf numFmtId="0" fontId="0" fillId="0" borderId="142" xfId="0" applyBorder="1" applyAlignment="1" applyProtection="1">
      <alignment horizontal="center" vertical="center"/>
      <protection/>
    </xf>
    <xf numFmtId="0" fontId="15" fillId="33" borderId="144" xfId="0" applyFont="1" applyFill="1" applyBorder="1" applyAlignment="1" applyProtection="1">
      <alignment vertical="center"/>
      <protection/>
    </xf>
    <xf numFmtId="0" fontId="0" fillId="0" borderId="145" xfId="0" applyBorder="1" applyAlignment="1" applyProtection="1">
      <alignment vertical="center"/>
      <protection/>
    </xf>
    <xf numFmtId="188" fontId="1" fillId="0" borderId="0" xfId="0" applyNumberFormat="1" applyFont="1" applyBorder="1" applyAlignment="1">
      <alignment horizontal="center" vertical="center"/>
    </xf>
    <xf numFmtId="188" fontId="1" fillId="0" borderId="82" xfId="0" applyNumberFormat="1" applyFont="1" applyFill="1" applyBorder="1" applyAlignment="1">
      <alignment horizontal="center" vertical="center"/>
    </xf>
    <xf numFmtId="188" fontId="1" fillId="0" borderId="82" xfId="0" applyNumberFormat="1" applyFont="1" applyFill="1" applyBorder="1" applyAlignment="1">
      <alignment vertical="center"/>
    </xf>
    <xf numFmtId="196" fontId="1" fillId="0" borderId="82" xfId="0" applyNumberFormat="1" applyFont="1" applyFill="1" applyBorder="1" applyAlignment="1">
      <alignment vertical="center"/>
    </xf>
    <xf numFmtId="188" fontId="1" fillId="0" borderId="146" xfId="0" applyNumberFormat="1" applyFont="1" applyFill="1" applyBorder="1" applyAlignment="1">
      <alignment horizontal="right" vertical="center"/>
    </xf>
    <xf numFmtId="188" fontId="1" fillId="0" borderId="58" xfId="0" applyNumberFormat="1" applyFont="1" applyFill="1" applyBorder="1" applyAlignment="1">
      <alignment horizontal="right" vertical="center"/>
    </xf>
    <xf numFmtId="188" fontId="1" fillId="0" borderId="58" xfId="0" applyNumberFormat="1" applyFont="1" applyFill="1" applyBorder="1" applyAlignment="1">
      <alignment horizontal="left" vertical="center" wrapText="1"/>
    </xf>
    <xf numFmtId="188" fontId="1" fillId="0" borderId="133" xfId="0" applyNumberFormat="1" applyFont="1" applyFill="1" applyBorder="1" applyAlignment="1">
      <alignment horizontal="left" vertical="center" wrapText="1"/>
    </xf>
    <xf numFmtId="188" fontId="1" fillId="0" borderId="82" xfId="0" applyNumberFormat="1" applyFont="1" applyFill="1" applyBorder="1" applyAlignment="1">
      <alignment vertical="center" wrapText="1"/>
    </xf>
    <xf numFmtId="188" fontId="1" fillId="0" borderId="82" xfId="0" applyNumberFormat="1" applyFont="1" applyFill="1" applyBorder="1" applyAlignment="1">
      <alignment horizontal="distributed" vertical="center" indent="1"/>
    </xf>
    <xf numFmtId="188" fontId="1" fillId="0" borderId="82" xfId="0" applyNumberFormat="1" applyFont="1" applyFill="1" applyBorder="1" applyAlignment="1">
      <alignment horizontal="distributed" vertical="center" wrapText="1" indent="1"/>
    </xf>
    <xf numFmtId="188" fontId="18" fillId="0" borderId="0" xfId="0" applyNumberFormat="1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152400</xdr:rowOff>
    </xdr:from>
    <xdr:to>
      <xdr:col>2</xdr:col>
      <xdr:colOff>733425</xdr:colOff>
      <xdr:row>4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2425" y="952500"/>
          <a:ext cx="10763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（小選挙区名）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19050</xdr:colOff>
      <xdr:row>23</xdr:row>
      <xdr:rowOff>200025</xdr:rowOff>
    </xdr:from>
    <xdr:to>
      <xdr:col>69</xdr:col>
      <xdr:colOff>104775</xdr:colOff>
      <xdr:row>23</xdr:row>
      <xdr:rowOff>200025</xdr:rowOff>
    </xdr:to>
    <xdr:sp>
      <xdr:nvSpPr>
        <xdr:cNvPr id="1" name="Line 2"/>
        <xdr:cNvSpPr>
          <a:spLocks/>
        </xdr:cNvSpPr>
      </xdr:nvSpPr>
      <xdr:spPr>
        <a:xfrm>
          <a:off x="8315325" y="55149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47625</xdr:colOff>
      <xdr:row>15</xdr:row>
      <xdr:rowOff>76200</xdr:rowOff>
    </xdr:from>
    <xdr:to>
      <xdr:col>4</xdr:col>
      <xdr:colOff>76200</xdr:colOff>
      <xdr:row>15</xdr:row>
      <xdr:rowOff>228600</xdr:rowOff>
    </xdr:to>
    <xdr:pic>
      <xdr:nvPicPr>
        <xdr:cNvPr id="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333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PageLayoutView="0" workbookViewId="0" topLeftCell="A1">
      <selection activeCell="G16" sqref="G16"/>
    </sheetView>
  </sheetViews>
  <sheetFormatPr defaultColWidth="9.00390625" defaultRowHeight="20.25" customHeight="1"/>
  <cols>
    <col min="1" max="1" width="1.12109375" style="5" customWidth="1"/>
    <col min="2" max="2" width="20.125" style="7" customWidth="1"/>
    <col min="3" max="6" width="13.25390625" style="7" customWidth="1"/>
    <col min="7" max="7" width="13.125" style="7" customWidth="1"/>
    <col min="8" max="8" width="13.375" style="7" hidden="1" customWidth="1"/>
    <col min="9" max="10" width="13.25390625" style="7" customWidth="1"/>
    <col min="11" max="13" width="10.625" style="7" customWidth="1"/>
    <col min="14" max="14" width="7.75390625" style="7" customWidth="1"/>
    <col min="15" max="15" width="11.75390625" style="7" hidden="1" customWidth="1"/>
    <col min="16" max="16" width="1.625" style="7" customWidth="1"/>
    <col min="17" max="16384" width="9.00390625" style="7" customWidth="1"/>
  </cols>
  <sheetData>
    <row r="1" ht="30.75" customHeight="1">
      <c r="B1" s="6" t="s">
        <v>30</v>
      </c>
    </row>
    <row r="2" ht="14.25" customHeight="1"/>
    <row r="3" spans="14:15" ht="14.25" customHeight="1" thickBot="1">
      <c r="N3" s="8"/>
      <c r="O3" s="8"/>
    </row>
    <row r="4" spans="1:15" ht="27" customHeight="1" thickBot="1" thickTop="1">
      <c r="A4" s="9"/>
      <c r="B4" s="42" t="s">
        <v>29</v>
      </c>
      <c r="C4" s="51" t="s">
        <v>26</v>
      </c>
      <c r="I4" s="10"/>
      <c r="J4" s="11"/>
      <c r="K4" s="12"/>
      <c r="L4" s="274" t="s">
        <v>31</v>
      </c>
      <c r="M4" s="275"/>
      <c r="N4" s="13" t="s">
        <v>1</v>
      </c>
      <c r="O4" s="14"/>
    </row>
    <row r="5" ht="10.5" customHeight="1" thickBot="1" thickTop="1">
      <c r="A5" s="15"/>
    </row>
    <row r="6" spans="1:15" s="21" customFormat="1" ht="24.75" customHeight="1" thickTop="1">
      <c r="A6" s="16"/>
      <c r="B6" s="269" t="s">
        <v>8</v>
      </c>
      <c r="C6" s="17" t="s">
        <v>2</v>
      </c>
      <c r="D6" s="18" t="s">
        <v>33</v>
      </c>
      <c r="E6" s="18" t="s">
        <v>34</v>
      </c>
      <c r="F6" s="18" t="s">
        <v>35</v>
      </c>
      <c r="G6" s="18" t="s">
        <v>36</v>
      </c>
      <c r="H6" s="18" t="s">
        <v>19</v>
      </c>
      <c r="I6" s="19" t="s">
        <v>7</v>
      </c>
      <c r="J6" s="20" t="s">
        <v>3</v>
      </c>
      <c r="K6" s="271" t="s">
        <v>11</v>
      </c>
      <c r="L6" s="272"/>
      <c r="M6" s="273"/>
      <c r="N6" s="54" t="s">
        <v>0</v>
      </c>
      <c r="O6" s="267" t="s">
        <v>13</v>
      </c>
    </row>
    <row r="7" spans="1:15" s="21" customFormat="1" ht="23.25" customHeight="1" thickBot="1">
      <c r="A7" s="16"/>
      <c r="B7" s="270"/>
      <c r="C7" s="22" t="s">
        <v>21</v>
      </c>
      <c r="D7" s="23" t="s">
        <v>37</v>
      </c>
      <c r="E7" s="23" t="s">
        <v>38</v>
      </c>
      <c r="F7" s="23">
        <v>0</v>
      </c>
      <c r="G7" s="23" t="s">
        <v>39</v>
      </c>
      <c r="H7" s="23" t="s">
        <v>20</v>
      </c>
      <c r="I7" s="24" t="s">
        <v>22</v>
      </c>
      <c r="J7" s="25" t="s">
        <v>23</v>
      </c>
      <c r="K7" s="26" t="s">
        <v>4</v>
      </c>
      <c r="L7" s="27" t="s">
        <v>5</v>
      </c>
      <c r="M7" s="28" t="s">
        <v>6</v>
      </c>
      <c r="N7" s="55" t="s">
        <v>24</v>
      </c>
      <c r="O7" s="268"/>
    </row>
    <row r="8" spans="1:15" ht="48.75" customHeight="1" thickBot="1" thickTop="1">
      <c r="A8" s="29"/>
      <c r="B8" s="30" t="s">
        <v>28</v>
      </c>
      <c r="C8" s="43">
        <v>183333</v>
      </c>
      <c r="D8" s="44">
        <v>6974</v>
      </c>
      <c r="E8" s="44">
        <v>82040</v>
      </c>
      <c r="F8" s="44">
        <v>1684</v>
      </c>
      <c r="G8" s="44">
        <v>90377</v>
      </c>
      <c r="H8" s="44">
        <v>0</v>
      </c>
      <c r="I8" s="45">
        <v>181075</v>
      </c>
      <c r="J8" s="46">
        <v>2258</v>
      </c>
      <c r="K8" s="47">
        <v>5</v>
      </c>
      <c r="L8" s="48">
        <v>1</v>
      </c>
      <c r="M8" s="49">
        <v>0</v>
      </c>
      <c r="N8" s="56">
        <v>1</v>
      </c>
      <c r="O8" s="53" t="s">
        <v>32</v>
      </c>
    </row>
    <row r="9" spans="1:14" ht="20.25" customHeight="1" thickTop="1">
      <c r="A9" s="15"/>
      <c r="N9" s="34"/>
    </row>
    <row r="10" spans="1:2" s="32" customFormat="1" ht="20.25" customHeight="1">
      <c r="A10" s="31"/>
      <c r="B10" s="32" t="s">
        <v>12</v>
      </c>
    </row>
    <row r="11" spans="1:2" s="32" customFormat="1" ht="20.25" customHeight="1">
      <c r="A11" s="33"/>
      <c r="B11" s="32" t="s">
        <v>15</v>
      </c>
    </row>
    <row r="12" spans="1:15" ht="20.25" customHeight="1">
      <c r="A12" s="15"/>
      <c r="B12" s="7" t="s">
        <v>16</v>
      </c>
      <c r="D12" s="4">
        <v>181075</v>
      </c>
      <c r="E12" s="2" t="s">
        <v>9</v>
      </c>
      <c r="F12" s="2">
        <v>6</v>
      </c>
      <c r="G12" s="1"/>
      <c r="H12" s="1"/>
      <c r="I12" s="1" t="s">
        <v>10</v>
      </c>
      <c r="J12" s="1"/>
      <c r="K12" s="52">
        <v>30179.166</v>
      </c>
      <c r="L12" s="1"/>
      <c r="M12" s="1" t="s">
        <v>14</v>
      </c>
      <c r="N12" s="1"/>
      <c r="O12" s="1"/>
    </row>
    <row r="13" spans="1:15" s="32" customFormat="1" ht="20.25" customHeight="1">
      <c r="A13" s="33"/>
      <c r="B13" s="32" t="s">
        <v>17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20.25" customHeight="1">
      <c r="A14" s="15"/>
      <c r="B14" s="7" t="s">
        <v>18</v>
      </c>
      <c r="D14" s="4">
        <v>181075</v>
      </c>
      <c r="E14" s="2" t="s">
        <v>9</v>
      </c>
      <c r="F14" s="2">
        <v>10</v>
      </c>
      <c r="G14" s="1"/>
      <c r="H14" s="1"/>
      <c r="I14" s="1" t="s">
        <v>10</v>
      </c>
      <c r="J14" s="1"/>
      <c r="K14" s="52">
        <v>18107.5</v>
      </c>
      <c r="L14" s="1"/>
      <c r="M14" s="1" t="s">
        <v>14</v>
      </c>
      <c r="N14" s="1"/>
      <c r="O14" s="1"/>
    </row>
    <row r="15" ht="20.25" customHeight="1">
      <c r="A15" s="15"/>
    </row>
    <row r="16" ht="20.25" customHeight="1">
      <c r="A16" s="15"/>
    </row>
    <row r="17" spans="1:15" ht="20.25" customHeight="1">
      <c r="A17" s="15"/>
      <c r="O17" s="34" t="s">
        <v>25</v>
      </c>
    </row>
    <row r="18" ht="20.25" customHeight="1">
      <c r="A18" s="15"/>
    </row>
    <row r="19" ht="20.25" customHeight="1">
      <c r="A19" s="15"/>
    </row>
    <row r="20" ht="20.25" customHeight="1">
      <c r="A20" s="15"/>
    </row>
    <row r="21" ht="20.25" customHeight="1">
      <c r="A21" s="15"/>
    </row>
    <row r="22" ht="20.25" customHeight="1">
      <c r="A22" s="15"/>
    </row>
    <row r="23" ht="20.25" customHeight="1">
      <c r="A23" s="15"/>
    </row>
    <row r="24" ht="20.25" customHeight="1">
      <c r="A24" s="15"/>
    </row>
    <row r="25" spans="1:21" ht="20.25" customHeight="1">
      <c r="A25" s="15"/>
      <c r="L25" s="35"/>
      <c r="M25" s="35"/>
      <c r="N25" s="35"/>
      <c r="O25" s="35"/>
      <c r="P25" s="35"/>
      <c r="Q25" s="35"/>
      <c r="R25" s="35"/>
      <c r="S25" s="35"/>
      <c r="T25" s="35"/>
      <c r="U25" s="35"/>
    </row>
    <row r="26" spans="1:21" ht="20.25" customHeight="1">
      <c r="A26" s="15"/>
      <c r="L26" s="35"/>
      <c r="M26" s="35"/>
      <c r="N26" s="35"/>
      <c r="O26" s="35"/>
      <c r="P26" s="35"/>
      <c r="Q26" s="35"/>
      <c r="R26" s="35"/>
      <c r="S26" s="35"/>
      <c r="T26" s="35"/>
      <c r="U26" s="35"/>
    </row>
    <row r="27" spans="12:21" ht="20.25" customHeight="1">
      <c r="L27" s="35"/>
      <c r="M27" s="35"/>
      <c r="N27" s="35"/>
      <c r="O27" s="35"/>
      <c r="P27" s="35"/>
      <c r="Q27" s="36"/>
      <c r="R27" s="35"/>
      <c r="S27" s="35"/>
      <c r="T27" s="35"/>
      <c r="U27" s="35"/>
    </row>
    <row r="28" spans="12:21" ht="20.25" customHeight="1">
      <c r="L28" s="35"/>
      <c r="M28" s="35"/>
      <c r="N28" s="35"/>
      <c r="O28" s="35"/>
      <c r="P28" s="35"/>
      <c r="Q28" s="37"/>
      <c r="R28" s="35"/>
      <c r="S28" s="35"/>
      <c r="T28" s="35"/>
      <c r="U28" s="35"/>
    </row>
    <row r="29" spans="12:21" ht="20.25" customHeight="1">
      <c r="L29" s="35"/>
      <c r="M29" s="35"/>
      <c r="N29" s="35"/>
      <c r="O29" s="35"/>
      <c r="P29" s="35"/>
      <c r="Q29" s="38"/>
      <c r="R29" s="35"/>
      <c r="S29" s="35"/>
      <c r="T29" s="35"/>
      <c r="U29" s="35"/>
    </row>
    <row r="30" spans="12:21" ht="20.25" customHeight="1">
      <c r="L30" s="35"/>
      <c r="M30" s="35"/>
      <c r="N30" s="35"/>
      <c r="O30" s="35"/>
      <c r="P30" s="39"/>
      <c r="Q30" s="40"/>
      <c r="R30" s="35"/>
      <c r="S30" s="35"/>
      <c r="T30" s="35"/>
      <c r="U30" s="35"/>
    </row>
    <row r="31" spans="12:21" ht="20.25" customHeight="1">
      <c r="L31" s="35"/>
      <c r="M31" s="35"/>
      <c r="N31" s="35"/>
      <c r="O31" s="35"/>
      <c r="P31" s="35"/>
      <c r="Q31" s="35"/>
      <c r="R31" s="35"/>
      <c r="S31" s="35"/>
      <c r="T31" s="35"/>
      <c r="U31" s="35"/>
    </row>
    <row r="40" ht="19.5" customHeight="1"/>
    <row r="41" spans="1:15" ht="19.5" customHeight="1" hidden="1">
      <c r="A41" s="41"/>
      <c r="B41" s="15"/>
      <c r="D41" s="50" t="s">
        <v>26</v>
      </c>
      <c r="O41" s="7" t="s">
        <v>27</v>
      </c>
    </row>
    <row r="42" spans="1:2" ht="19.5" customHeight="1" hidden="1">
      <c r="A42" s="41"/>
      <c r="B42" s="15"/>
    </row>
    <row r="43" ht="19.5" customHeight="1"/>
  </sheetData>
  <sheetProtection sheet="1"/>
  <mergeCells count="4">
    <mergeCell ref="O6:O7"/>
    <mergeCell ref="B6:B7"/>
    <mergeCell ref="K6:M6"/>
    <mergeCell ref="L4:M4"/>
  </mergeCells>
  <dataValidations count="2">
    <dataValidation type="list" allowBlank="1" showInputMessage="1" showErrorMessage="1" sqref="C4">
      <formula1>$D$41:$D$42</formula1>
    </dataValidation>
    <dataValidation type="list" allowBlank="1" showInputMessage="1" showErrorMessage="1" sqref="N9">
      <formula1>$O$41:$O$42</formula1>
    </dataValidation>
  </dataValidations>
  <printOptions/>
  <pageMargins left="0.984251968503937" right="0.1968503937007874" top="0.7874015748031497" bottom="0.5905511811023623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1">
      <selection activeCell="J4" sqref="J4:L4"/>
    </sheetView>
  </sheetViews>
  <sheetFormatPr defaultColWidth="9.00390625" defaultRowHeight="20.25" customHeight="1"/>
  <cols>
    <col min="1" max="1" width="1.00390625" style="35" customWidth="1"/>
    <col min="2" max="2" width="5.125" style="7" customWidth="1"/>
    <col min="3" max="3" width="15.625" style="7" customWidth="1"/>
    <col min="4" max="7" width="13.25390625" style="7" customWidth="1"/>
    <col min="8" max="8" width="13.125" style="7" hidden="1" customWidth="1"/>
    <col min="9" max="9" width="13.375" style="7" hidden="1" customWidth="1"/>
    <col min="10" max="11" width="13.25390625" style="7" customWidth="1"/>
    <col min="12" max="14" width="10.625" style="7" customWidth="1"/>
    <col min="15" max="15" width="7.75390625" style="7" customWidth="1"/>
    <col min="16" max="16" width="11.75390625" style="7" hidden="1" customWidth="1"/>
    <col min="17" max="17" width="1.625" style="7" customWidth="1"/>
    <col min="18" max="16384" width="9.00390625" style="7" customWidth="1"/>
  </cols>
  <sheetData>
    <row r="1" ht="30.75" customHeight="1">
      <c r="C1" s="6" t="s">
        <v>30</v>
      </c>
    </row>
    <row r="2" ht="14.25" customHeight="1"/>
    <row r="3" spans="15:16" ht="14.25" customHeight="1" thickBot="1">
      <c r="O3" s="8"/>
      <c r="P3" s="8"/>
    </row>
    <row r="4" spans="2:17" ht="27" customHeight="1" thickBot="1" thickTop="1">
      <c r="B4" s="276" t="s">
        <v>40</v>
      </c>
      <c r="C4" s="277"/>
      <c r="D4" s="51" t="s">
        <v>26</v>
      </c>
      <c r="J4" s="10"/>
      <c r="K4" s="11"/>
      <c r="L4" s="12"/>
      <c r="M4" s="274" t="s">
        <v>41</v>
      </c>
      <c r="N4" s="275"/>
      <c r="O4" s="57" t="s">
        <v>1</v>
      </c>
      <c r="P4" s="14"/>
      <c r="Q4" s="14"/>
    </row>
    <row r="5" spans="1:2" ht="10.5" customHeight="1" thickBot="1" thickTop="1">
      <c r="A5" s="41"/>
      <c r="B5" s="58"/>
    </row>
    <row r="6" spans="1:16" s="21" customFormat="1" ht="24.75" customHeight="1" thickTop="1">
      <c r="A6" s="59"/>
      <c r="B6" s="60"/>
      <c r="C6" s="278" t="s">
        <v>8</v>
      </c>
      <c r="D6" s="54" t="s">
        <v>2</v>
      </c>
      <c r="E6" s="18" t="s">
        <v>42</v>
      </c>
      <c r="F6" s="18" t="s">
        <v>43</v>
      </c>
      <c r="G6" s="18" t="s">
        <v>44</v>
      </c>
      <c r="H6" s="18">
        <v>0</v>
      </c>
      <c r="I6" s="18" t="s">
        <v>19</v>
      </c>
      <c r="J6" s="61" t="s">
        <v>7</v>
      </c>
      <c r="K6" s="20" t="s">
        <v>3</v>
      </c>
      <c r="L6" s="271" t="s">
        <v>11</v>
      </c>
      <c r="M6" s="272"/>
      <c r="N6" s="273"/>
      <c r="O6" s="54" t="s">
        <v>0</v>
      </c>
      <c r="P6" s="267" t="s">
        <v>13</v>
      </c>
    </row>
    <row r="7" spans="1:16" s="21" customFormat="1" ht="21" customHeight="1" thickBot="1">
      <c r="A7" s="59"/>
      <c r="B7" s="62"/>
      <c r="C7" s="279"/>
      <c r="D7" s="63" t="s">
        <v>21</v>
      </c>
      <c r="E7" s="23" t="s">
        <v>45</v>
      </c>
      <c r="F7" s="23" t="s">
        <v>38</v>
      </c>
      <c r="G7" s="23">
        <v>0</v>
      </c>
      <c r="H7" s="23">
        <v>0</v>
      </c>
      <c r="I7" s="23" t="s">
        <v>20</v>
      </c>
      <c r="J7" s="64" t="s">
        <v>22</v>
      </c>
      <c r="K7" s="65" t="s">
        <v>23</v>
      </c>
      <c r="L7" s="66" t="s">
        <v>4</v>
      </c>
      <c r="M7" s="67" t="s">
        <v>5</v>
      </c>
      <c r="N7" s="68" t="s">
        <v>6</v>
      </c>
      <c r="O7" s="151" t="s">
        <v>24</v>
      </c>
      <c r="P7" s="280"/>
    </row>
    <row r="8" spans="1:16" ht="21" customHeight="1" thickTop="1">
      <c r="A8" s="69"/>
      <c r="B8" s="70"/>
      <c r="C8" s="71" t="s">
        <v>46</v>
      </c>
      <c r="D8" s="72">
        <v>56662</v>
      </c>
      <c r="E8" s="73">
        <v>23386</v>
      </c>
      <c r="F8" s="74">
        <v>30537</v>
      </c>
      <c r="G8" s="74">
        <v>1182</v>
      </c>
      <c r="H8" s="74">
        <v>0</v>
      </c>
      <c r="I8" s="74">
        <v>0</v>
      </c>
      <c r="J8" s="75">
        <v>55105</v>
      </c>
      <c r="K8" s="76">
        <v>1557</v>
      </c>
      <c r="L8" s="77">
        <v>1</v>
      </c>
      <c r="M8" s="78">
        <v>3</v>
      </c>
      <c r="N8" s="79">
        <v>0</v>
      </c>
      <c r="O8" s="152">
        <v>1</v>
      </c>
      <c r="P8" s="145" t="s">
        <v>32</v>
      </c>
    </row>
    <row r="9" spans="1:16" ht="21" customHeight="1">
      <c r="A9" s="69"/>
      <c r="B9" s="80"/>
      <c r="C9" s="81" t="s">
        <v>47</v>
      </c>
      <c r="D9" s="82">
        <v>26599</v>
      </c>
      <c r="E9" s="83">
        <v>10422</v>
      </c>
      <c r="F9" s="84">
        <v>14975</v>
      </c>
      <c r="G9" s="84">
        <v>531</v>
      </c>
      <c r="H9" s="84">
        <v>0</v>
      </c>
      <c r="I9" s="84">
        <v>0</v>
      </c>
      <c r="J9" s="85">
        <v>25928</v>
      </c>
      <c r="K9" s="86">
        <v>671</v>
      </c>
      <c r="L9" s="87">
        <v>0</v>
      </c>
      <c r="M9" s="88">
        <v>0</v>
      </c>
      <c r="N9" s="89">
        <v>0</v>
      </c>
      <c r="O9" s="153">
        <v>1</v>
      </c>
      <c r="P9" s="146" t="s">
        <v>32</v>
      </c>
    </row>
    <row r="10" spans="1:16" ht="21" customHeight="1">
      <c r="A10" s="69"/>
      <c r="B10" s="90"/>
      <c r="C10" s="91" t="s">
        <v>48</v>
      </c>
      <c r="D10" s="92">
        <v>19996</v>
      </c>
      <c r="E10" s="93">
        <v>10121</v>
      </c>
      <c r="F10" s="94">
        <v>9215</v>
      </c>
      <c r="G10" s="94">
        <v>217</v>
      </c>
      <c r="H10" s="94">
        <v>0</v>
      </c>
      <c r="I10" s="94">
        <v>0</v>
      </c>
      <c r="J10" s="95">
        <v>19553</v>
      </c>
      <c r="K10" s="86">
        <v>443</v>
      </c>
      <c r="L10" s="87">
        <v>0</v>
      </c>
      <c r="M10" s="88">
        <v>0</v>
      </c>
      <c r="N10" s="89">
        <v>0</v>
      </c>
      <c r="O10" s="154">
        <v>1</v>
      </c>
      <c r="P10" s="146" t="s">
        <v>32</v>
      </c>
    </row>
    <row r="11" spans="1:16" ht="21" customHeight="1" thickBot="1">
      <c r="A11" s="69"/>
      <c r="B11" s="96"/>
      <c r="C11" s="97" t="s">
        <v>49</v>
      </c>
      <c r="D11" s="98">
        <v>26298</v>
      </c>
      <c r="E11" s="99">
        <v>7720</v>
      </c>
      <c r="F11" s="100">
        <v>17732</v>
      </c>
      <c r="G11" s="100">
        <v>353</v>
      </c>
      <c r="H11" s="100">
        <v>0</v>
      </c>
      <c r="I11" s="100">
        <v>0</v>
      </c>
      <c r="J11" s="101">
        <v>25805</v>
      </c>
      <c r="K11" s="102">
        <v>493</v>
      </c>
      <c r="L11" s="103">
        <v>0</v>
      </c>
      <c r="M11" s="104">
        <v>0</v>
      </c>
      <c r="N11" s="105">
        <v>0</v>
      </c>
      <c r="O11" s="155">
        <v>1</v>
      </c>
      <c r="P11" s="147">
        <v>0</v>
      </c>
    </row>
    <row r="12" spans="1:16" ht="21" customHeight="1">
      <c r="A12" s="69"/>
      <c r="B12" s="106"/>
      <c r="C12" s="107" t="s">
        <v>50</v>
      </c>
      <c r="D12" s="108">
        <v>1643</v>
      </c>
      <c r="E12" s="109">
        <v>556</v>
      </c>
      <c r="F12" s="110">
        <v>965</v>
      </c>
      <c r="G12" s="110">
        <v>60</v>
      </c>
      <c r="H12" s="110">
        <v>0</v>
      </c>
      <c r="I12" s="110">
        <v>0</v>
      </c>
      <c r="J12" s="111">
        <v>1581</v>
      </c>
      <c r="K12" s="112">
        <v>62</v>
      </c>
      <c r="L12" s="113">
        <v>0</v>
      </c>
      <c r="M12" s="114">
        <v>0</v>
      </c>
      <c r="N12" s="115">
        <v>0</v>
      </c>
      <c r="O12" s="156">
        <v>1</v>
      </c>
      <c r="P12" s="148">
        <v>0</v>
      </c>
    </row>
    <row r="13" spans="1:16" ht="21" customHeight="1">
      <c r="A13" s="69"/>
      <c r="B13" s="116"/>
      <c r="C13" s="91" t="s">
        <v>51</v>
      </c>
      <c r="D13" s="92">
        <v>13467</v>
      </c>
      <c r="E13" s="93">
        <v>5308</v>
      </c>
      <c r="F13" s="94">
        <v>7451</v>
      </c>
      <c r="G13" s="94">
        <v>331</v>
      </c>
      <c r="H13" s="94">
        <v>0</v>
      </c>
      <c r="I13" s="94">
        <v>0</v>
      </c>
      <c r="J13" s="95">
        <v>13090</v>
      </c>
      <c r="K13" s="117">
        <v>377</v>
      </c>
      <c r="L13" s="118">
        <v>0</v>
      </c>
      <c r="M13" s="119">
        <v>0</v>
      </c>
      <c r="N13" s="120">
        <v>0</v>
      </c>
      <c r="O13" s="154">
        <v>1</v>
      </c>
      <c r="P13" s="149">
        <v>0</v>
      </c>
    </row>
    <row r="14" spans="1:16" ht="21" customHeight="1">
      <c r="A14" s="69"/>
      <c r="B14" s="116"/>
      <c r="C14" s="91" t="s">
        <v>52</v>
      </c>
      <c r="D14" s="92">
        <v>16497</v>
      </c>
      <c r="E14" s="93">
        <v>6753</v>
      </c>
      <c r="F14" s="94">
        <v>9009</v>
      </c>
      <c r="G14" s="94">
        <v>305</v>
      </c>
      <c r="H14" s="94">
        <v>0</v>
      </c>
      <c r="I14" s="94">
        <v>0</v>
      </c>
      <c r="J14" s="95">
        <v>16067</v>
      </c>
      <c r="K14" s="117">
        <v>430</v>
      </c>
      <c r="L14" s="118">
        <v>0</v>
      </c>
      <c r="M14" s="119">
        <v>0</v>
      </c>
      <c r="N14" s="120">
        <v>0</v>
      </c>
      <c r="O14" s="154">
        <v>1</v>
      </c>
      <c r="P14" s="149" t="s">
        <v>32</v>
      </c>
    </row>
    <row r="15" spans="1:16" ht="21" customHeight="1" thickBot="1">
      <c r="A15" s="69"/>
      <c r="B15" s="121" t="s">
        <v>53</v>
      </c>
      <c r="C15" s="97"/>
      <c r="D15" s="98">
        <v>31607</v>
      </c>
      <c r="E15" s="99">
        <v>12617</v>
      </c>
      <c r="F15" s="100">
        <v>17425</v>
      </c>
      <c r="G15" s="100">
        <v>696</v>
      </c>
      <c r="H15" s="100">
        <v>0</v>
      </c>
      <c r="I15" s="100">
        <v>0</v>
      </c>
      <c r="J15" s="101">
        <v>30738</v>
      </c>
      <c r="K15" s="122">
        <v>869</v>
      </c>
      <c r="L15" s="123"/>
      <c r="M15" s="124"/>
      <c r="N15" s="125"/>
      <c r="O15" s="155">
        <v>1</v>
      </c>
      <c r="P15" s="147" t="s">
        <v>32</v>
      </c>
    </row>
    <row r="16" spans="1:16" ht="21" customHeight="1">
      <c r="A16" s="69"/>
      <c r="B16" s="116"/>
      <c r="C16" s="91" t="s">
        <v>54</v>
      </c>
      <c r="D16" s="92">
        <v>17098</v>
      </c>
      <c r="E16" s="93">
        <v>5945</v>
      </c>
      <c r="F16" s="94">
        <v>10339</v>
      </c>
      <c r="G16" s="94">
        <v>380</v>
      </c>
      <c r="H16" s="94">
        <v>0</v>
      </c>
      <c r="I16" s="94">
        <v>0</v>
      </c>
      <c r="J16" s="95">
        <v>16664</v>
      </c>
      <c r="K16" s="117">
        <v>434</v>
      </c>
      <c r="L16" s="118"/>
      <c r="M16" s="119"/>
      <c r="N16" s="120"/>
      <c r="O16" s="154">
        <v>1</v>
      </c>
      <c r="P16" s="149">
        <v>0</v>
      </c>
    </row>
    <row r="17" spans="1:16" ht="21" customHeight="1">
      <c r="A17" s="69"/>
      <c r="B17" s="116"/>
      <c r="C17" s="91" t="s">
        <v>55</v>
      </c>
      <c r="D17" s="92">
        <v>9455</v>
      </c>
      <c r="E17" s="93">
        <v>3386</v>
      </c>
      <c r="F17" s="94">
        <v>5605</v>
      </c>
      <c r="G17" s="94">
        <v>220</v>
      </c>
      <c r="H17" s="94">
        <v>0</v>
      </c>
      <c r="I17" s="94">
        <v>0</v>
      </c>
      <c r="J17" s="95">
        <v>9211</v>
      </c>
      <c r="K17" s="117">
        <v>244</v>
      </c>
      <c r="L17" s="118"/>
      <c r="M17" s="119"/>
      <c r="N17" s="120"/>
      <c r="O17" s="154">
        <v>1</v>
      </c>
      <c r="P17" s="149">
        <v>0</v>
      </c>
    </row>
    <row r="18" spans="1:16" ht="21" customHeight="1" thickBot="1">
      <c r="A18" s="69"/>
      <c r="B18" s="121" t="s">
        <v>56</v>
      </c>
      <c r="C18" s="97"/>
      <c r="D18" s="98">
        <v>26553</v>
      </c>
      <c r="E18" s="99">
        <v>9331</v>
      </c>
      <c r="F18" s="100">
        <v>15944</v>
      </c>
      <c r="G18" s="100">
        <v>600</v>
      </c>
      <c r="H18" s="100">
        <v>0</v>
      </c>
      <c r="I18" s="100">
        <v>0</v>
      </c>
      <c r="J18" s="101">
        <v>25875</v>
      </c>
      <c r="K18" s="122">
        <v>678</v>
      </c>
      <c r="L18" s="123"/>
      <c r="M18" s="124"/>
      <c r="N18" s="125"/>
      <c r="O18" s="155">
        <v>1</v>
      </c>
      <c r="P18" s="147">
        <v>0</v>
      </c>
    </row>
    <row r="19" spans="1:16" ht="48.75" customHeight="1" thickBot="1">
      <c r="A19" s="126"/>
      <c r="B19" s="127"/>
      <c r="C19" s="128" t="s">
        <v>57</v>
      </c>
      <c r="D19" s="129">
        <v>187715</v>
      </c>
      <c r="E19" s="130">
        <v>73597</v>
      </c>
      <c r="F19" s="131">
        <v>105828</v>
      </c>
      <c r="G19" s="131">
        <v>3579</v>
      </c>
      <c r="H19" s="131">
        <v>0</v>
      </c>
      <c r="I19" s="131">
        <v>0</v>
      </c>
      <c r="J19" s="132">
        <v>183004</v>
      </c>
      <c r="K19" s="133">
        <v>4711</v>
      </c>
      <c r="L19" s="134">
        <v>1</v>
      </c>
      <c r="M19" s="135">
        <v>3</v>
      </c>
      <c r="N19" s="136"/>
      <c r="O19" s="157">
        <v>1</v>
      </c>
      <c r="P19" s="150" t="s">
        <v>32</v>
      </c>
    </row>
    <row r="20" spans="1:16" ht="21" customHeight="1" thickTop="1">
      <c r="A20" s="41"/>
      <c r="B20" s="58"/>
      <c r="O20" s="34"/>
      <c r="P20" s="35"/>
    </row>
    <row r="21" spans="1:16" s="32" customFormat="1" ht="21" customHeight="1">
      <c r="A21" s="137"/>
      <c r="B21" s="138" t="s">
        <v>58</v>
      </c>
      <c r="C21" s="32" t="s">
        <v>59</v>
      </c>
      <c r="P21" s="139"/>
    </row>
    <row r="22" spans="1:16" s="32" customFormat="1" ht="21" customHeight="1">
      <c r="A22" s="140"/>
      <c r="B22" s="141"/>
      <c r="C22" s="3" t="s">
        <v>60</v>
      </c>
      <c r="O22" s="142"/>
      <c r="P22" s="139"/>
    </row>
    <row r="23" spans="1:16" ht="21" customHeight="1">
      <c r="A23" s="41"/>
      <c r="B23" s="58"/>
      <c r="C23" s="1" t="s">
        <v>61</v>
      </c>
      <c r="E23" s="4">
        <v>183004</v>
      </c>
      <c r="F23" s="2" t="s">
        <v>9</v>
      </c>
      <c r="G23" s="2">
        <v>6</v>
      </c>
      <c r="H23" s="1" t="s">
        <v>10</v>
      </c>
      <c r="J23" s="143">
        <v>30500.666</v>
      </c>
      <c r="L23" s="1" t="s">
        <v>14</v>
      </c>
      <c r="P23" s="35"/>
    </row>
    <row r="24" spans="1:12" s="32" customFormat="1" ht="21" customHeight="1">
      <c r="A24" s="140"/>
      <c r="B24" s="141"/>
      <c r="C24" s="3" t="s">
        <v>62</v>
      </c>
      <c r="F24" s="3"/>
      <c r="G24" s="3"/>
      <c r="H24" s="3"/>
      <c r="J24" s="144"/>
      <c r="L24" s="3"/>
    </row>
    <row r="25" spans="1:12" ht="21" customHeight="1">
      <c r="A25" s="41"/>
      <c r="B25" s="58"/>
      <c r="C25" s="1" t="s">
        <v>63</v>
      </c>
      <c r="E25" s="4">
        <v>183004</v>
      </c>
      <c r="F25" s="2" t="s">
        <v>9</v>
      </c>
      <c r="G25" s="2">
        <v>10</v>
      </c>
      <c r="H25" s="1" t="s">
        <v>10</v>
      </c>
      <c r="J25" s="143">
        <v>18300.4</v>
      </c>
      <c r="L25" s="1" t="s">
        <v>14</v>
      </c>
    </row>
    <row r="26" spans="1:2" ht="20.25" customHeight="1">
      <c r="A26" s="41"/>
      <c r="B26" s="58"/>
    </row>
    <row r="27" spans="1:2" ht="20.25" customHeight="1">
      <c r="A27" s="41"/>
      <c r="B27" s="58"/>
    </row>
    <row r="28" spans="1:16" ht="20.25" customHeight="1">
      <c r="A28" s="41"/>
      <c r="B28" s="58"/>
      <c r="P28" s="34" t="s">
        <v>25</v>
      </c>
    </row>
    <row r="29" spans="1:2" ht="20.25" customHeight="1">
      <c r="A29" s="41"/>
      <c r="B29" s="58"/>
    </row>
    <row r="30" spans="1:2" ht="20.25" customHeight="1">
      <c r="A30" s="41"/>
      <c r="B30" s="58"/>
    </row>
    <row r="31" spans="1:2" ht="20.25" customHeight="1">
      <c r="A31" s="41"/>
      <c r="B31" s="58"/>
    </row>
    <row r="32" spans="1:2" ht="19.5" customHeight="1">
      <c r="A32" s="41"/>
      <c r="B32" s="58"/>
    </row>
    <row r="33" spans="1:15" ht="19.5" customHeight="1" hidden="1">
      <c r="A33" s="41"/>
      <c r="B33" s="15"/>
      <c r="D33" s="50" t="s">
        <v>26</v>
      </c>
      <c r="O33" s="7" t="s">
        <v>27</v>
      </c>
    </row>
    <row r="34" spans="1:2" ht="19.5" customHeight="1" hidden="1">
      <c r="A34" s="41"/>
      <c r="B34" s="15"/>
    </row>
    <row r="35" spans="1:2" ht="19.5" customHeight="1">
      <c r="A35" s="41"/>
      <c r="B35" s="58"/>
    </row>
    <row r="36" spans="1:2" ht="20.25" customHeight="1">
      <c r="A36" s="41"/>
      <c r="B36" s="58"/>
    </row>
    <row r="37" spans="1:2" ht="20.25" customHeight="1">
      <c r="A37" s="41"/>
      <c r="B37" s="58"/>
    </row>
  </sheetData>
  <sheetProtection sheet="1" objects="1" scenarios="1"/>
  <mergeCells count="5">
    <mergeCell ref="B4:C4"/>
    <mergeCell ref="M4:N4"/>
    <mergeCell ref="C6:C7"/>
    <mergeCell ref="L6:N6"/>
    <mergeCell ref="P6:P7"/>
  </mergeCells>
  <dataValidations count="2">
    <dataValidation type="list" allowBlank="1" showInputMessage="1" showErrorMessage="1" sqref="D4">
      <formula1>$D$33:$D$34</formula1>
    </dataValidation>
    <dataValidation type="list" allowBlank="1" showInputMessage="1" showErrorMessage="1" sqref="O20">
      <formula1>$O$33:$O$34</formula1>
    </dataValidation>
  </dataValidations>
  <printOptions/>
  <pageMargins left="0.984251968503937" right="0.1968503937007874" top="0.7874015748031497" bottom="0.5905511811023623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J4" sqref="J4:L4"/>
    </sheetView>
  </sheetViews>
  <sheetFormatPr defaultColWidth="9.00390625" defaultRowHeight="20.25" customHeight="1"/>
  <cols>
    <col min="1" max="1" width="0.74609375" style="35" customWidth="1"/>
    <col min="2" max="2" width="5.125" style="5" customWidth="1"/>
    <col min="3" max="3" width="15.625" style="7" customWidth="1"/>
    <col min="4" max="7" width="13.25390625" style="7" customWidth="1"/>
    <col min="8" max="8" width="13.125" style="7" customWidth="1"/>
    <col min="9" max="9" width="13.375" style="7" hidden="1" customWidth="1"/>
    <col min="10" max="11" width="13.25390625" style="7" customWidth="1"/>
    <col min="12" max="14" width="10.625" style="7" customWidth="1"/>
    <col min="15" max="15" width="7.75390625" style="7" customWidth="1"/>
    <col min="16" max="16" width="11.75390625" style="7" hidden="1" customWidth="1"/>
    <col min="17" max="17" width="1.625" style="7" customWidth="1"/>
    <col min="18" max="16384" width="9.00390625" style="7" customWidth="1"/>
  </cols>
  <sheetData>
    <row r="1" spans="3:6" ht="30.75" customHeight="1">
      <c r="C1" s="6" t="s">
        <v>30</v>
      </c>
      <c r="F1" s="158"/>
    </row>
    <row r="2" ht="14.25" customHeight="1"/>
    <row r="3" spans="15:16" ht="14.25" customHeight="1" thickBot="1">
      <c r="O3" s="8"/>
      <c r="P3" s="8"/>
    </row>
    <row r="4" spans="2:16" ht="27" customHeight="1" thickBot="1" thickTop="1">
      <c r="B4" s="276" t="s">
        <v>64</v>
      </c>
      <c r="C4" s="277"/>
      <c r="D4" s="51" t="s">
        <v>26</v>
      </c>
      <c r="J4" s="10"/>
      <c r="K4" s="11"/>
      <c r="L4" s="12"/>
      <c r="M4" s="274" t="s">
        <v>65</v>
      </c>
      <c r="N4" s="275"/>
      <c r="O4" s="13" t="s">
        <v>1</v>
      </c>
      <c r="P4" s="14"/>
    </row>
    <row r="5" spans="1:2" ht="10.5" customHeight="1" thickBot="1" thickTop="1">
      <c r="A5" s="41"/>
      <c r="B5" s="15"/>
    </row>
    <row r="6" spans="1:16" s="21" customFormat="1" ht="24.75" customHeight="1" thickTop="1">
      <c r="A6" s="59"/>
      <c r="B6" s="60"/>
      <c r="C6" s="281" t="s">
        <v>8</v>
      </c>
      <c r="D6" s="159" t="s">
        <v>2</v>
      </c>
      <c r="E6" s="160" t="s">
        <v>66</v>
      </c>
      <c r="F6" s="18" t="s">
        <v>67</v>
      </c>
      <c r="G6" s="18" t="s">
        <v>68</v>
      </c>
      <c r="H6" s="18" t="s">
        <v>69</v>
      </c>
      <c r="I6" s="18">
        <v>0</v>
      </c>
      <c r="J6" s="61" t="s">
        <v>7</v>
      </c>
      <c r="K6" s="20" t="s">
        <v>3</v>
      </c>
      <c r="L6" s="271" t="s">
        <v>11</v>
      </c>
      <c r="M6" s="272"/>
      <c r="N6" s="273"/>
      <c r="O6" s="54" t="s">
        <v>0</v>
      </c>
      <c r="P6" s="267" t="s">
        <v>13</v>
      </c>
    </row>
    <row r="7" spans="1:16" s="21" customFormat="1" ht="21" customHeight="1" thickBot="1">
      <c r="A7" s="59"/>
      <c r="B7" s="62"/>
      <c r="C7" s="282"/>
      <c r="D7" s="161" t="s">
        <v>21</v>
      </c>
      <c r="E7" s="162">
        <v>0</v>
      </c>
      <c r="F7" s="163" t="s">
        <v>38</v>
      </c>
      <c r="G7" s="163">
        <v>0</v>
      </c>
      <c r="H7" s="163">
        <v>0</v>
      </c>
      <c r="I7" s="163">
        <v>0</v>
      </c>
      <c r="J7" s="64" t="s">
        <v>22</v>
      </c>
      <c r="K7" s="65" t="s">
        <v>23</v>
      </c>
      <c r="L7" s="66" t="s">
        <v>4</v>
      </c>
      <c r="M7" s="67" t="s">
        <v>5</v>
      </c>
      <c r="N7" s="68" t="s">
        <v>6</v>
      </c>
      <c r="O7" s="151" t="s">
        <v>24</v>
      </c>
      <c r="P7" s="280"/>
    </row>
    <row r="8" spans="1:16" ht="21" customHeight="1" thickTop="1">
      <c r="A8" s="69"/>
      <c r="B8" s="70"/>
      <c r="C8" s="164" t="s">
        <v>70</v>
      </c>
      <c r="D8" s="165">
        <v>110904</v>
      </c>
      <c r="E8" s="73">
        <v>782</v>
      </c>
      <c r="F8" s="74">
        <v>60487</v>
      </c>
      <c r="G8" s="74">
        <v>7998</v>
      </c>
      <c r="H8" s="74">
        <v>40283</v>
      </c>
      <c r="I8" s="74">
        <v>0</v>
      </c>
      <c r="J8" s="75">
        <v>109550</v>
      </c>
      <c r="K8" s="76">
        <v>1354</v>
      </c>
      <c r="L8" s="77">
        <v>0</v>
      </c>
      <c r="M8" s="78">
        <v>2</v>
      </c>
      <c r="N8" s="79">
        <v>0</v>
      </c>
      <c r="O8" s="152">
        <v>1</v>
      </c>
      <c r="P8" s="145">
        <v>0</v>
      </c>
    </row>
    <row r="9" spans="1:16" ht="21" customHeight="1">
      <c r="A9" s="69"/>
      <c r="B9" s="90"/>
      <c r="C9" s="166" t="s">
        <v>71</v>
      </c>
      <c r="D9" s="167">
        <v>33346</v>
      </c>
      <c r="E9" s="93">
        <v>320</v>
      </c>
      <c r="F9" s="94">
        <v>17023</v>
      </c>
      <c r="G9" s="94">
        <v>1992</v>
      </c>
      <c r="H9" s="94">
        <v>13637</v>
      </c>
      <c r="I9" s="94">
        <v>0</v>
      </c>
      <c r="J9" s="95">
        <v>32972</v>
      </c>
      <c r="K9" s="117">
        <v>374</v>
      </c>
      <c r="L9" s="118">
        <v>0</v>
      </c>
      <c r="M9" s="119">
        <v>0</v>
      </c>
      <c r="N9" s="120">
        <v>0</v>
      </c>
      <c r="O9" s="154">
        <v>1</v>
      </c>
      <c r="P9" s="149">
        <v>0</v>
      </c>
    </row>
    <row r="10" spans="1:16" ht="21" customHeight="1">
      <c r="A10" s="69"/>
      <c r="B10" s="90"/>
      <c r="C10" s="166" t="s">
        <v>72</v>
      </c>
      <c r="D10" s="167">
        <v>31603</v>
      </c>
      <c r="E10" s="93">
        <v>201</v>
      </c>
      <c r="F10" s="94">
        <v>12877</v>
      </c>
      <c r="G10" s="94">
        <v>7573</v>
      </c>
      <c r="H10" s="94">
        <v>10547</v>
      </c>
      <c r="I10" s="94">
        <v>0</v>
      </c>
      <c r="J10" s="95">
        <v>31198</v>
      </c>
      <c r="K10" s="117">
        <v>405</v>
      </c>
      <c r="L10" s="118">
        <v>0</v>
      </c>
      <c r="M10" s="119">
        <v>0</v>
      </c>
      <c r="N10" s="120">
        <v>0</v>
      </c>
      <c r="O10" s="154">
        <v>1</v>
      </c>
      <c r="P10" s="149">
        <v>0</v>
      </c>
    </row>
    <row r="11" spans="1:16" ht="21" customHeight="1">
      <c r="A11" s="69"/>
      <c r="B11" s="90"/>
      <c r="C11" s="166" t="s">
        <v>73</v>
      </c>
      <c r="D11" s="167">
        <v>22414</v>
      </c>
      <c r="E11" s="93">
        <v>90</v>
      </c>
      <c r="F11" s="94">
        <v>2471</v>
      </c>
      <c r="G11" s="94">
        <v>16559</v>
      </c>
      <c r="H11" s="94">
        <v>3095</v>
      </c>
      <c r="I11" s="94">
        <v>0</v>
      </c>
      <c r="J11" s="95">
        <v>22215</v>
      </c>
      <c r="K11" s="117">
        <v>199</v>
      </c>
      <c r="L11" s="118">
        <v>2</v>
      </c>
      <c r="M11" s="119">
        <v>0</v>
      </c>
      <c r="N11" s="120">
        <v>0</v>
      </c>
      <c r="O11" s="154">
        <v>1</v>
      </c>
      <c r="P11" s="149">
        <v>0</v>
      </c>
    </row>
    <row r="12" spans="1:16" ht="21" customHeight="1">
      <c r="A12" s="69"/>
      <c r="B12" s="168"/>
      <c r="C12" s="169" t="s">
        <v>74</v>
      </c>
      <c r="D12" s="170">
        <v>39561</v>
      </c>
      <c r="E12" s="171">
        <v>283</v>
      </c>
      <c r="F12" s="172">
        <v>14510</v>
      </c>
      <c r="G12" s="172">
        <v>12025</v>
      </c>
      <c r="H12" s="172">
        <v>12167</v>
      </c>
      <c r="I12" s="172">
        <v>0</v>
      </c>
      <c r="J12" s="173">
        <v>38985</v>
      </c>
      <c r="K12" s="174">
        <v>576</v>
      </c>
      <c r="L12" s="175">
        <v>0</v>
      </c>
      <c r="M12" s="176">
        <v>2</v>
      </c>
      <c r="N12" s="177">
        <v>0</v>
      </c>
      <c r="O12" s="197">
        <v>1</v>
      </c>
      <c r="P12" s="195">
        <v>0</v>
      </c>
    </row>
    <row r="13" spans="1:16" ht="21" customHeight="1" thickBot="1">
      <c r="A13" s="69"/>
      <c r="B13" s="178"/>
      <c r="C13" s="179" t="s">
        <v>75</v>
      </c>
      <c r="D13" s="180">
        <v>58590</v>
      </c>
      <c r="E13" s="181">
        <v>573</v>
      </c>
      <c r="F13" s="182">
        <v>26947</v>
      </c>
      <c r="G13" s="182">
        <v>4605</v>
      </c>
      <c r="H13" s="182">
        <v>25754</v>
      </c>
      <c r="I13" s="182">
        <v>0</v>
      </c>
      <c r="J13" s="183">
        <v>57879</v>
      </c>
      <c r="K13" s="184">
        <v>711</v>
      </c>
      <c r="L13" s="185">
        <v>0</v>
      </c>
      <c r="M13" s="186">
        <v>0</v>
      </c>
      <c r="N13" s="187">
        <v>0</v>
      </c>
      <c r="O13" s="198">
        <v>1</v>
      </c>
      <c r="P13" s="196" t="s">
        <v>32</v>
      </c>
    </row>
    <row r="14" spans="1:16" ht="48.75" customHeight="1" thickBot="1" thickTop="1">
      <c r="A14" s="126"/>
      <c r="B14" s="127"/>
      <c r="C14" s="188" t="s">
        <v>57</v>
      </c>
      <c r="D14" s="189">
        <v>296418</v>
      </c>
      <c r="E14" s="130">
        <v>2249</v>
      </c>
      <c r="F14" s="131">
        <v>134315</v>
      </c>
      <c r="G14" s="131">
        <v>50752</v>
      </c>
      <c r="H14" s="131">
        <v>105483</v>
      </c>
      <c r="I14" s="131">
        <v>0</v>
      </c>
      <c r="J14" s="132">
        <v>292799</v>
      </c>
      <c r="K14" s="133">
        <v>3619</v>
      </c>
      <c r="L14" s="134">
        <v>2</v>
      </c>
      <c r="M14" s="135">
        <v>4</v>
      </c>
      <c r="N14" s="136">
        <v>0</v>
      </c>
      <c r="O14" s="157">
        <v>1</v>
      </c>
      <c r="P14" s="150" t="s">
        <v>32</v>
      </c>
    </row>
    <row r="15" spans="1:16" ht="21" customHeight="1" thickTop="1">
      <c r="A15" s="41"/>
      <c r="B15" s="15"/>
      <c r="O15" s="34"/>
      <c r="P15" s="35"/>
    </row>
    <row r="16" spans="1:3" s="32" customFormat="1" ht="21" customHeight="1">
      <c r="A16" s="137"/>
      <c r="B16" s="31" t="s">
        <v>58</v>
      </c>
      <c r="C16" s="32" t="s">
        <v>59</v>
      </c>
    </row>
    <row r="17" spans="1:3" s="32" customFormat="1" ht="21" customHeight="1">
      <c r="A17" s="140"/>
      <c r="B17" s="33"/>
      <c r="C17" s="3" t="s">
        <v>60</v>
      </c>
    </row>
    <row r="18" spans="1:12" ht="21" customHeight="1">
      <c r="A18" s="41"/>
      <c r="B18" s="15"/>
      <c r="C18" s="1" t="s">
        <v>76</v>
      </c>
      <c r="E18" s="4">
        <v>292799</v>
      </c>
      <c r="F18" s="2" t="s">
        <v>9</v>
      </c>
      <c r="G18" s="2">
        <v>6</v>
      </c>
      <c r="H18" s="7" t="s">
        <v>10</v>
      </c>
      <c r="I18" s="190">
        <v>48799.833</v>
      </c>
      <c r="J18" s="191">
        <v>48799.833</v>
      </c>
      <c r="K18" s="7" t="s">
        <v>77</v>
      </c>
      <c r="L18" s="192"/>
    </row>
    <row r="19" spans="1:12" s="32" customFormat="1" ht="21" customHeight="1">
      <c r="A19" s="140"/>
      <c r="B19" s="33"/>
      <c r="C19" s="3" t="s">
        <v>62</v>
      </c>
      <c r="F19" s="3"/>
      <c r="G19" s="3"/>
      <c r="J19" s="193"/>
      <c r="L19" s="194"/>
    </row>
    <row r="20" spans="1:12" ht="21" customHeight="1">
      <c r="A20" s="41"/>
      <c r="B20" s="15"/>
      <c r="C20" s="1" t="s">
        <v>78</v>
      </c>
      <c r="E20" s="4">
        <v>292799</v>
      </c>
      <c r="F20" s="2" t="s">
        <v>9</v>
      </c>
      <c r="G20" s="2">
        <v>10</v>
      </c>
      <c r="H20" s="7" t="s">
        <v>10</v>
      </c>
      <c r="I20" s="190">
        <v>29279.9</v>
      </c>
      <c r="J20" s="191">
        <v>29279.9</v>
      </c>
      <c r="K20" s="7" t="s">
        <v>77</v>
      </c>
      <c r="L20" s="192"/>
    </row>
    <row r="21" spans="1:2" ht="20.25" customHeight="1">
      <c r="A21" s="41"/>
      <c r="B21" s="15"/>
    </row>
    <row r="22" spans="1:2" ht="20.25" customHeight="1">
      <c r="A22" s="41"/>
      <c r="B22" s="15"/>
    </row>
    <row r="23" spans="1:16" ht="20.25" customHeight="1">
      <c r="A23" s="41"/>
      <c r="B23" s="15"/>
      <c r="P23" s="34" t="s">
        <v>25</v>
      </c>
    </row>
    <row r="24" spans="1:2" ht="19.5" customHeight="1">
      <c r="A24" s="41"/>
      <c r="B24" s="15"/>
    </row>
    <row r="25" spans="1:15" ht="19.5" customHeight="1" hidden="1">
      <c r="A25" s="41"/>
      <c r="B25" s="15"/>
      <c r="D25" s="50" t="s">
        <v>26</v>
      </c>
      <c r="O25" s="7" t="s">
        <v>27</v>
      </c>
    </row>
    <row r="26" spans="1:2" ht="19.5" customHeight="1" hidden="1">
      <c r="A26" s="41"/>
      <c r="B26" s="15"/>
    </row>
    <row r="27" spans="1:2" ht="19.5" customHeight="1">
      <c r="A27" s="41"/>
      <c r="B27" s="15"/>
    </row>
    <row r="28" spans="1:2" ht="20.25" customHeight="1">
      <c r="A28" s="41"/>
      <c r="B28" s="15"/>
    </row>
    <row r="29" spans="1:2" ht="20.25" customHeight="1">
      <c r="A29" s="41"/>
      <c r="B29" s="15"/>
    </row>
    <row r="30" spans="1:2" ht="20.25" customHeight="1">
      <c r="A30" s="41"/>
      <c r="B30" s="15"/>
    </row>
    <row r="31" spans="1:2" ht="20.25" customHeight="1">
      <c r="A31" s="41"/>
      <c r="B31" s="15"/>
    </row>
    <row r="32" spans="1:2" ht="20.25" customHeight="1">
      <c r="A32" s="41"/>
      <c r="B32" s="15"/>
    </row>
  </sheetData>
  <sheetProtection sheet="1" objects="1" scenarios="1"/>
  <mergeCells count="5">
    <mergeCell ref="B4:C4"/>
    <mergeCell ref="M4:N4"/>
    <mergeCell ref="C6:C7"/>
    <mergeCell ref="L6:N6"/>
    <mergeCell ref="P6:P7"/>
  </mergeCells>
  <dataValidations count="3">
    <dataValidation type="list" allowBlank="1" showInputMessage="1" showErrorMessage="1" sqref="D4">
      <formula1>$D$25:$D$26</formula1>
    </dataValidation>
    <dataValidation type="list" allowBlank="1" showInputMessage="1" showErrorMessage="1" sqref="A8:A13">
      <formula1>$A$31:$A$32</formula1>
    </dataValidation>
    <dataValidation type="list" allowBlank="1" showInputMessage="1" showErrorMessage="1" sqref="O15">
      <formula1>$O$25:$O$26</formula1>
    </dataValidation>
  </dataValidations>
  <printOptions/>
  <pageMargins left="0.984251968503937" right="0.1968503937007874" top="0.7874015748031497" bottom="0.5905511811023623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30"/>
  <sheetViews>
    <sheetView showZeros="0" zoomScaleSheetLayoutView="100" zoomScalePageLayoutView="0" workbookViewId="0" topLeftCell="A1">
      <pane xSplit="3" ySplit="5" topLeftCell="H2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6" sqref="A6"/>
    </sheetView>
  </sheetViews>
  <sheetFormatPr defaultColWidth="9.00390625" defaultRowHeight="13.5"/>
  <cols>
    <col min="1" max="1" width="4.125" style="199" customWidth="1"/>
    <col min="2" max="2" width="5.00390625" style="199" customWidth="1"/>
    <col min="3" max="3" width="16.75390625" style="199" customWidth="1"/>
    <col min="4" max="16" width="14.125" style="199" customWidth="1"/>
    <col min="17" max="17" width="14.125" style="223" customWidth="1"/>
    <col min="18" max="18" width="2.50390625" style="199" customWidth="1"/>
    <col min="19" max="16384" width="9.00390625" style="199" customWidth="1"/>
  </cols>
  <sheetData>
    <row r="1" spans="2:17" ht="28.5" customHeight="1">
      <c r="B1" s="283" t="s">
        <v>79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</row>
    <row r="2" spans="15:17" ht="17.25" customHeight="1">
      <c r="O2" s="285" t="s">
        <v>80</v>
      </c>
      <c r="P2" s="285"/>
      <c r="Q2" s="200" t="s">
        <v>81</v>
      </c>
    </row>
    <row r="3" spans="2:17" ht="17.25" customHeight="1" thickBot="1">
      <c r="B3" s="201"/>
      <c r="C3" s="202"/>
      <c r="D3" s="201"/>
      <c r="E3" s="203"/>
      <c r="F3" s="204"/>
      <c r="G3" s="205"/>
      <c r="M3" s="206"/>
      <c r="P3" s="206"/>
      <c r="Q3" s="207" t="s">
        <v>82</v>
      </c>
    </row>
    <row r="4" spans="2:17" ht="24" customHeight="1">
      <c r="B4" s="208"/>
      <c r="C4" s="209" t="s">
        <v>83</v>
      </c>
      <c r="D4" s="210">
        <v>1</v>
      </c>
      <c r="E4" s="210">
        <v>2</v>
      </c>
      <c r="F4" s="210">
        <v>3</v>
      </c>
      <c r="G4" s="210">
        <v>4</v>
      </c>
      <c r="H4" s="210">
        <v>5</v>
      </c>
      <c r="I4" s="210">
        <v>6</v>
      </c>
      <c r="J4" s="210">
        <v>7</v>
      </c>
      <c r="K4" s="210">
        <v>8</v>
      </c>
      <c r="L4" s="211" t="s">
        <v>84</v>
      </c>
      <c r="M4" s="211" t="s">
        <v>85</v>
      </c>
      <c r="N4" s="211" t="s">
        <v>2</v>
      </c>
      <c r="O4" s="211" t="s">
        <v>86</v>
      </c>
      <c r="P4" s="211" t="s">
        <v>87</v>
      </c>
      <c r="Q4" s="212" t="s">
        <v>88</v>
      </c>
    </row>
    <row r="5" spans="2:17" ht="24" customHeight="1" thickBot="1">
      <c r="B5" s="213" t="s">
        <v>89</v>
      </c>
      <c r="C5" s="214"/>
      <c r="D5" s="215" t="s">
        <v>90</v>
      </c>
      <c r="E5" s="215" t="s">
        <v>91</v>
      </c>
      <c r="F5" s="215" t="s">
        <v>92</v>
      </c>
      <c r="G5" s="215" t="s">
        <v>93</v>
      </c>
      <c r="H5" s="215" t="s">
        <v>94</v>
      </c>
      <c r="I5" s="215" t="s">
        <v>95</v>
      </c>
      <c r="J5" s="215" t="s">
        <v>96</v>
      </c>
      <c r="K5" s="215" t="s">
        <v>97</v>
      </c>
      <c r="L5" s="215" t="s">
        <v>98</v>
      </c>
      <c r="M5" s="215" t="s">
        <v>22</v>
      </c>
      <c r="N5" s="215" t="s">
        <v>99</v>
      </c>
      <c r="O5" s="215" t="s">
        <v>100</v>
      </c>
      <c r="P5" s="215" t="s">
        <v>101</v>
      </c>
      <c r="Q5" s="216" t="s">
        <v>102</v>
      </c>
    </row>
    <row r="6" spans="2:17" s="219" customFormat="1" ht="24.75" customHeight="1" thickBot="1">
      <c r="B6" s="217" t="s">
        <v>103</v>
      </c>
      <c r="C6" s="217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</row>
    <row r="7" spans="2:17" ht="24.75" customHeight="1" thickBot="1">
      <c r="B7" s="286" t="s">
        <v>104</v>
      </c>
      <c r="C7" s="287"/>
      <c r="D7" s="220">
        <v>18120</v>
      </c>
      <c r="E7" s="220">
        <v>60119</v>
      </c>
      <c r="F7" s="220">
        <v>66405</v>
      </c>
      <c r="G7" s="220">
        <v>8588</v>
      </c>
      <c r="H7" s="220">
        <v>1786</v>
      </c>
      <c r="I7" s="220">
        <v>9707</v>
      </c>
      <c r="J7" s="220">
        <v>1232</v>
      </c>
      <c r="K7" s="220">
        <v>13388</v>
      </c>
      <c r="L7" s="221">
        <f>SUM(D7:K7)</f>
        <v>179345</v>
      </c>
      <c r="M7" s="220">
        <v>3940</v>
      </c>
      <c r="N7" s="221">
        <f>SUM(L7:M7)</f>
        <v>183285</v>
      </c>
      <c r="O7" s="220">
        <v>12</v>
      </c>
      <c r="P7" s="221">
        <f>SUM(N7:O7)</f>
        <v>183297</v>
      </c>
      <c r="Q7" s="222">
        <v>100</v>
      </c>
    </row>
    <row r="8" spans="2:17" s="219" customFormat="1" ht="24.75" customHeight="1" thickBot="1">
      <c r="B8" s="217" t="s">
        <v>105</v>
      </c>
      <c r="C8" s="217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</row>
    <row r="9" spans="2:17" ht="24.75" customHeight="1">
      <c r="B9" s="288" t="s">
        <v>46</v>
      </c>
      <c r="C9" s="289"/>
      <c r="D9" s="225">
        <v>6501</v>
      </c>
      <c r="E9" s="225">
        <v>18969</v>
      </c>
      <c r="F9" s="225">
        <v>19478</v>
      </c>
      <c r="G9" s="225">
        <v>1552</v>
      </c>
      <c r="H9" s="225">
        <v>510</v>
      </c>
      <c r="I9" s="225">
        <v>4428</v>
      </c>
      <c r="J9" s="225">
        <v>422</v>
      </c>
      <c r="K9" s="225">
        <v>3298</v>
      </c>
      <c r="L9" s="226">
        <f aca="true" t="shared" si="0" ref="L9:L18">SUM(D9:K9)</f>
        <v>55158</v>
      </c>
      <c r="M9" s="225">
        <v>1479</v>
      </c>
      <c r="N9" s="226">
        <f aca="true" t="shared" si="1" ref="N9:N18">SUM(L9:M9)</f>
        <v>56637</v>
      </c>
      <c r="O9" s="225">
        <v>3</v>
      </c>
      <c r="P9" s="226">
        <f aca="true" t="shared" si="2" ref="P9:P15">SUM(N9:O9)</f>
        <v>56640</v>
      </c>
      <c r="Q9" s="227">
        <v>100</v>
      </c>
    </row>
    <row r="10" spans="2:17" ht="24.75" customHeight="1">
      <c r="B10" s="228"/>
      <c r="C10" s="229" t="s">
        <v>106</v>
      </c>
      <c r="D10" s="230">
        <v>2043</v>
      </c>
      <c r="E10" s="230">
        <v>9761</v>
      </c>
      <c r="F10" s="230">
        <v>8472</v>
      </c>
      <c r="G10" s="230">
        <v>1131</v>
      </c>
      <c r="H10" s="230">
        <v>239</v>
      </c>
      <c r="I10" s="230">
        <v>2038</v>
      </c>
      <c r="J10" s="230">
        <v>207</v>
      </c>
      <c r="K10" s="230">
        <v>1907</v>
      </c>
      <c r="L10" s="231">
        <f t="shared" si="0"/>
        <v>25798</v>
      </c>
      <c r="M10" s="230">
        <v>789</v>
      </c>
      <c r="N10" s="231">
        <f t="shared" si="1"/>
        <v>26587</v>
      </c>
      <c r="O10" s="230">
        <v>1</v>
      </c>
      <c r="P10" s="231">
        <f t="shared" si="2"/>
        <v>26588</v>
      </c>
      <c r="Q10" s="232">
        <v>100</v>
      </c>
    </row>
    <row r="11" spans="2:17" ht="24.75" customHeight="1">
      <c r="B11" s="228"/>
      <c r="C11" s="229" t="s">
        <v>107</v>
      </c>
      <c r="D11" s="233">
        <v>1828</v>
      </c>
      <c r="E11" s="233">
        <v>6539</v>
      </c>
      <c r="F11" s="233">
        <v>6854</v>
      </c>
      <c r="G11" s="233">
        <v>801</v>
      </c>
      <c r="H11" s="233">
        <v>203</v>
      </c>
      <c r="I11" s="233">
        <v>1811</v>
      </c>
      <c r="J11" s="233">
        <v>118</v>
      </c>
      <c r="K11" s="233">
        <v>1364</v>
      </c>
      <c r="L11" s="231">
        <f t="shared" si="0"/>
        <v>19518</v>
      </c>
      <c r="M11" s="230">
        <v>476</v>
      </c>
      <c r="N11" s="231">
        <f t="shared" si="1"/>
        <v>19994</v>
      </c>
      <c r="O11" s="230">
        <v>1</v>
      </c>
      <c r="P11" s="231">
        <f t="shared" si="2"/>
        <v>19995</v>
      </c>
      <c r="Q11" s="232">
        <v>100</v>
      </c>
    </row>
    <row r="12" spans="2:17" ht="24.75" customHeight="1">
      <c r="B12" s="228"/>
      <c r="C12" s="229" t="s">
        <v>108</v>
      </c>
      <c r="D12" s="233">
        <v>2199</v>
      </c>
      <c r="E12" s="233">
        <v>9923</v>
      </c>
      <c r="F12" s="233">
        <v>8681</v>
      </c>
      <c r="G12" s="233">
        <v>885</v>
      </c>
      <c r="H12" s="233">
        <v>235</v>
      </c>
      <c r="I12" s="233">
        <v>1695</v>
      </c>
      <c r="J12" s="233">
        <v>152</v>
      </c>
      <c r="K12" s="233">
        <v>1652</v>
      </c>
      <c r="L12" s="231">
        <f t="shared" si="0"/>
        <v>25422</v>
      </c>
      <c r="M12" s="230">
        <v>845</v>
      </c>
      <c r="N12" s="231">
        <f t="shared" si="1"/>
        <v>26267</v>
      </c>
      <c r="O12" s="230">
        <v>2</v>
      </c>
      <c r="P12" s="231">
        <f t="shared" si="2"/>
        <v>26269</v>
      </c>
      <c r="Q12" s="232">
        <v>100</v>
      </c>
    </row>
    <row r="13" spans="2:17" ht="24.75" customHeight="1">
      <c r="B13" s="234"/>
      <c r="C13" s="235" t="s">
        <v>109</v>
      </c>
      <c r="D13" s="233">
        <v>193</v>
      </c>
      <c r="E13" s="233">
        <v>610</v>
      </c>
      <c r="F13" s="233">
        <v>545</v>
      </c>
      <c r="G13" s="233">
        <v>41</v>
      </c>
      <c r="H13" s="233">
        <v>11</v>
      </c>
      <c r="I13" s="233">
        <v>85</v>
      </c>
      <c r="J13" s="233">
        <v>25</v>
      </c>
      <c r="K13" s="233">
        <v>93</v>
      </c>
      <c r="L13" s="231">
        <f t="shared" si="0"/>
        <v>1603</v>
      </c>
      <c r="M13" s="230">
        <v>38</v>
      </c>
      <c r="N13" s="231">
        <f t="shared" si="1"/>
        <v>1641</v>
      </c>
      <c r="O13" s="230">
        <v>0</v>
      </c>
      <c r="P13" s="231">
        <f t="shared" si="2"/>
        <v>1641</v>
      </c>
      <c r="Q13" s="232">
        <v>100</v>
      </c>
    </row>
    <row r="14" spans="2:17" ht="24.75" customHeight="1">
      <c r="B14" s="236"/>
      <c r="C14" s="235" t="s">
        <v>110</v>
      </c>
      <c r="D14" s="233">
        <v>1660</v>
      </c>
      <c r="E14" s="233">
        <v>4598</v>
      </c>
      <c r="F14" s="233">
        <v>4329</v>
      </c>
      <c r="G14" s="233">
        <v>513</v>
      </c>
      <c r="H14" s="233">
        <v>109</v>
      </c>
      <c r="I14" s="233">
        <v>987</v>
      </c>
      <c r="J14" s="233">
        <v>87</v>
      </c>
      <c r="K14" s="233">
        <v>741</v>
      </c>
      <c r="L14" s="231">
        <f t="shared" si="0"/>
        <v>13024</v>
      </c>
      <c r="M14" s="230">
        <v>443</v>
      </c>
      <c r="N14" s="231">
        <f t="shared" si="1"/>
        <v>13467</v>
      </c>
      <c r="O14" s="230">
        <v>0</v>
      </c>
      <c r="P14" s="231">
        <f t="shared" si="2"/>
        <v>13467</v>
      </c>
      <c r="Q14" s="232">
        <v>100</v>
      </c>
    </row>
    <row r="15" spans="2:17" ht="24.75" customHeight="1">
      <c r="B15" s="236"/>
      <c r="C15" s="235" t="s">
        <v>111</v>
      </c>
      <c r="D15" s="233">
        <v>1783</v>
      </c>
      <c r="E15" s="233">
        <v>5732</v>
      </c>
      <c r="F15" s="233">
        <v>5337</v>
      </c>
      <c r="G15" s="233">
        <v>586</v>
      </c>
      <c r="H15" s="233">
        <v>137</v>
      </c>
      <c r="I15" s="233">
        <v>1320</v>
      </c>
      <c r="J15" s="233">
        <v>114</v>
      </c>
      <c r="K15" s="233">
        <v>927</v>
      </c>
      <c r="L15" s="231">
        <f t="shared" si="0"/>
        <v>15936</v>
      </c>
      <c r="M15" s="230">
        <v>554</v>
      </c>
      <c r="N15" s="231">
        <f t="shared" si="1"/>
        <v>16490</v>
      </c>
      <c r="O15" s="230">
        <v>1</v>
      </c>
      <c r="P15" s="231">
        <f t="shared" si="2"/>
        <v>16491</v>
      </c>
      <c r="Q15" s="232">
        <v>100</v>
      </c>
    </row>
    <row r="16" spans="2:17" ht="24.75" customHeight="1">
      <c r="B16" s="237" t="s">
        <v>112</v>
      </c>
      <c r="C16" s="229"/>
      <c r="D16" s="238">
        <f aca="true" t="shared" si="3" ref="D16:K16">SUM(D13:D15)</f>
        <v>3636</v>
      </c>
      <c r="E16" s="238">
        <f t="shared" si="3"/>
        <v>10940</v>
      </c>
      <c r="F16" s="238">
        <f t="shared" si="3"/>
        <v>10211</v>
      </c>
      <c r="G16" s="238">
        <f t="shared" si="3"/>
        <v>1140</v>
      </c>
      <c r="H16" s="238">
        <f t="shared" si="3"/>
        <v>257</v>
      </c>
      <c r="I16" s="238">
        <f t="shared" si="3"/>
        <v>2392</v>
      </c>
      <c r="J16" s="238">
        <f t="shared" si="3"/>
        <v>226</v>
      </c>
      <c r="K16" s="238">
        <f t="shared" si="3"/>
        <v>1761</v>
      </c>
      <c r="L16" s="238">
        <f t="shared" si="0"/>
        <v>30563</v>
      </c>
      <c r="M16" s="239">
        <f>SUM(M13:M15)</f>
        <v>1035</v>
      </c>
      <c r="N16" s="239">
        <f>SUM(N13:N15)</f>
        <v>31598</v>
      </c>
      <c r="O16" s="239">
        <f>SUM(O13:O15)</f>
        <v>1</v>
      </c>
      <c r="P16" s="239">
        <f>SUM(P13:P15)</f>
        <v>31599</v>
      </c>
      <c r="Q16" s="240">
        <v>100</v>
      </c>
    </row>
    <row r="17" spans="2:17" ht="24.75" customHeight="1">
      <c r="B17" s="236"/>
      <c r="C17" s="235" t="s">
        <v>113</v>
      </c>
      <c r="D17" s="230">
        <v>1555</v>
      </c>
      <c r="E17" s="230">
        <v>6189</v>
      </c>
      <c r="F17" s="230">
        <v>5663</v>
      </c>
      <c r="G17" s="230">
        <v>689</v>
      </c>
      <c r="H17" s="230">
        <v>128</v>
      </c>
      <c r="I17" s="230">
        <v>1053</v>
      </c>
      <c r="J17" s="230">
        <v>105</v>
      </c>
      <c r="K17" s="230">
        <v>1032</v>
      </c>
      <c r="L17" s="231">
        <f t="shared" si="0"/>
        <v>16414</v>
      </c>
      <c r="M17" s="230">
        <v>682</v>
      </c>
      <c r="N17" s="231">
        <f t="shared" si="1"/>
        <v>17096</v>
      </c>
      <c r="O17" s="230">
        <v>1</v>
      </c>
      <c r="P17" s="231">
        <f>SUM(N17:O17)</f>
        <v>17097</v>
      </c>
      <c r="Q17" s="232">
        <v>100</v>
      </c>
    </row>
    <row r="18" spans="2:17" ht="24.75" customHeight="1">
      <c r="B18" s="236"/>
      <c r="C18" s="235" t="s">
        <v>114</v>
      </c>
      <c r="D18" s="230">
        <v>977</v>
      </c>
      <c r="E18" s="230">
        <v>3485</v>
      </c>
      <c r="F18" s="230">
        <v>2878</v>
      </c>
      <c r="G18" s="230">
        <v>363</v>
      </c>
      <c r="H18" s="230">
        <v>80</v>
      </c>
      <c r="I18" s="230">
        <v>734</v>
      </c>
      <c r="J18" s="230">
        <v>77</v>
      </c>
      <c r="K18" s="230">
        <v>550</v>
      </c>
      <c r="L18" s="231">
        <f t="shared" si="0"/>
        <v>9144</v>
      </c>
      <c r="M18" s="230">
        <v>306</v>
      </c>
      <c r="N18" s="231">
        <f t="shared" si="1"/>
        <v>9450</v>
      </c>
      <c r="O18" s="230">
        <v>1</v>
      </c>
      <c r="P18" s="231">
        <f>SUM(N18:O18)</f>
        <v>9451</v>
      </c>
      <c r="Q18" s="232">
        <v>100</v>
      </c>
    </row>
    <row r="19" spans="2:17" ht="24.75" customHeight="1">
      <c r="B19" s="237" t="s">
        <v>115</v>
      </c>
      <c r="C19" s="229"/>
      <c r="D19" s="238">
        <f aca="true" t="shared" si="4" ref="D19:K19">SUM(D17:D18)</f>
        <v>2532</v>
      </c>
      <c r="E19" s="238">
        <f t="shared" si="4"/>
        <v>9674</v>
      </c>
      <c r="F19" s="238">
        <f t="shared" si="4"/>
        <v>8541</v>
      </c>
      <c r="G19" s="238">
        <f t="shared" si="4"/>
        <v>1052</v>
      </c>
      <c r="H19" s="238">
        <f t="shared" si="4"/>
        <v>208</v>
      </c>
      <c r="I19" s="238">
        <f t="shared" si="4"/>
        <v>1787</v>
      </c>
      <c r="J19" s="238">
        <f t="shared" si="4"/>
        <v>182</v>
      </c>
      <c r="K19" s="238">
        <f t="shared" si="4"/>
        <v>1582</v>
      </c>
      <c r="L19" s="238">
        <f>SUM(D19:K19)</f>
        <v>25558</v>
      </c>
      <c r="M19" s="238">
        <f>SUM(M17:M18)</f>
        <v>988</v>
      </c>
      <c r="N19" s="238">
        <f>SUM(N17:N18)</f>
        <v>26546</v>
      </c>
      <c r="O19" s="238">
        <f>SUM(O17:O18)</f>
        <v>2</v>
      </c>
      <c r="P19" s="238">
        <f>SUM(P17:P18)</f>
        <v>26548</v>
      </c>
      <c r="Q19" s="240">
        <v>100</v>
      </c>
    </row>
    <row r="20" spans="2:17" ht="24.75" customHeight="1" thickBot="1">
      <c r="B20" s="241" t="s">
        <v>116</v>
      </c>
      <c r="C20" s="242"/>
      <c r="D20" s="243">
        <f aca="true" t="shared" si="5" ref="D20:L20">SUM(D9:D12)+D16+D19</f>
        <v>18739</v>
      </c>
      <c r="E20" s="243">
        <f t="shared" si="5"/>
        <v>65806</v>
      </c>
      <c r="F20" s="243">
        <f t="shared" si="5"/>
        <v>62237</v>
      </c>
      <c r="G20" s="243">
        <f t="shared" si="5"/>
        <v>6561</v>
      </c>
      <c r="H20" s="243">
        <f t="shared" si="5"/>
        <v>1652</v>
      </c>
      <c r="I20" s="243">
        <f>SUM(I9:I12)+I16+I19</f>
        <v>14151</v>
      </c>
      <c r="J20" s="243">
        <f>SUM(J9:J12)+J16+J19</f>
        <v>1307</v>
      </c>
      <c r="K20" s="243">
        <f>SUM(K9:K12)+K16+K19</f>
        <v>11564</v>
      </c>
      <c r="L20" s="243">
        <f t="shared" si="5"/>
        <v>182017</v>
      </c>
      <c r="M20" s="243">
        <f>SUM(M9:M12,M16,M19)</f>
        <v>5612</v>
      </c>
      <c r="N20" s="243">
        <f>SUM(N9:N12,N16,N19)</f>
        <v>187629</v>
      </c>
      <c r="O20" s="243">
        <f>SUM(O9:O12,O16,O19)</f>
        <v>10</v>
      </c>
      <c r="P20" s="243">
        <f>SUM(P9:P12,P16,P19)</f>
        <v>187639</v>
      </c>
      <c r="Q20" s="244">
        <v>100</v>
      </c>
    </row>
    <row r="21" spans="2:17" s="219" customFormat="1" ht="24.75" customHeight="1" thickBot="1">
      <c r="B21" s="217" t="s">
        <v>117</v>
      </c>
      <c r="C21" s="217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</row>
    <row r="22" spans="2:17" ht="24.75" customHeight="1">
      <c r="B22" s="245"/>
      <c r="C22" s="246" t="s">
        <v>118</v>
      </c>
      <c r="D22" s="225">
        <v>18479</v>
      </c>
      <c r="E22" s="225">
        <v>36585</v>
      </c>
      <c r="F22" s="225">
        <v>35406</v>
      </c>
      <c r="G22" s="225">
        <v>3303</v>
      </c>
      <c r="H22" s="225">
        <v>1024</v>
      </c>
      <c r="I22" s="225">
        <v>5797</v>
      </c>
      <c r="J22" s="225">
        <v>716</v>
      </c>
      <c r="K22" s="225">
        <v>6219</v>
      </c>
      <c r="L22" s="226">
        <f aca="true" t="shared" si="6" ref="L22:L27">SUM(D22:K22)</f>
        <v>107529</v>
      </c>
      <c r="M22" s="225">
        <v>3330</v>
      </c>
      <c r="N22" s="226">
        <f aca="true" t="shared" si="7" ref="N22:N27">SUM(L22:M22)</f>
        <v>110859</v>
      </c>
      <c r="O22" s="225">
        <v>4</v>
      </c>
      <c r="P22" s="226">
        <f aca="true" t="shared" si="8" ref="P22:P27">SUM(N22:O22)</f>
        <v>110863</v>
      </c>
      <c r="Q22" s="227">
        <v>100</v>
      </c>
    </row>
    <row r="23" spans="2:17" ht="24.75" customHeight="1">
      <c r="B23" s="228"/>
      <c r="C23" s="229" t="s">
        <v>119</v>
      </c>
      <c r="D23" s="230">
        <v>5472</v>
      </c>
      <c r="E23" s="230">
        <v>11815</v>
      </c>
      <c r="F23" s="230">
        <v>9861</v>
      </c>
      <c r="G23" s="230">
        <v>583</v>
      </c>
      <c r="H23" s="230">
        <v>232</v>
      </c>
      <c r="I23" s="230">
        <v>2222</v>
      </c>
      <c r="J23" s="230">
        <v>278</v>
      </c>
      <c r="K23" s="230">
        <v>1611</v>
      </c>
      <c r="L23" s="231">
        <f t="shared" si="6"/>
        <v>32074</v>
      </c>
      <c r="M23" s="230">
        <v>1260</v>
      </c>
      <c r="N23" s="231">
        <f t="shared" si="7"/>
        <v>33334</v>
      </c>
      <c r="O23" s="230">
        <v>5</v>
      </c>
      <c r="P23" s="231">
        <f t="shared" si="8"/>
        <v>33339</v>
      </c>
      <c r="Q23" s="232">
        <v>100</v>
      </c>
    </row>
    <row r="24" spans="2:17" ht="24.75" customHeight="1">
      <c r="B24" s="228"/>
      <c r="C24" s="229" t="s">
        <v>120</v>
      </c>
      <c r="D24" s="230">
        <v>11319</v>
      </c>
      <c r="E24" s="230">
        <v>7908</v>
      </c>
      <c r="F24" s="230">
        <v>7588</v>
      </c>
      <c r="G24" s="230">
        <v>804</v>
      </c>
      <c r="H24" s="230">
        <v>300</v>
      </c>
      <c r="I24" s="230">
        <v>1436</v>
      </c>
      <c r="J24" s="230">
        <v>183</v>
      </c>
      <c r="K24" s="230">
        <v>1206</v>
      </c>
      <c r="L24" s="231">
        <f t="shared" si="6"/>
        <v>30744</v>
      </c>
      <c r="M24" s="230">
        <v>851</v>
      </c>
      <c r="N24" s="231">
        <f t="shared" si="7"/>
        <v>31595</v>
      </c>
      <c r="O24" s="230">
        <v>0</v>
      </c>
      <c r="P24" s="231">
        <f t="shared" si="8"/>
        <v>31595</v>
      </c>
      <c r="Q24" s="232">
        <v>100</v>
      </c>
    </row>
    <row r="25" spans="2:17" ht="24.75" customHeight="1">
      <c r="B25" s="228"/>
      <c r="C25" s="229" t="s">
        <v>121</v>
      </c>
      <c r="D25" s="233">
        <v>7913</v>
      </c>
      <c r="E25" s="233">
        <v>5541</v>
      </c>
      <c r="F25" s="233">
        <v>5058</v>
      </c>
      <c r="G25" s="233">
        <v>714</v>
      </c>
      <c r="H25" s="233">
        <v>195</v>
      </c>
      <c r="I25" s="233">
        <v>772</v>
      </c>
      <c r="J25" s="233">
        <v>160</v>
      </c>
      <c r="K25" s="233">
        <v>958</v>
      </c>
      <c r="L25" s="231">
        <f t="shared" si="6"/>
        <v>21311</v>
      </c>
      <c r="M25" s="230">
        <v>1099</v>
      </c>
      <c r="N25" s="231">
        <f t="shared" si="7"/>
        <v>22410</v>
      </c>
      <c r="O25" s="230">
        <v>2</v>
      </c>
      <c r="P25" s="231">
        <f t="shared" si="8"/>
        <v>22412</v>
      </c>
      <c r="Q25" s="232">
        <v>100</v>
      </c>
    </row>
    <row r="26" spans="2:17" ht="24.75" customHeight="1">
      <c r="B26" s="228"/>
      <c r="C26" s="229" t="s">
        <v>74</v>
      </c>
      <c r="D26" s="233">
        <v>17173</v>
      </c>
      <c r="E26" s="233">
        <v>9144</v>
      </c>
      <c r="F26" s="233">
        <v>7849</v>
      </c>
      <c r="G26" s="233">
        <v>837</v>
      </c>
      <c r="H26" s="233">
        <v>340</v>
      </c>
      <c r="I26" s="233">
        <v>1440</v>
      </c>
      <c r="J26" s="233">
        <v>214</v>
      </c>
      <c r="K26" s="233">
        <v>1488</v>
      </c>
      <c r="L26" s="231">
        <f t="shared" si="6"/>
        <v>38485</v>
      </c>
      <c r="M26" s="230">
        <v>1066</v>
      </c>
      <c r="N26" s="231">
        <f t="shared" si="7"/>
        <v>39551</v>
      </c>
      <c r="O26" s="230">
        <v>0</v>
      </c>
      <c r="P26" s="231">
        <f t="shared" si="8"/>
        <v>39551</v>
      </c>
      <c r="Q26" s="232">
        <v>100</v>
      </c>
    </row>
    <row r="27" spans="2:17" ht="24.75" customHeight="1">
      <c r="B27" s="228"/>
      <c r="C27" s="229" t="s">
        <v>75</v>
      </c>
      <c r="D27" s="230">
        <v>9827</v>
      </c>
      <c r="E27" s="230">
        <v>18395</v>
      </c>
      <c r="F27" s="230">
        <v>19658</v>
      </c>
      <c r="G27" s="230">
        <v>1806</v>
      </c>
      <c r="H27" s="230">
        <v>482</v>
      </c>
      <c r="I27" s="230">
        <v>3654</v>
      </c>
      <c r="J27" s="230">
        <v>432</v>
      </c>
      <c r="K27" s="230">
        <v>2540</v>
      </c>
      <c r="L27" s="231">
        <f t="shared" si="6"/>
        <v>56794</v>
      </c>
      <c r="M27" s="230">
        <v>1792</v>
      </c>
      <c r="N27" s="231">
        <f t="shared" si="7"/>
        <v>58586</v>
      </c>
      <c r="O27" s="230">
        <v>1</v>
      </c>
      <c r="P27" s="231">
        <f t="shared" si="8"/>
        <v>58587</v>
      </c>
      <c r="Q27" s="232">
        <v>100</v>
      </c>
    </row>
    <row r="28" spans="2:17" ht="24.75" customHeight="1" thickBot="1">
      <c r="B28" s="241" t="s">
        <v>122</v>
      </c>
      <c r="C28" s="242"/>
      <c r="D28" s="243">
        <f aca="true" t="shared" si="9" ref="D28:L28">SUM(D22:D27)</f>
        <v>70183</v>
      </c>
      <c r="E28" s="243">
        <f t="shared" si="9"/>
        <v>89388</v>
      </c>
      <c r="F28" s="243">
        <f t="shared" si="9"/>
        <v>85420</v>
      </c>
      <c r="G28" s="243">
        <f t="shared" si="9"/>
        <v>8047</v>
      </c>
      <c r="H28" s="243">
        <f t="shared" si="9"/>
        <v>2573</v>
      </c>
      <c r="I28" s="243">
        <f t="shared" si="9"/>
        <v>15321</v>
      </c>
      <c r="J28" s="243">
        <f t="shared" si="9"/>
        <v>1983</v>
      </c>
      <c r="K28" s="243">
        <f t="shared" si="9"/>
        <v>14022</v>
      </c>
      <c r="L28" s="243">
        <f t="shared" si="9"/>
        <v>286937</v>
      </c>
      <c r="M28" s="247">
        <f>SUM(M22:M27)</f>
        <v>9398</v>
      </c>
      <c r="N28" s="247">
        <f>SUM(N22:N27)</f>
        <v>296335</v>
      </c>
      <c r="O28" s="247">
        <f>SUM(O22:O27)</f>
        <v>12</v>
      </c>
      <c r="P28" s="247">
        <f>SUM(P22:P27)</f>
        <v>296347</v>
      </c>
      <c r="Q28" s="248">
        <v>100</v>
      </c>
    </row>
    <row r="29" spans="2:17" s="219" customFormat="1" ht="24.75" customHeight="1" thickBot="1">
      <c r="B29" s="249"/>
      <c r="C29" s="249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2:17" ht="24.75" customHeight="1" thickBot="1">
      <c r="B30" s="290" t="s">
        <v>123</v>
      </c>
      <c r="C30" s="291"/>
      <c r="D30" s="221">
        <f aca="true" t="shared" si="10" ref="D30:P30">D7+D20+D28</f>
        <v>107042</v>
      </c>
      <c r="E30" s="221">
        <f t="shared" si="10"/>
        <v>215313</v>
      </c>
      <c r="F30" s="221">
        <f t="shared" si="10"/>
        <v>214062</v>
      </c>
      <c r="G30" s="221">
        <f t="shared" si="10"/>
        <v>23196</v>
      </c>
      <c r="H30" s="221">
        <f t="shared" si="10"/>
        <v>6011</v>
      </c>
      <c r="I30" s="221">
        <f t="shared" si="10"/>
        <v>39179</v>
      </c>
      <c r="J30" s="221">
        <f t="shared" si="10"/>
        <v>4522</v>
      </c>
      <c r="K30" s="221">
        <f t="shared" si="10"/>
        <v>38974</v>
      </c>
      <c r="L30" s="221">
        <f t="shared" si="10"/>
        <v>648299</v>
      </c>
      <c r="M30" s="221">
        <f t="shared" si="10"/>
        <v>18950</v>
      </c>
      <c r="N30" s="221">
        <f t="shared" si="10"/>
        <v>667249</v>
      </c>
      <c r="O30" s="221">
        <f t="shared" si="10"/>
        <v>34</v>
      </c>
      <c r="P30" s="221">
        <f t="shared" si="10"/>
        <v>667283</v>
      </c>
      <c r="Q30" s="251">
        <v>100</v>
      </c>
    </row>
    <row r="31" ht="19.5" customHeight="1"/>
  </sheetData>
  <sheetProtection sheet="1" objects="1" scenarios="1"/>
  <mergeCells count="5">
    <mergeCell ref="B1:Q1"/>
    <mergeCell ref="O2:P2"/>
    <mergeCell ref="B7:C7"/>
    <mergeCell ref="B9:C9"/>
    <mergeCell ref="B30:C30"/>
  </mergeCells>
  <printOptions/>
  <pageMargins left="1.37" right="0.1968503937007874" top="0.49" bottom="0.25" header="0.43" footer="0.1968503937007874"/>
  <pageSetup horizontalDpi="600" verticalDpi="600" orientation="landscape" paperSize="12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CO34"/>
  <sheetViews>
    <sheetView zoomScalePageLayoutView="0" workbookViewId="0" topLeftCell="A10">
      <selection activeCell="BF25" sqref="BF25:BS25"/>
    </sheetView>
  </sheetViews>
  <sheetFormatPr defaultColWidth="1.625" defaultRowHeight="18" customHeight="1"/>
  <cols>
    <col min="1" max="16384" width="1.625" style="252" customWidth="1"/>
  </cols>
  <sheetData>
    <row r="3" spans="2:86" ht="30.75" customHeight="1">
      <c r="B3" s="303" t="s">
        <v>124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4"/>
      <c r="CC3" s="304"/>
      <c r="CD3" s="304"/>
      <c r="CE3" s="304"/>
      <c r="CF3" s="304"/>
      <c r="CG3" s="304"/>
      <c r="CH3" s="304"/>
    </row>
    <row r="4" ht="25.5" customHeight="1" hidden="1"/>
    <row r="5" ht="18" customHeight="1" hidden="1"/>
    <row r="6" ht="18" customHeight="1" hidden="1"/>
    <row r="7" ht="18" customHeight="1">
      <c r="BM7" s="252" t="s">
        <v>82</v>
      </c>
    </row>
    <row r="8" ht="18" customHeight="1">
      <c r="CH8" s="253" t="s">
        <v>125</v>
      </c>
    </row>
    <row r="9" spans="1:93" ht="9.7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</row>
    <row r="10" spans="1:93" ht="27.75" customHeight="1">
      <c r="A10" s="255"/>
      <c r="B10" s="301" t="s">
        <v>126</v>
      </c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 t="s">
        <v>127</v>
      </c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 t="s">
        <v>128</v>
      </c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2" t="s">
        <v>129</v>
      </c>
      <c r="BB10" s="301"/>
      <c r="BC10" s="301"/>
      <c r="BD10" s="301"/>
      <c r="BE10" s="301"/>
      <c r="BF10" s="301"/>
      <c r="BG10" s="301"/>
      <c r="BH10" s="301"/>
      <c r="BI10" s="301"/>
      <c r="BJ10" s="301"/>
      <c r="BK10" s="301"/>
      <c r="BL10" s="301"/>
      <c r="BM10" s="301"/>
      <c r="BN10" s="301"/>
      <c r="BO10" s="301"/>
      <c r="BP10" s="301"/>
      <c r="BQ10" s="301"/>
      <c r="BR10" s="301" t="s">
        <v>130</v>
      </c>
      <c r="BS10" s="301"/>
      <c r="BT10" s="301"/>
      <c r="BU10" s="301"/>
      <c r="BV10" s="301"/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256"/>
      <c r="CJ10" s="256"/>
      <c r="CK10" s="254"/>
      <c r="CL10" s="254"/>
      <c r="CM10" s="254"/>
      <c r="CN10" s="254"/>
      <c r="CO10" s="254"/>
    </row>
    <row r="11" spans="1:93" ht="23.25" customHeight="1">
      <c r="A11" s="257"/>
      <c r="B11" s="293" t="s">
        <v>131</v>
      </c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4">
        <v>34699</v>
      </c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300">
        <v>579761</v>
      </c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>
        <v>0</v>
      </c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300">
        <v>614460</v>
      </c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57"/>
      <c r="CJ11" s="257"/>
      <c r="CK11" s="254"/>
      <c r="CL11" s="254"/>
      <c r="CM11" s="254"/>
      <c r="CN11" s="254"/>
      <c r="CO11" s="254"/>
    </row>
    <row r="12" spans="1:93" ht="23.25" customHeight="1">
      <c r="A12" s="257"/>
      <c r="B12" s="293" t="s">
        <v>132</v>
      </c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4">
        <v>33430</v>
      </c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300">
        <v>581030</v>
      </c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>
        <v>0</v>
      </c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300">
        <v>614460</v>
      </c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57"/>
      <c r="CJ12" s="257"/>
      <c r="CK12" s="254"/>
      <c r="CL12" s="254"/>
      <c r="CM12" s="254"/>
      <c r="CN12" s="254"/>
      <c r="CO12" s="254"/>
    </row>
    <row r="13" spans="1:93" ht="23.25" customHeight="1">
      <c r="A13" s="257"/>
      <c r="B13" s="293" t="s">
        <v>133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4">
        <v>34007</v>
      </c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300">
        <v>580453</v>
      </c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>
        <v>0</v>
      </c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300">
        <v>614460</v>
      </c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57"/>
      <c r="CJ13" s="257"/>
      <c r="CK13" s="254"/>
      <c r="CL13" s="254"/>
      <c r="CM13" s="254"/>
      <c r="CN13" s="254"/>
      <c r="CO13" s="254"/>
    </row>
    <row r="14" spans="1:93" ht="23.25" customHeight="1">
      <c r="A14" s="257"/>
      <c r="B14" s="293" t="s">
        <v>134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4">
        <v>32046</v>
      </c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300">
        <v>582414</v>
      </c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>
        <v>0</v>
      </c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300">
        <v>614460</v>
      </c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57"/>
      <c r="CJ14" s="257"/>
      <c r="CK14" s="254"/>
      <c r="CL14" s="254"/>
      <c r="CM14" s="254"/>
      <c r="CN14" s="254"/>
      <c r="CO14" s="254"/>
    </row>
    <row r="15" spans="1:93" ht="23.25" customHeight="1">
      <c r="A15" s="257"/>
      <c r="B15" s="293" t="s">
        <v>135</v>
      </c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4">
        <v>31649</v>
      </c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300">
        <v>582811</v>
      </c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>
        <v>0</v>
      </c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300">
        <v>614460</v>
      </c>
      <c r="BS15" s="294"/>
      <c r="BT15" s="294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4"/>
      <c r="CH15" s="294"/>
      <c r="CI15" s="257"/>
      <c r="CJ15" s="257"/>
      <c r="CK15" s="254"/>
      <c r="CL15" s="254"/>
      <c r="CM15" s="254"/>
      <c r="CN15" s="254"/>
      <c r="CO15" s="254"/>
    </row>
    <row r="16" spans="1:93" ht="23.25" customHeight="1">
      <c r="A16" s="257"/>
      <c r="B16" s="293" t="s">
        <v>136</v>
      </c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4">
        <v>32561</v>
      </c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300">
        <v>581899</v>
      </c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>
        <v>0</v>
      </c>
      <c r="BB16" s="294"/>
      <c r="BC16" s="294"/>
      <c r="BD16" s="294"/>
      <c r="BE16" s="294"/>
      <c r="BF16" s="294"/>
      <c r="BG16" s="294"/>
      <c r="BH16" s="294"/>
      <c r="BI16" s="294"/>
      <c r="BJ16" s="294"/>
      <c r="BK16" s="294"/>
      <c r="BL16" s="294"/>
      <c r="BM16" s="294"/>
      <c r="BN16" s="294"/>
      <c r="BO16" s="294"/>
      <c r="BP16" s="294"/>
      <c r="BQ16" s="294"/>
      <c r="BR16" s="300">
        <v>614460</v>
      </c>
      <c r="BS16" s="294"/>
      <c r="BT16" s="294"/>
      <c r="BU16" s="294"/>
      <c r="BV16" s="294"/>
      <c r="BW16" s="294"/>
      <c r="BX16" s="294"/>
      <c r="BY16" s="294"/>
      <c r="BZ16" s="294"/>
      <c r="CA16" s="294"/>
      <c r="CB16" s="294"/>
      <c r="CC16" s="294"/>
      <c r="CD16" s="294"/>
      <c r="CE16" s="294"/>
      <c r="CF16" s="294"/>
      <c r="CG16" s="294"/>
      <c r="CH16" s="294"/>
      <c r="CI16" s="257"/>
      <c r="CJ16" s="257"/>
      <c r="CK16" s="254"/>
      <c r="CL16" s="254"/>
      <c r="CM16" s="254"/>
      <c r="CN16" s="254"/>
      <c r="CO16" s="254"/>
    </row>
    <row r="17" spans="1:93" ht="23.25" customHeight="1">
      <c r="A17" s="257"/>
      <c r="B17" s="293" t="s">
        <v>137</v>
      </c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4">
        <v>30761</v>
      </c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300">
        <v>583699</v>
      </c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>
        <v>0</v>
      </c>
      <c r="BB17" s="294"/>
      <c r="BC17" s="294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  <c r="BP17" s="294"/>
      <c r="BQ17" s="294"/>
      <c r="BR17" s="300">
        <v>614460</v>
      </c>
      <c r="BS17" s="294"/>
      <c r="BT17" s="294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57"/>
      <c r="CJ17" s="257"/>
      <c r="CK17" s="254"/>
      <c r="CL17" s="254"/>
      <c r="CM17" s="254"/>
      <c r="CN17" s="254"/>
      <c r="CO17" s="254"/>
    </row>
    <row r="18" spans="1:93" ht="23.25" customHeight="1">
      <c r="A18" s="257"/>
      <c r="B18" s="293" t="s">
        <v>138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4">
        <v>30120</v>
      </c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300">
        <v>584340</v>
      </c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94">
        <v>0</v>
      </c>
      <c r="BB18" s="294"/>
      <c r="BC18" s="294"/>
      <c r="BD18" s="294"/>
      <c r="BE18" s="294"/>
      <c r="BF18" s="294"/>
      <c r="BG18" s="294"/>
      <c r="BH18" s="294"/>
      <c r="BI18" s="294"/>
      <c r="BJ18" s="294"/>
      <c r="BK18" s="294"/>
      <c r="BL18" s="294"/>
      <c r="BM18" s="294"/>
      <c r="BN18" s="294"/>
      <c r="BO18" s="294"/>
      <c r="BP18" s="294"/>
      <c r="BQ18" s="294"/>
      <c r="BR18" s="300">
        <v>614460</v>
      </c>
      <c r="BS18" s="294"/>
      <c r="BT18" s="294"/>
      <c r="BU18" s="294"/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57"/>
      <c r="CJ18" s="257"/>
      <c r="CK18" s="254"/>
      <c r="CL18" s="254"/>
      <c r="CM18" s="254"/>
      <c r="CN18" s="254"/>
      <c r="CO18" s="254"/>
    </row>
    <row r="19" spans="1:93" ht="23.25" customHeight="1">
      <c r="A19" s="257"/>
      <c r="B19" s="293" t="s">
        <v>139</v>
      </c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4">
        <v>29487</v>
      </c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300">
        <v>584973</v>
      </c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>
        <v>0</v>
      </c>
      <c r="BB19" s="294"/>
      <c r="BC19" s="294"/>
      <c r="BD19" s="294"/>
      <c r="BE19" s="294"/>
      <c r="BF19" s="294"/>
      <c r="BG19" s="294"/>
      <c r="BH19" s="294"/>
      <c r="BI19" s="294"/>
      <c r="BJ19" s="294"/>
      <c r="BK19" s="294"/>
      <c r="BL19" s="294"/>
      <c r="BM19" s="294"/>
      <c r="BN19" s="294"/>
      <c r="BO19" s="294"/>
      <c r="BP19" s="294"/>
      <c r="BQ19" s="294"/>
      <c r="BR19" s="300">
        <v>614460</v>
      </c>
      <c r="BS19" s="294"/>
      <c r="BT19" s="294"/>
      <c r="BU19" s="294"/>
      <c r="BV19" s="294"/>
      <c r="BW19" s="294"/>
      <c r="BX19" s="294"/>
      <c r="BY19" s="294"/>
      <c r="BZ19" s="294"/>
      <c r="CA19" s="294"/>
      <c r="CB19" s="294"/>
      <c r="CC19" s="294"/>
      <c r="CD19" s="294"/>
      <c r="CE19" s="294"/>
      <c r="CF19" s="294"/>
      <c r="CG19" s="294"/>
      <c r="CH19" s="294"/>
      <c r="CI19" s="257"/>
      <c r="CJ19" s="257"/>
      <c r="CK19" s="254"/>
      <c r="CL19" s="254"/>
      <c r="CM19" s="254"/>
      <c r="CN19" s="254"/>
      <c r="CO19" s="254"/>
    </row>
    <row r="20" spans="1:93" ht="9" customHeight="1">
      <c r="A20" s="257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258"/>
      <c r="BB20" s="258"/>
      <c r="BC20" s="258"/>
      <c r="BD20" s="258"/>
      <c r="BE20" s="258"/>
      <c r="BF20" s="258"/>
      <c r="BG20" s="258"/>
      <c r="BH20" s="258"/>
      <c r="BI20" s="258"/>
      <c r="BJ20" s="258"/>
      <c r="BK20" s="258"/>
      <c r="BL20" s="258"/>
      <c r="BM20" s="258"/>
      <c r="BN20" s="258"/>
      <c r="BO20" s="258"/>
      <c r="BP20" s="258"/>
      <c r="BQ20" s="258"/>
      <c r="BR20" s="258"/>
      <c r="BS20" s="258"/>
      <c r="BT20" s="258"/>
      <c r="BU20" s="258"/>
      <c r="BV20" s="258"/>
      <c r="BW20" s="258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7"/>
      <c r="CJ20" s="257"/>
      <c r="CK20" s="254"/>
      <c r="CL20" s="254"/>
      <c r="CM20" s="254"/>
      <c r="CN20" s="254"/>
      <c r="CO20" s="254"/>
    </row>
    <row r="21" spans="1:93" ht="27.75" customHeight="1">
      <c r="A21" s="257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301" t="s">
        <v>127</v>
      </c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 t="s">
        <v>128</v>
      </c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2" t="s">
        <v>129</v>
      </c>
      <c r="BB21" s="301"/>
      <c r="BC21" s="301"/>
      <c r="BD21" s="301"/>
      <c r="BE21" s="301"/>
      <c r="BF21" s="301"/>
      <c r="BG21" s="301"/>
      <c r="BH21" s="301"/>
      <c r="BI21" s="301"/>
      <c r="BJ21" s="301"/>
      <c r="BK21" s="301"/>
      <c r="BL21" s="301"/>
      <c r="BM21" s="301"/>
      <c r="BN21" s="301"/>
      <c r="BO21" s="301"/>
      <c r="BP21" s="301"/>
      <c r="BQ21" s="301"/>
      <c r="BR21" s="301" t="s">
        <v>130</v>
      </c>
      <c r="BS21" s="301"/>
      <c r="BT21" s="301"/>
      <c r="BU21" s="301"/>
      <c r="BV21" s="301"/>
      <c r="BW21" s="301"/>
      <c r="BX21" s="301"/>
      <c r="BY21" s="301"/>
      <c r="BZ21" s="301"/>
      <c r="CA21" s="301"/>
      <c r="CB21" s="301"/>
      <c r="CC21" s="301"/>
      <c r="CD21" s="301"/>
      <c r="CE21" s="301"/>
      <c r="CF21" s="301"/>
      <c r="CG21" s="301"/>
      <c r="CH21" s="301"/>
      <c r="CI21" s="257"/>
      <c r="CJ21" s="257"/>
      <c r="CK21" s="254"/>
      <c r="CL21" s="254"/>
      <c r="CM21" s="254"/>
      <c r="CN21" s="254"/>
      <c r="CO21" s="254"/>
    </row>
    <row r="22" spans="1:93" ht="23.25" customHeight="1">
      <c r="A22" s="257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94">
        <v>288760</v>
      </c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>
        <v>5241380</v>
      </c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>
        <v>0</v>
      </c>
      <c r="BB22" s="294"/>
      <c r="BC22" s="294"/>
      <c r="BD22" s="294"/>
      <c r="BE22" s="294"/>
      <c r="BF22" s="294"/>
      <c r="BG22" s="294"/>
      <c r="BH22" s="294"/>
      <c r="BI22" s="294"/>
      <c r="BJ22" s="294"/>
      <c r="BK22" s="294"/>
      <c r="BL22" s="294"/>
      <c r="BM22" s="294"/>
      <c r="BN22" s="294"/>
      <c r="BO22" s="294"/>
      <c r="BP22" s="294"/>
      <c r="BQ22" s="294"/>
      <c r="BR22" s="294">
        <v>5530140</v>
      </c>
      <c r="BS22" s="294"/>
      <c r="BT22" s="294"/>
      <c r="BU22" s="294"/>
      <c r="BV22" s="294"/>
      <c r="BW22" s="294"/>
      <c r="BX22" s="294"/>
      <c r="BY22" s="294"/>
      <c r="BZ22" s="294"/>
      <c r="CA22" s="294"/>
      <c r="CB22" s="294"/>
      <c r="CC22" s="294"/>
      <c r="CD22" s="294"/>
      <c r="CE22" s="294"/>
      <c r="CF22" s="294"/>
      <c r="CG22" s="294"/>
      <c r="CH22" s="294"/>
      <c r="CI22" s="257"/>
      <c r="CJ22" s="257"/>
      <c r="CK22" s="254"/>
      <c r="CL22" s="254"/>
      <c r="CM22" s="254"/>
      <c r="CN22" s="254"/>
      <c r="CO22" s="254"/>
    </row>
    <row r="23" spans="1:93" ht="9" customHeight="1">
      <c r="A23" s="259"/>
      <c r="B23" s="260"/>
      <c r="C23" s="260"/>
      <c r="D23" s="260"/>
      <c r="E23" s="260"/>
      <c r="F23" s="260"/>
      <c r="G23" s="260"/>
      <c r="H23" s="260"/>
      <c r="I23" s="260"/>
      <c r="J23" s="260"/>
      <c r="K23" s="261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1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1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1"/>
      <c r="BB23" s="260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1"/>
      <c r="BP23" s="260"/>
      <c r="BQ23" s="260"/>
      <c r="BR23" s="260"/>
      <c r="BS23" s="260"/>
      <c r="BT23" s="260"/>
      <c r="BU23" s="260"/>
      <c r="BV23" s="260"/>
      <c r="BW23" s="260"/>
      <c r="BX23" s="260"/>
      <c r="BY23" s="260"/>
      <c r="BZ23" s="260"/>
      <c r="CA23" s="260"/>
      <c r="CB23" s="260"/>
      <c r="CC23" s="261"/>
      <c r="CD23" s="260"/>
      <c r="CE23" s="260"/>
      <c r="CF23" s="260"/>
      <c r="CG23" s="260"/>
      <c r="CH23" s="258"/>
      <c r="CI23" s="257"/>
      <c r="CJ23" s="257"/>
      <c r="CK23" s="254"/>
      <c r="CL23" s="254"/>
      <c r="CM23" s="254"/>
      <c r="CN23" s="254"/>
      <c r="CO23" s="254"/>
    </row>
    <row r="24" spans="1:93" ht="32.25" customHeight="1">
      <c r="A24" s="259"/>
      <c r="B24" s="293" t="s">
        <v>140</v>
      </c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 t="s">
        <v>141</v>
      </c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 t="s">
        <v>142</v>
      </c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93" t="s">
        <v>143</v>
      </c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3"/>
      <c r="BD24" s="293"/>
      <c r="BE24" s="293"/>
      <c r="BF24" s="296" t="s">
        <v>144</v>
      </c>
      <c r="BG24" s="297"/>
      <c r="BH24" s="297"/>
      <c r="BI24" s="297"/>
      <c r="BJ24" s="297"/>
      <c r="BK24" s="297"/>
      <c r="BL24" s="297"/>
      <c r="BM24" s="297"/>
      <c r="BN24" s="297"/>
      <c r="BO24" s="297"/>
      <c r="BP24" s="298" t="s">
        <v>145</v>
      </c>
      <c r="BQ24" s="298"/>
      <c r="BR24" s="298"/>
      <c r="BS24" s="299"/>
      <c r="BT24" s="293" t="s">
        <v>146</v>
      </c>
      <c r="BU24" s="293"/>
      <c r="BV24" s="293"/>
      <c r="BW24" s="293"/>
      <c r="BX24" s="293"/>
      <c r="BY24" s="293"/>
      <c r="BZ24" s="293"/>
      <c r="CA24" s="293"/>
      <c r="CB24" s="293"/>
      <c r="CC24" s="293"/>
      <c r="CD24" s="293"/>
      <c r="CE24" s="293"/>
      <c r="CF24" s="293"/>
      <c r="CG24" s="293"/>
      <c r="CH24" s="258"/>
      <c r="CI24" s="257"/>
      <c r="CJ24" s="257"/>
      <c r="CK24" s="254"/>
      <c r="CL24" s="254"/>
      <c r="CM24" s="254"/>
      <c r="CN24" s="254"/>
      <c r="CO24" s="254"/>
    </row>
    <row r="25" spans="1:93" ht="23.25" customHeight="1">
      <c r="A25" s="259"/>
      <c r="B25" s="294">
        <v>640278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>
        <v>639769</v>
      </c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>
        <v>614460</v>
      </c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>
        <v>25309</v>
      </c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5">
        <v>3.9559591039890964</v>
      </c>
      <c r="BG25" s="295"/>
      <c r="BH25" s="295"/>
      <c r="BI25" s="295"/>
      <c r="BJ25" s="295"/>
      <c r="BK25" s="295"/>
      <c r="BL25" s="295"/>
      <c r="BM25" s="295"/>
      <c r="BN25" s="295"/>
      <c r="BO25" s="295"/>
      <c r="BP25" s="295"/>
      <c r="BQ25" s="295"/>
      <c r="BR25" s="295"/>
      <c r="BS25" s="295"/>
      <c r="BT25" s="294">
        <v>509</v>
      </c>
      <c r="BU25" s="294"/>
      <c r="BV25" s="294"/>
      <c r="BW25" s="294"/>
      <c r="BX25" s="294"/>
      <c r="BY25" s="294"/>
      <c r="BZ25" s="294"/>
      <c r="CA25" s="294"/>
      <c r="CB25" s="294"/>
      <c r="CC25" s="294"/>
      <c r="CD25" s="294"/>
      <c r="CE25" s="294"/>
      <c r="CF25" s="294"/>
      <c r="CG25" s="294"/>
      <c r="CH25" s="262"/>
      <c r="CI25" s="263"/>
      <c r="CJ25" s="263"/>
      <c r="CK25" s="254"/>
      <c r="CL25" s="254"/>
      <c r="CM25" s="254"/>
      <c r="CN25" s="254"/>
      <c r="CO25" s="254"/>
    </row>
    <row r="26" spans="1:93" ht="9.75" customHeight="1">
      <c r="A26" s="263"/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4"/>
      <c r="CD26" s="263"/>
      <c r="CE26" s="263"/>
      <c r="CF26" s="263"/>
      <c r="CG26" s="263"/>
      <c r="CH26" s="263"/>
      <c r="CI26" s="263"/>
      <c r="CJ26" s="263"/>
      <c r="CK26" s="254"/>
      <c r="CL26" s="254"/>
      <c r="CM26" s="254"/>
      <c r="CN26" s="254"/>
      <c r="CO26" s="254"/>
    </row>
    <row r="27" spans="1:93" ht="16.5" customHeight="1">
      <c r="A27" s="254"/>
      <c r="B27" s="254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5"/>
      <c r="BA27" s="265"/>
      <c r="BB27" s="265"/>
      <c r="BC27" s="265"/>
      <c r="BD27" s="265"/>
      <c r="BE27" s="265"/>
      <c r="BF27" s="265"/>
      <c r="BG27" s="265"/>
      <c r="BH27" s="265"/>
      <c r="BI27" s="265"/>
      <c r="BJ27" s="265"/>
      <c r="BK27" s="265"/>
      <c r="BL27" s="265"/>
      <c r="BM27" s="265"/>
      <c r="BN27" s="265"/>
      <c r="BO27" s="265"/>
      <c r="BP27" s="265"/>
      <c r="BQ27" s="265"/>
      <c r="BR27" s="265"/>
      <c r="BS27" s="265"/>
      <c r="BT27" s="265"/>
      <c r="BU27" s="265"/>
      <c r="BV27" s="265"/>
      <c r="BW27" s="265"/>
      <c r="BX27" s="265"/>
      <c r="BY27" s="265"/>
      <c r="BZ27" s="265"/>
      <c r="CA27" s="265"/>
      <c r="CB27" s="265"/>
      <c r="CC27" s="265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</row>
    <row r="28" spans="1:93" s="266" customFormat="1" ht="16.5" customHeight="1">
      <c r="A28" s="254"/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65"/>
      <c r="BM28" s="265"/>
      <c r="BN28" s="265"/>
      <c r="BO28" s="265"/>
      <c r="BP28" s="265"/>
      <c r="BQ28" s="265"/>
      <c r="BR28" s="265"/>
      <c r="BS28" s="265"/>
      <c r="BT28" s="265"/>
      <c r="BU28" s="265"/>
      <c r="BV28" s="265"/>
      <c r="BW28" s="265"/>
      <c r="BX28" s="265"/>
      <c r="BY28" s="265"/>
      <c r="BZ28" s="265"/>
      <c r="CA28" s="265"/>
      <c r="CB28" s="265"/>
      <c r="CC28" s="265"/>
      <c r="CD28" s="265"/>
      <c r="CE28" s="265"/>
      <c r="CF28" s="265"/>
      <c r="CG28" s="265"/>
      <c r="CH28" s="254"/>
      <c r="CI28" s="254"/>
      <c r="CJ28" s="254"/>
      <c r="CK28" s="254"/>
      <c r="CL28" s="254"/>
      <c r="CM28" s="254"/>
      <c r="CN28" s="254"/>
      <c r="CO28" s="254"/>
    </row>
    <row r="29" spans="1:93" s="266" customFormat="1" ht="16.5" customHeight="1">
      <c r="A29" s="254"/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4"/>
      <c r="CI29" s="254"/>
      <c r="CJ29" s="254"/>
      <c r="CK29" s="254"/>
      <c r="CL29" s="254"/>
      <c r="CM29" s="254"/>
      <c r="CN29" s="254"/>
      <c r="CO29" s="254"/>
    </row>
    <row r="30" spans="1:93" ht="18" customHeight="1">
      <c r="A30" s="254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4"/>
      <c r="BL30" s="265"/>
      <c r="BM30" s="265"/>
      <c r="BN30" s="265"/>
      <c r="BO30" s="265"/>
      <c r="BP30" s="265"/>
      <c r="BQ30" s="265"/>
      <c r="BR30" s="265"/>
      <c r="BS30" s="265"/>
      <c r="BT30" s="265"/>
      <c r="BU30" s="265"/>
      <c r="BV30" s="265"/>
      <c r="BW30" s="265"/>
      <c r="BX30" s="265"/>
      <c r="BY30" s="265"/>
      <c r="BZ30" s="265"/>
      <c r="CA30" s="265"/>
      <c r="CB30" s="265"/>
      <c r="CC30" s="265"/>
      <c r="CD30" s="265"/>
      <c r="CE30" s="265"/>
      <c r="CF30" s="265"/>
      <c r="CG30" s="265"/>
      <c r="CH30" s="254"/>
      <c r="CI30" s="254"/>
      <c r="CJ30" s="254"/>
      <c r="CK30" s="254"/>
      <c r="CL30" s="254"/>
      <c r="CM30" s="254"/>
      <c r="CN30" s="254"/>
      <c r="CO30" s="254"/>
    </row>
    <row r="31" spans="1:93" ht="18" customHeight="1">
      <c r="A31" s="254"/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254"/>
      <c r="BE31" s="254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54"/>
      <c r="BU31" s="254"/>
      <c r="BV31" s="254"/>
      <c r="BW31" s="254"/>
      <c r="BX31" s="254"/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254"/>
      <c r="CN31" s="254"/>
      <c r="CO31" s="254"/>
    </row>
    <row r="32" spans="1:93" ht="18" customHeight="1">
      <c r="A32" s="254"/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  <c r="BP32" s="254"/>
      <c r="BQ32" s="254"/>
      <c r="BR32" s="254"/>
      <c r="BS32" s="254"/>
      <c r="BT32" s="254"/>
      <c r="BU32" s="254"/>
      <c r="BV32" s="254"/>
      <c r="BW32" s="254"/>
      <c r="BX32" s="254"/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254"/>
      <c r="CN32" s="254"/>
      <c r="CO32" s="254"/>
    </row>
    <row r="33" spans="1:93" ht="18" customHeight="1">
      <c r="A33" s="254"/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  <c r="BP33" s="254"/>
      <c r="BQ33" s="254"/>
      <c r="BR33" s="254"/>
      <c r="BS33" s="254"/>
      <c r="BT33" s="254"/>
      <c r="BU33" s="254"/>
      <c r="BV33" s="254"/>
      <c r="BW33" s="254"/>
      <c r="BX33" s="254"/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254"/>
      <c r="CN33" s="254"/>
      <c r="CO33" s="254"/>
    </row>
    <row r="34" spans="1:12" ht="18" customHeight="1">
      <c r="A34" s="254"/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</row>
  </sheetData>
  <sheetProtection/>
  <mergeCells count="73">
    <mergeCell ref="B3:CH3"/>
    <mergeCell ref="B10:R10"/>
    <mergeCell ref="S10:AI10"/>
    <mergeCell ref="AJ10:AZ10"/>
    <mergeCell ref="BA10:BQ10"/>
    <mergeCell ref="BR10:CH10"/>
    <mergeCell ref="B11:R11"/>
    <mergeCell ref="S11:AI11"/>
    <mergeCell ref="AJ11:AZ11"/>
    <mergeCell ref="BA11:BQ11"/>
    <mergeCell ref="BR11:CH11"/>
    <mergeCell ref="B12:R12"/>
    <mergeCell ref="S12:AI12"/>
    <mergeCell ref="AJ12:AZ12"/>
    <mergeCell ref="BA12:BQ12"/>
    <mergeCell ref="BR12:CH12"/>
    <mergeCell ref="B13:R13"/>
    <mergeCell ref="S13:AI13"/>
    <mergeCell ref="AJ13:AZ13"/>
    <mergeCell ref="BA13:BQ13"/>
    <mergeCell ref="BR13:CH13"/>
    <mergeCell ref="B14:R14"/>
    <mergeCell ref="S14:AI14"/>
    <mergeCell ref="AJ14:AZ14"/>
    <mergeCell ref="BA14:BQ14"/>
    <mergeCell ref="BR14:CH14"/>
    <mergeCell ref="B15:R15"/>
    <mergeCell ref="S15:AI15"/>
    <mergeCell ref="AJ15:AZ15"/>
    <mergeCell ref="BA15:BQ15"/>
    <mergeCell ref="BR15:CH15"/>
    <mergeCell ref="B16:R16"/>
    <mergeCell ref="S16:AI16"/>
    <mergeCell ref="AJ16:AZ16"/>
    <mergeCell ref="BA16:BQ16"/>
    <mergeCell ref="BR16:CH16"/>
    <mergeCell ref="B17:R17"/>
    <mergeCell ref="S17:AI17"/>
    <mergeCell ref="AJ17:AZ17"/>
    <mergeCell ref="BA17:BQ17"/>
    <mergeCell ref="BR17:CH17"/>
    <mergeCell ref="B18:R18"/>
    <mergeCell ref="S18:AI18"/>
    <mergeCell ref="AJ18:AZ18"/>
    <mergeCell ref="BA18:BQ18"/>
    <mergeCell ref="BR18:CH18"/>
    <mergeCell ref="B19:R19"/>
    <mergeCell ref="S19:AI19"/>
    <mergeCell ref="AJ19:AZ19"/>
    <mergeCell ref="BA19:BQ19"/>
    <mergeCell ref="BR19:CH19"/>
    <mergeCell ref="S21:AI21"/>
    <mergeCell ref="AJ21:AZ21"/>
    <mergeCell ref="BA21:BQ21"/>
    <mergeCell ref="BR21:CH21"/>
    <mergeCell ref="S22:AI22"/>
    <mergeCell ref="AJ22:AZ22"/>
    <mergeCell ref="BA22:BQ22"/>
    <mergeCell ref="BR22:CH22"/>
    <mergeCell ref="B24:O24"/>
    <mergeCell ref="P24:AC24"/>
    <mergeCell ref="AD24:AQ24"/>
    <mergeCell ref="AR24:BE24"/>
    <mergeCell ref="BF24:BO24"/>
    <mergeCell ref="BP24:BS24"/>
    <mergeCell ref="BF31:BS31"/>
    <mergeCell ref="BT24:CG24"/>
    <mergeCell ref="B25:O25"/>
    <mergeCell ref="P25:AC25"/>
    <mergeCell ref="AD25:AQ25"/>
    <mergeCell ref="AR25:BE25"/>
    <mergeCell ref="BF25:BS25"/>
    <mergeCell ref="BT25:CG2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企画部情報企画課</dc:creator>
  <cp:keywords/>
  <dc:description/>
  <cp:lastModifiedBy>富山県</cp:lastModifiedBy>
  <cp:lastPrinted>2009-08-30T14:34:19Z</cp:lastPrinted>
  <dcterms:created xsi:type="dcterms:W3CDTF">2003-02-07T06:50:44Z</dcterms:created>
  <dcterms:modified xsi:type="dcterms:W3CDTF">2019-07-31T04:39:31Z</dcterms:modified>
  <cp:category/>
  <cp:version/>
  <cp:contentType/>
  <cp:contentStatus/>
</cp:coreProperties>
</file>