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YbetnsupbVRXfyPvTUBY/EqfJGk4jWcyqWJtyPG3xo+LSsQj+uCtxx7yW7jZt/fByLbNLLfc0moGIJx8UVB0A==" workbookSaltValue="hXvELicGU08fnxHZqx4hU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<sst xmlns="http://schemas.openxmlformats.org/spreadsheetml/2006/main" count="228" uniqueCount="114">
  <si>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</si>
  <si>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</si>
  <si>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</si>
  <si>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</si>
  <si>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</si>
  <si>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</si>
  <si>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</si>
  <si>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</si>
  <si>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</si>
  <si>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</si>
  <si>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</si>
  <si>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</si>
  <si>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</si>
  <si>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</si>
  <si>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</si>
  <si>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</si>
  <si>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</si>
  <si>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</si>
  <si>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</si>
  <si>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</si>
  <si>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</si>
  <si>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</si>
  <si>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</si>
  <si>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</si>
  <si>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</si>
  <si>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</si>
  <si>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</si>
  <si>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</si>
  <si>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</si>
  <si>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</si>
  <si>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</si>
  <si>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</si>
  <si>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</si>
  <si>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</si>
  <si>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</si>
  <si>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</si>
  <si>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</si>
  <si>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</si>
  <si>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</si>
  <si>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</si>
  <si>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</si>
  <si>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</si>
  <si>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</si>
  <si>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</si>
  <si>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</si>
  <si>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</si>
  <si>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</si>
  <si>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</si>
  <si>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</si>
  <si>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</si>
  <si>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</si>
  <si>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</si>
  <si>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</si>
  <si>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</si>
  <si>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</si>
  <si>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</si>
  <si>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</si>
  <si>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</si>
  <si>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</si>
  <si>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</si>
  <si>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</si>
  <si>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</si>
  <si>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</si>
  <si>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</si>
  <si>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</si>
  <si>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</si>
  <si>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</si>
  <si>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</si>
  <si>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</si>
  <si>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</si>
  <si>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</si>
  <si>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</si>
  <si>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</si>
  <si>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</si>
  <si>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</si>
  <si>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</si>
  <si>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</si>
  <si>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</si>
  <si>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</si>
  <si>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</si>
  <si>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</si>
  <si>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</si>
  <si>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</si>
  <si>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</si>
  <si>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</si>
  <si>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</si>
  <si>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</si>
  <si>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</si>
  <si>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</si>
  <si>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</si>
  <si>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</si>
  <si>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</si>
  <si>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</si>
  <si>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</si>
  <si>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</si>
  <si>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</si>
  <si>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</si>
  <si>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</si>
  <si>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立山町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</si>
  <si>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</si>
  <si>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</si>
  <si>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</si>
  <si>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</si>
  <si>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</si>
  <si>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</si>
  <si>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</si>
  <si>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</si>
  <si>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</si>
  <si>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</si>
  <si>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</si>
  <si>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</si>
  <si>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建設時の元利償還金がピーク時期を迎えており、現在は利子の金額が年々下がる時期に入ってきている。昨年度は突発的なシステム改修があったため、例年よりも委託料が増え、収益的収支比率は前年とほぼ変わらない結果となっている。
　また、本事業は類似事業の中で比べるとまだ設立年月が浅く企業債残高は多く残っているが、平成28年度の資本費見直し以降、経費回収率及び汚水処理原価は類似団体平均と比べて良い数字となっている。
　ただし、水洗化率が微増となっている反面、立山町内人口の減少や一般家電の節水化により、排水量は小さくなり施設利用率は微減傾向にあると考えられる。
</t>
    <rPh sb="1" eb="4">
      <t>ケンセツジ</t>
    </rPh>
    <rPh sb="5" eb="9">
      <t>ガンリショウカン</t>
    </rPh>
    <rPh sb="9" eb="10">
      <t>キン</t>
    </rPh>
    <rPh sb="14" eb="16">
      <t>ジキ</t>
    </rPh>
    <rPh sb="17" eb="18">
      <t>ムカ</t>
    </rPh>
    <rPh sb="23" eb="25">
      <t>ゲンザイ</t>
    </rPh>
    <rPh sb="26" eb="28">
      <t>リシ</t>
    </rPh>
    <rPh sb="29" eb="31">
      <t>キンガク</t>
    </rPh>
    <rPh sb="32" eb="34">
      <t>ネンネン</t>
    </rPh>
    <rPh sb="34" eb="35">
      <t>サ</t>
    </rPh>
    <rPh sb="37" eb="39">
      <t>ジキ</t>
    </rPh>
    <rPh sb="40" eb="41">
      <t>ハイ</t>
    </rPh>
    <rPh sb="48" eb="51">
      <t>サクネンド</t>
    </rPh>
    <rPh sb="52" eb="55">
      <t>トッパツテキ</t>
    </rPh>
    <rPh sb="60" eb="62">
      <t>カイシュウ</t>
    </rPh>
    <rPh sb="69" eb="71">
      <t>レイネン</t>
    </rPh>
    <rPh sb="74" eb="76">
      <t>イタク</t>
    </rPh>
    <rPh sb="76" eb="77">
      <t>リョウ</t>
    </rPh>
    <rPh sb="78" eb="79">
      <t>フ</t>
    </rPh>
    <rPh sb="81" eb="84">
      <t>シュウエキテキ</t>
    </rPh>
    <rPh sb="84" eb="86">
      <t>シュウシ</t>
    </rPh>
    <rPh sb="86" eb="87">
      <t>ヒ</t>
    </rPh>
    <rPh sb="87" eb="88">
      <t>リツ</t>
    </rPh>
    <rPh sb="89" eb="91">
      <t>ゼンネン</t>
    </rPh>
    <rPh sb="94" eb="95">
      <t>カ</t>
    </rPh>
    <rPh sb="99" eb="101">
      <t>ケッカ</t>
    </rPh>
    <rPh sb="113" eb="116">
      <t>ホンジギョウ</t>
    </rPh>
    <rPh sb="117" eb="119">
      <t>ルイジ</t>
    </rPh>
    <rPh sb="119" eb="121">
      <t>ジギョウ</t>
    </rPh>
    <rPh sb="122" eb="123">
      <t>ナカ</t>
    </rPh>
    <rPh sb="124" eb="125">
      <t>クラ</t>
    </rPh>
    <rPh sb="130" eb="132">
      <t>セツリツ</t>
    </rPh>
    <rPh sb="132" eb="134">
      <t>ネンゲツ</t>
    </rPh>
    <rPh sb="135" eb="136">
      <t>アサ</t>
    </rPh>
    <rPh sb="137" eb="139">
      <t>キギョウ</t>
    </rPh>
    <rPh sb="139" eb="140">
      <t>サイ</t>
    </rPh>
    <rPh sb="140" eb="142">
      <t>ザンダカ</t>
    </rPh>
    <rPh sb="143" eb="144">
      <t>オオ</t>
    </rPh>
    <rPh sb="145" eb="146">
      <t>ノコ</t>
    </rPh>
    <rPh sb="152" eb="154">
      <t>ヘイセイ</t>
    </rPh>
    <rPh sb="156" eb="158">
      <t>ネンド</t>
    </rPh>
    <rPh sb="159" eb="161">
      <t>シホン</t>
    </rPh>
    <rPh sb="161" eb="162">
      <t>ヒ</t>
    </rPh>
    <rPh sb="162" eb="164">
      <t>ミナオ</t>
    </rPh>
    <rPh sb="165" eb="167">
      <t>イコウ</t>
    </rPh>
    <rPh sb="168" eb="170">
      <t>ケイヒ</t>
    </rPh>
    <rPh sb="170" eb="172">
      <t>カイシュウ</t>
    </rPh>
    <rPh sb="172" eb="173">
      <t>リツ</t>
    </rPh>
    <rPh sb="173" eb="174">
      <t>オヨ</t>
    </rPh>
    <rPh sb="189" eb="190">
      <t>クラ</t>
    </rPh>
    <rPh sb="192" eb="193">
      <t>ヨ</t>
    </rPh>
    <rPh sb="194" eb="196">
      <t>スウジ</t>
    </rPh>
    <rPh sb="209" eb="212">
      <t>スイセンカ</t>
    </rPh>
    <rPh sb="212" eb="213">
      <t>リツ</t>
    </rPh>
    <rPh sb="214" eb="216">
      <t>ビゾウ</t>
    </rPh>
    <rPh sb="222" eb="224">
      <t>ハンメン</t>
    </rPh>
    <phoneticPr fontId="4"/>
  </si>
  <si>
    <t>　施設が比較的新しいため、現在のところ顕著な老朽化の影響は見受けられない。ただし、事業計画時と現状の使用人口に差が出てきているため、施設の修繕及び更新については、当初の予定でいくのではなく、その都度見直しをかけて行っていくことが必要である。</t>
    <rPh sb="1" eb="3">
      <t>シセツ</t>
    </rPh>
    <rPh sb="4" eb="7">
      <t>ヒカクテキ</t>
    </rPh>
    <rPh sb="7" eb="8">
      <t>アタラ</t>
    </rPh>
    <rPh sb="13" eb="15">
      <t>ゲンザイ</t>
    </rPh>
    <rPh sb="19" eb="21">
      <t>ケンチョ</t>
    </rPh>
    <rPh sb="22" eb="25">
      <t>ロウキュウカ</t>
    </rPh>
    <rPh sb="26" eb="28">
      <t>エイキョウ</t>
    </rPh>
    <rPh sb="29" eb="31">
      <t>ミウ</t>
    </rPh>
    <rPh sb="41" eb="45">
      <t>ジギョウケイカク</t>
    </rPh>
    <rPh sb="45" eb="46">
      <t>ジ</t>
    </rPh>
    <rPh sb="47" eb="49">
      <t>ゲンジョウ</t>
    </rPh>
    <rPh sb="50" eb="52">
      <t>シヨウ</t>
    </rPh>
    <rPh sb="52" eb="54">
      <t>ジンコウ</t>
    </rPh>
    <rPh sb="55" eb="56">
      <t>サ</t>
    </rPh>
    <rPh sb="57" eb="58">
      <t>デ</t>
    </rPh>
    <rPh sb="66" eb="68">
      <t>シセツ</t>
    </rPh>
    <rPh sb="69" eb="71">
      <t>シュウゼン</t>
    </rPh>
    <rPh sb="71" eb="72">
      <t>オヨ</t>
    </rPh>
    <rPh sb="73" eb="75">
      <t>コウシン</t>
    </rPh>
    <rPh sb="81" eb="83">
      <t>トウショ</t>
    </rPh>
    <rPh sb="84" eb="86">
      <t>ヨテイ</t>
    </rPh>
    <rPh sb="97" eb="99">
      <t>ツド</t>
    </rPh>
    <rPh sb="99" eb="101">
      <t>ミナオ</t>
    </rPh>
    <rPh sb="106" eb="107">
      <t>オコナ</t>
    </rPh>
    <rPh sb="114" eb="116">
      <t>ヒツヨウ</t>
    </rPh>
    <phoneticPr fontId="4"/>
  </si>
  <si>
    <t>　中山間部で行っている農業集落排水事業での劇的な収益増加はほとんど見込めないと思われる。そのため今後の運用については、立山町内人口推移及び各施設の利用状況等を踏まえ、計画的な修繕を行いながら、施設更新及び縮小を行っていく方がよいのか、他団体と管路接合を行い広域化・共同化を進めていく方がよいのかを、定期的に見直し、計画的かつ効率的な運用方法を根本から考えていくことが大切である。</t>
    <rPh sb="1" eb="2">
      <t>チュウ</t>
    </rPh>
    <rPh sb="2" eb="4">
      <t>サンカン</t>
    </rPh>
    <rPh sb="4" eb="5">
      <t>ブ</t>
    </rPh>
    <rPh sb="6" eb="7">
      <t>オコナ</t>
    </rPh>
    <rPh sb="11" eb="17">
      <t>ノウギョウシュウ</t>
    </rPh>
    <rPh sb="17" eb="19">
      <t>ジギョウ</t>
    </rPh>
    <rPh sb="21" eb="23">
      <t>ゲキテキ</t>
    </rPh>
    <rPh sb="24" eb="26">
      <t>シュウエキ</t>
    </rPh>
    <rPh sb="26" eb="28">
      <t>ゾウカ</t>
    </rPh>
    <rPh sb="33" eb="35">
      <t>ミコ</t>
    </rPh>
    <rPh sb="39" eb="40">
      <t>オモ</t>
    </rPh>
    <rPh sb="48" eb="50">
      <t>コンゴ</t>
    </rPh>
    <rPh sb="51" eb="53">
      <t>ウンヨウ</t>
    </rPh>
    <rPh sb="59" eb="62">
      <t>タテヤママチ</t>
    </rPh>
    <rPh sb="62" eb="63">
      <t>ナイ</t>
    </rPh>
    <rPh sb="63" eb="65">
      <t>ジンコウ</t>
    </rPh>
    <rPh sb="65" eb="67">
      <t>スイイ</t>
    </rPh>
    <rPh sb="67" eb="68">
      <t>オヨ</t>
    </rPh>
    <rPh sb="69" eb="72">
      <t>カクシセツ</t>
    </rPh>
    <rPh sb="73" eb="75">
      <t>リヨウ</t>
    </rPh>
    <rPh sb="75" eb="77">
      <t>ジョウキョウ</t>
    </rPh>
    <rPh sb="77" eb="78">
      <t>トウ</t>
    </rPh>
    <rPh sb="79" eb="80">
      <t>フ</t>
    </rPh>
    <rPh sb="90" eb="91">
      <t>オコナ</t>
    </rPh>
    <rPh sb="96" eb="98">
      <t>シセツ</t>
    </rPh>
    <rPh sb="100" eb="101">
      <t>オヨ</t>
    </rPh>
    <rPh sb="102" eb="104">
      <t>シュクショウ</t>
    </rPh>
    <rPh sb="149" eb="151">
      <t>テイキ</t>
    </rPh>
    <rPh sb="151" eb="152">
      <t>テキ</t>
    </rPh>
    <rPh sb="153" eb="155">
      <t>ミナオ</t>
    </rPh>
    <rPh sb="157" eb="159">
      <t>ケイカク</t>
    </rPh>
    <rPh sb="159" eb="160">
      <t>テキ</t>
    </rPh>
    <rPh sb="162" eb="165">
      <t>コウリツテキ</t>
    </rPh>
    <rPh sb="166" eb="168">
      <t>ウンヨウ</t>
    </rPh>
    <rPh sb="171" eb="173">
      <t>コンポン</t>
    </rPh>
    <rPh sb="175" eb="176">
      <t>カンガ</t>
    </rPh>
    <rPh sb="183" eb="185">
      <t>タイセツ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</si>
</sst>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0B-473A-AE1D-1FAF7B32EB23}"/>
            </c:ext>
          </c:extLst>
        </c:ser>
        <c:dLbls>
          <c:showLegendKey val="0"/>
          <c:showVal val="0"/>
          <c:showCatName val="0"/>
          <c:showSerName val="0"/>
          <c:showPercent val="0"/>
          <c:showBubbleSize val="0"/>
        </c:dLbls>
        <c:gapWidth val="150"/>
        <c:axId val="173345024"/>
        <c:axId val="1733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140B-473A-AE1D-1FAF7B32EB23}"/>
            </c:ext>
          </c:extLst>
        </c:ser>
        <c:dLbls>
          <c:showLegendKey val="0"/>
          <c:showVal val="0"/>
          <c:showCatName val="0"/>
          <c:showSerName val="0"/>
          <c:showPercent val="0"/>
          <c:showBubbleSize val="0"/>
        </c:dLbls>
        <c:marker val="1"/>
        <c:smooth val="0"/>
        <c:axId val="173345024"/>
        <c:axId val="173355392"/>
      </c:lineChart>
      <c:dateAx>
        <c:axId val="173345024"/>
        <c:scaling>
          <c:orientation val="minMax"/>
        </c:scaling>
        <c:delete val="1"/>
        <c:axPos val="b"/>
        <c:numFmt formatCode="ge" sourceLinked="1"/>
        <c:majorTickMark val="none"/>
        <c:minorTickMark val="none"/>
        <c:tickLblPos val="none"/>
        <c:crossAx val="173355392"/>
        <c:crosses val="autoZero"/>
        <c:auto val="1"/>
        <c:lblOffset val="100"/>
        <c:baseTimeUnit val="years"/>
      </c:dateAx>
      <c:valAx>
        <c:axId val="1733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50.19</c:v>
                </c:pt>
                <c:pt idx="1">
                  <c:v>48.12</c:v>
                </c:pt>
                <c:pt idx="2">
                  <c:v>48.12</c:v>
                </c:pt>
                <c:pt idx="3">
                  <c:v>49.15</c:v>
                </c:pt>
                <c:pt idx="4">
                  <c:v>47.65</c:v>
                </c:pt>
              </c:numCache>
            </c:numRef>
          </c:val>
          <c:extLst xmlns:c16r2="http://schemas.microsoft.com/office/drawing/2015/06/chart">
            <c:ext xmlns:c16="http://schemas.microsoft.com/office/drawing/2014/chart" uri="{C3380CC4-5D6E-409C-BE32-E72D297353CC}">
              <c16:uniqueId val="{00000000-EAC7-4EF9-B962-07D3A53B8720}"/>
            </c:ext>
          </c:extLst>
        </c:ser>
        <c:dLbls>
          <c:showLegendKey val="0"/>
          <c:showVal val="0"/>
          <c:showCatName val="0"/>
          <c:showSerName val="0"/>
          <c:showPercent val="0"/>
          <c:showBubbleSize val="0"/>
        </c:dLbls>
        <c:gapWidth val="150"/>
        <c:axId val="178272512"/>
        <c:axId val="17827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EAC7-4EF9-B962-07D3A53B8720}"/>
            </c:ext>
          </c:extLst>
        </c:ser>
        <c:dLbls>
          <c:showLegendKey val="0"/>
          <c:showVal val="0"/>
          <c:showCatName val="0"/>
          <c:showSerName val="0"/>
          <c:showPercent val="0"/>
          <c:showBubbleSize val="0"/>
        </c:dLbls>
        <c:marker val="1"/>
        <c:smooth val="0"/>
        <c:axId val="178272512"/>
        <c:axId val="178278784"/>
      </c:lineChart>
      <c:dateAx>
        <c:axId val="178272512"/>
        <c:scaling>
          <c:orientation val="minMax"/>
        </c:scaling>
        <c:delete val="1"/>
        <c:axPos val="b"/>
        <c:numFmt formatCode="ge" sourceLinked="1"/>
        <c:majorTickMark val="none"/>
        <c:minorTickMark val="none"/>
        <c:tickLblPos val="none"/>
        <c:crossAx val="178278784"/>
        <c:crosses val="autoZero"/>
        <c:auto val="1"/>
        <c:lblOffset val="100"/>
        <c:baseTimeUnit val="years"/>
      </c:dateAx>
      <c:valAx>
        <c:axId val="1782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c:v>
                </c:pt>
                <c:pt idx="1">
                  <c:v>75.14</c:v>
                </c:pt>
                <c:pt idx="2">
                  <c:v>76.14</c:v>
                </c:pt>
                <c:pt idx="3">
                  <c:v>77.56</c:v>
                </c:pt>
                <c:pt idx="4">
                  <c:v>78.5</c:v>
                </c:pt>
              </c:numCache>
            </c:numRef>
          </c:val>
          <c:extLst xmlns:c16r2="http://schemas.microsoft.com/office/drawing/2015/06/chart">
            <c:ext xmlns:c16="http://schemas.microsoft.com/office/drawing/2014/chart" uri="{C3380CC4-5D6E-409C-BE32-E72D297353CC}">
              <c16:uniqueId val="{00000000-0D9B-47AE-A72C-A6993C8F7B12}"/>
            </c:ext>
          </c:extLst>
        </c:ser>
        <c:dLbls>
          <c:showLegendKey val="0"/>
          <c:showVal val="0"/>
          <c:showCatName val="0"/>
          <c:showSerName val="0"/>
          <c:showPercent val="0"/>
          <c:showBubbleSize val="0"/>
        </c:dLbls>
        <c:gapWidth val="150"/>
        <c:axId val="177867392"/>
        <c:axId val="17786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0D9B-47AE-A72C-A6993C8F7B12}"/>
            </c:ext>
          </c:extLst>
        </c:ser>
        <c:dLbls>
          <c:showLegendKey val="0"/>
          <c:showVal val="0"/>
          <c:showCatName val="0"/>
          <c:showSerName val="0"/>
          <c:showPercent val="0"/>
          <c:showBubbleSize val="0"/>
        </c:dLbls>
        <c:marker val="1"/>
        <c:smooth val="0"/>
        <c:axId val="177867392"/>
        <c:axId val="177869568"/>
      </c:lineChart>
      <c:dateAx>
        <c:axId val="177867392"/>
        <c:scaling>
          <c:orientation val="minMax"/>
        </c:scaling>
        <c:delete val="1"/>
        <c:axPos val="b"/>
        <c:numFmt formatCode="ge" sourceLinked="1"/>
        <c:majorTickMark val="none"/>
        <c:minorTickMark val="none"/>
        <c:tickLblPos val="none"/>
        <c:crossAx val="177869568"/>
        <c:crosses val="autoZero"/>
        <c:auto val="1"/>
        <c:lblOffset val="100"/>
        <c:baseTimeUnit val="years"/>
      </c:dateAx>
      <c:valAx>
        <c:axId val="1778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51.64</c:v>
                </c:pt>
                <c:pt idx="1">
                  <c:v>47.97</c:v>
                </c:pt>
                <c:pt idx="2">
                  <c:v>47.18</c:v>
                </c:pt>
                <c:pt idx="3">
                  <c:v>43.64</c:v>
                </c:pt>
                <c:pt idx="4">
                  <c:v>43.7</c:v>
                </c:pt>
              </c:numCache>
            </c:numRef>
          </c:val>
          <c:extLst xmlns:c16r2="http://schemas.microsoft.com/office/drawing/2015/06/chart">
            <c:ext xmlns:c16="http://schemas.microsoft.com/office/drawing/2014/chart" uri="{C3380CC4-5D6E-409C-BE32-E72D297353CC}">
              <c16:uniqueId val="{00000000-E1AF-4CE4-B2B9-9EBF4B3EFE3B}"/>
            </c:ext>
          </c:extLst>
        </c:ser>
        <c:dLbls>
          <c:showLegendKey val="0"/>
          <c:showVal val="0"/>
          <c:showCatName val="0"/>
          <c:showSerName val="0"/>
          <c:showPercent val="0"/>
          <c:showBubbleSize val="0"/>
        </c:dLbls>
        <c:gapWidth val="150"/>
        <c:axId val="173390464"/>
        <c:axId val="17340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AF-4CE4-B2B9-9EBF4B3EFE3B}"/>
            </c:ext>
          </c:extLst>
        </c:ser>
        <c:dLbls>
          <c:showLegendKey val="0"/>
          <c:showVal val="0"/>
          <c:showCatName val="0"/>
          <c:showSerName val="0"/>
          <c:showPercent val="0"/>
          <c:showBubbleSize val="0"/>
        </c:dLbls>
        <c:marker val="1"/>
        <c:smooth val="0"/>
        <c:axId val="173390464"/>
        <c:axId val="173400832"/>
      </c:lineChart>
      <c:dateAx>
        <c:axId val="173390464"/>
        <c:scaling>
          <c:orientation val="minMax"/>
        </c:scaling>
        <c:delete val="1"/>
        <c:axPos val="b"/>
        <c:numFmt formatCode="ge" sourceLinked="1"/>
        <c:majorTickMark val="none"/>
        <c:minorTickMark val="none"/>
        <c:tickLblPos val="none"/>
        <c:crossAx val="173400832"/>
        <c:crosses val="autoZero"/>
        <c:auto val="1"/>
        <c:lblOffset val="100"/>
        <c:baseTimeUnit val="years"/>
      </c:dateAx>
      <c:valAx>
        <c:axId val="1734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98-4228-93EF-28CE6E06F9C6}"/>
            </c:ext>
          </c:extLst>
        </c:ser>
        <c:dLbls>
          <c:showLegendKey val="0"/>
          <c:showVal val="0"/>
          <c:showCatName val="0"/>
          <c:showSerName val="0"/>
          <c:showPercent val="0"/>
          <c:showBubbleSize val="0"/>
        </c:dLbls>
        <c:gapWidth val="150"/>
        <c:axId val="173595648"/>
        <c:axId val="1747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98-4228-93EF-28CE6E06F9C6}"/>
            </c:ext>
          </c:extLst>
        </c:ser>
        <c:dLbls>
          <c:showLegendKey val="0"/>
          <c:showVal val="0"/>
          <c:showCatName val="0"/>
          <c:showSerName val="0"/>
          <c:showPercent val="0"/>
          <c:showBubbleSize val="0"/>
        </c:dLbls>
        <c:marker val="1"/>
        <c:smooth val="0"/>
        <c:axId val="173595648"/>
        <c:axId val="174785664"/>
      </c:lineChart>
      <c:dateAx>
        <c:axId val="173595648"/>
        <c:scaling>
          <c:orientation val="minMax"/>
        </c:scaling>
        <c:delete val="1"/>
        <c:axPos val="b"/>
        <c:numFmt formatCode="ge" sourceLinked="1"/>
        <c:majorTickMark val="none"/>
        <c:minorTickMark val="none"/>
        <c:tickLblPos val="none"/>
        <c:crossAx val="174785664"/>
        <c:crosses val="autoZero"/>
        <c:auto val="1"/>
        <c:lblOffset val="100"/>
        <c:baseTimeUnit val="years"/>
      </c:dateAx>
      <c:valAx>
        <c:axId val="1747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BC-4FA8-8750-BAD8FEAA1E83}"/>
            </c:ext>
          </c:extLst>
        </c:ser>
        <c:dLbls>
          <c:showLegendKey val="0"/>
          <c:showVal val="0"/>
          <c:showCatName val="0"/>
          <c:showSerName val="0"/>
          <c:showPercent val="0"/>
          <c:showBubbleSize val="0"/>
        </c:dLbls>
        <c:gapWidth val="150"/>
        <c:axId val="174804352"/>
        <c:axId val="1748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BC-4FA8-8750-BAD8FEAA1E83}"/>
            </c:ext>
          </c:extLst>
        </c:ser>
        <c:dLbls>
          <c:showLegendKey val="0"/>
          <c:showVal val="0"/>
          <c:showCatName val="0"/>
          <c:showSerName val="0"/>
          <c:showPercent val="0"/>
          <c:showBubbleSize val="0"/>
        </c:dLbls>
        <c:marker val="1"/>
        <c:smooth val="0"/>
        <c:axId val="174804352"/>
        <c:axId val="174827008"/>
      </c:lineChart>
      <c:dateAx>
        <c:axId val="174804352"/>
        <c:scaling>
          <c:orientation val="minMax"/>
        </c:scaling>
        <c:delete val="1"/>
        <c:axPos val="b"/>
        <c:numFmt formatCode="ge" sourceLinked="1"/>
        <c:majorTickMark val="none"/>
        <c:minorTickMark val="none"/>
        <c:tickLblPos val="none"/>
        <c:crossAx val="174827008"/>
        <c:crosses val="autoZero"/>
        <c:auto val="1"/>
        <c:lblOffset val="100"/>
        <c:baseTimeUnit val="years"/>
      </c:dateAx>
      <c:valAx>
        <c:axId val="1748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30-4317-A3FB-39DB99690A9F}"/>
            </c:ext>
          </c:extLst>
        </c:ser>
        <c:dLbls>
          <c:showLegendKey val="0"/>
          <c:showVal val="0"/>
          <c:showCatName val="0"/>
          <c:showSerName val="0"/>
          <c:showPercent val="0"/>
          <c:showBubbleSize val="0"/>
        </c:dLbls>
        <c:gapWidth val="150"/>
        <c:axId val="177693056"/>
        <c:axId val="1776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30-4317-A3FB-39DB99690A9F}"/>
            </c:ext>
          </c:extLst>
        </c:ser>
        <c:dLbls>
          <c:showLegendKey val="0"/>
          <c:showVal val="0"/>
          <c:showCatName val="0"/>
          <c:showSerName val="0"/>
          <c:showPercent val="0"/>
          <c:showBubbleSize val="0"/>
        </c:dLbls>
        <c:marker val="1"/>
        <c:smooth val="0"/>
        <c:axId val="177693056"/>
        <c:axId val="177694976"/>
      </c:lineChart>
      <c:dateAx>
        <c:axId val="177693056"/>
        <c:scaling>
          <c:orientation val="minMax"/>
        </c:scaling>
        <c:delete val="1"/>
        <c:axPos val="b"/>
        <c:numFmt formatCode="ge" sourceLinked="1"/>
        <c:majorTickMark val="none"/>
        <c:minorTickMark val="none"/>
        <c:tickLblPos val="none"/>
        <c:crossAx val="177694976"/>
        <c:crosses val="autoZero"/>
        <c:auto val="1"/>
        <c:lblOffset val="100"/>
        <c:baseTimeUnit val="years"/>
      </c:dateAx>
      <c:valAx>
        <c:axId val="1776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93-432B-AF61-F7D1F15C7E75}"/>
            </c:ext>
          </c:extLst>
        </c:ser>
        <c:dLbls>
          <c:showLegendKey val="0"/>
          <c:showVal val="0"/>
          <c:showCatName val="0"/>
          <c:showSerName val="0"/>
          <c:showPercent val="0"/>
          <c:showBubbleSize val="0"/>
        </c:dLbls>
        <c:gapWidth val="150"/>
        <c:axId val="177730304"/>
        <c:axId val="1777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93-432B-AF61-F7D1F15C7E75}"/>
            </c:ext>
          </c:extLst>
        </c:ser>
        <c:dLbls>
          <c:showLegendKey val="0"/>
          <c:showVal val="0"/>
          <c:showCatName val="0"/>
          <c:showSerName val="0"/>
          <c:showPercent val="0"/>
          <c:showBubbleSize val="0"/>
        </c:dLbls>
        <c:marker val="1"/>
        <c:smooth val="0"/>
        <c:axId val="177730304"/>
        <c:axId val="177732224"/>
      </c:lineChart>
      <c:dateAx>
        <c:axId val="177730304"/>
        <c:scaling>
          <c:orientation val="minMax"/>
        </c:scaling>
        <c:delete val="1"/>
        <c:axPos val="b"/>
        <c:numFmt formatCode="ge" sourceLinked="1"/>
        <c:majorTickMark val="none"/>
        <c:minorTickMark val="none"/>
        <c:tickLblPos val="none"/>
        <c:crossAx val="177732224"/>
        <c:crosses val="autoZero"/>
        <c:auto val="1"/>
        <c:lblOffset val="100"/>
        <c:baseTimeUnit val="years"/>
      </c:dateAx>
      <c:valAx>
        <c:axId val="1777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7431.04</c:v>
                </c:pt>
                <c:pt idx="1">
                  <c:v>6518.82</c:v>
                </c:pt>
                <c:pt idx="2" formatCode="#,##0.00;&quot;△&quot;#,##0.00">
                  <c:v>6589.98</c:v>
                </c:pt>
                <c:pt idx="3">
                  <c:v>4282.6899999999996</c:v>
                </c:pt>
                <c:pt idx="4">
                  <c:v>4258</c:v>
                </c:pt>
              </c:numCache>
            </c:numRef>
          </c:val>
          <c:extLst xmlns:c16r2="http://schemas.microsoft.com/office/drawing/2015/06/chart">
            <c:ext xmlns:c16="http://schemas.microsoft.com/office/drawing/2014/chart" uri="{C3380CC4-5D6E-409C-BE32-E72D297353CC}">
              <c16:uniqueId val="{00000000-35DB-4696-96E5-7643983F6BCA}"/>
            </c:ext>
          </c:extLst>
        </c:ser>
        <c:dLbls>
          <c:showLegendKey val="0"/>
          <c:showVal val="0"/>
          <c:showCatName val="0"/>
          <c:showSerName val="0"/>
          <c:showPercent val="0"/>
          <c:showBubbleSize val="0"/>
        </c:dLbls>
        <c:gapWidth val="150"/>
        <c:axId val="177783936"/>
        <c:axId val="17778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35DB-4696-96E5-7643983F6BCA}"/>
            </c:ext>
          </c:extLst>
        </c:ser>
        <c:dLbls>
          <c:showLegendKey val="0"/>
          <c:showVal val="0"/>
          <c:showCatName val="0"/>
          <c:showSerName val="0"/>
          <c:showPercent val="0"/>
          <c:showBubbleSize val="0"/>
        </c:dLbls>
        <c:marker val="1"/>
        <c:smooth val="0"/>
        <c:axId val="177783936"/>
        <c:axId val="177785856"/>
      </c:lineChart>
      <c:dateAx>
        <c:axId val="177783936"/>
        <c:scaling>
          <c:orientation val="minMax"/>
        </c:scaling>
        <c:delete val="1"/>
        <c:axPos val="b"/>
        <c:numFmt formatCode="ge" sourceLinked="1"/>
        <c:majorTickMark val="none"/>
        <c:minorTickMark val="none"/>
        <c:tickLblPos val="none"/>
        <c:crossAx val="177785856"/>
        <c:crosses val="autoZero"/>
        <c:auto val="1"/>
        <c:lblOffset val="100"/>
        <c:baseTimeUnit val="years"/>
      </c:dateAx>
      <c:valAx>
        <c:axId val="1777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16.45</c:v>
                </c:pt>
                <c:pt idx="1">
                  <c:v>17</c:v>
                </c:pt>
                <c:pt idx="2">
                  <c:v>61.95</c:v>
                </c:pt>
                <c:pt idx="3">
                  <c:v>74.11</c:v>
                </c:pt>
                <c:pt idx="4">
                  <c:v>67.569999999999993</c:v>
                </c:pt>
              </c:numCache>
            </c:numRef>
          </c:val>
          <c:extLst xmlns:c16r2="http://schemas.microsoft.com/office/drawing/2015/06/chart">
            <c:ext xmlns:c16="http://schemas.microsoft.com/office/drawing/2014/chart" uri="{C3380CC4-5D6E-409C-BE32-E72D297353CC}">
              <c16:uniqueId val="{00000000-C19D-496F-A685-3435C3703256}"/>
            </c:ext>
          </c:extLst>
        </c:ser>
        <c:dLbls>
          <c:showLegendKey val="0"/>
          <c:showVal val="0"/>
          <c:showCatName val="0"/>
          <c:showSerName val="0"/>
          <c:showPercent val="0"/>
          <c:showBubbleSize val="0"/>
        </c:dLbls>
        <c:gapWidth val="150"/>
        <c:axId val="178202112"/>
        <c:axId val="17820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C19D-496F-A685-3435C3703256}"/>
            </c:ext>
          </c:extLst>
        </c:ser>
        <c:dLbls>
          <c:showLegendKey val="0"/>
          <c:showVal val="0"/>
          <c:showCatName val="0"/>
          <c:showSerName val="0"/>
          <c:showPercent val="0"/>
          <c:showBubbleSize val="0"/>
        </c:dLbls>
        <c:marker val="1"/>
        <c:smooth val="0"/>
        <c:axId val="178202112"/>
        <c:axId val="178204032"/>
      </c:lineChart>
      <c:dateAx>
        <c:axId val="178202112"/>
        <c:scaling>
          <c:orientation val="minMax"/>
        </c:scaling>
        <c:delete val="1"/>
        <c:axPos val="b"/>
        <c:numFmt formatCode="ge" sourceLinked="1"/>
        <c:majorTickMark val="none"/>
        <c:minorTickMark val="none"/>
        <c:tickLblPos val="none"/>
        <c:crossAx val="178204032"/>
        <c:crosses val="autoZero"/>
        <c:auto val="1"/>
        <c:lblOffset val="100"/>
        <c:baseTimeUnit val="years"/>
      </c:dateAx>
      <c:valAx>
        <c:axId val="1782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1019.18</c:v>
                </c:pt>
                <c:pt idx="1">
                  <c:v>992.34</c:v>
                </c:pt>
                <c:pt idx="2">
                  <c:v>273.14</c:v>
                </c:pt>
                <c:pt idx="3">
                  <c:v>229.66</c:v>
                </c:pt>
                <c:pt idx="4">
                  <c:v>251.69</c:v>
                </c:pt>
              </c:numCache>
            </c:numRef>
          </c:val>
          <c:extLst xmlns:c16r2="http://schemas.microsoft.com/office/drawing/2015/06/chart">
            <c:ext xmlns:c16="http://schemas.microsoft.com/office/drawing/2014/chart" uri="{C3380CC4-5D6E-409C-BE32-E72D297353CC}">
              <c16:uniqueId val="{00000000-1C21-417B-9A82-7F33CC9EA075}"/>
            </c:ext>
          </c:extLst>
        </c:ser>
        <c:dLbls>
          <c:showLegendKey val="0"/>
          <c:showVal val="0"/>
          <c:showCatName val="0"/>
          <c:showSerName val="0"/>
          <c:showPercent val="0"/>
          <c:showBubbleSize val="0"/>
        </c:dLbls>
        <c:gapWidth val="150"/>
        <c:axId val="178235264"/>
        <c:axId val="17824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1C21-417B-9A82-7F33CC9EA075}"/>
            </c:ext>
          </c:extLst>
        </c:ser>
        <c:dLbls>
          <c:showLegendKey val="0"/>
          <c:showVal val="0"/>
          <c:showCatName val="0"/>
          <c:showSerName val="0"/>
          <c:showPercent val="0"/>
          <c:showBubbleSize val="0"/>
        </c:dLbls>
        <c:marker val="1"/>
        <c:smooth val="0"/>
        <c:axId val="178235264"/>
        <c:axId val="178241536"/>
      </c:lineChart>
      <c:dateAx>
        <c:axId val="178235264"/>
        <c:scaling>
          <c:orientation val="minMax"/>
        </c:scaling>
        <c:delete val="1"/>
        <c:axPos val="b"/>
        <c:numFmt formatCode="ge" sourceLinked="1"/>
        <c:majorTickMark val="none"/>
        <c:minorTickMark val="none"/>
        <c:tickLblPos val="none"/>
        <c:crossAx val="178241536"/>
        <c:crosses val="autoZero"/>
        <c:auto val="1"/>
        <c:lblOffset val="100"/>
        <c:baseTimeUnit val="years"/>
      </c:dateAx>
      <c:valAx>
        <c:axId val="1782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富山県　立山町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26058</v>
      </c>
      <c r="AM8" s="51"/>
      <c r="AN8" s="51"/>
      <c r="AO8" s="51"/>
      <c r="AP8" s="51"/>
      <c r="AQ8" s="51"/>
      <c r="AR8" s="51"/>
      <c r="AS8" s="51"/>
      <c r="AT8" s="46">
        <f>データ!T6</f>
        <v>307.29000000000002</v>
      </c>
      <c r="AU8" s="46"/>
      <c r="AV8" s="46"/>
      <c r="AW8" s="46"/>
      <c r="AX8" s="46"/>
      <c r="AY8" s="46"/>
      <c r="AZ8" s="46"/>
      <c r="BA8" s="46"/>
      <c r="BB8" s="46">
        <f>データ!U6</f>
        <v>84.8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8.25</v>
      </c>
      <c r="Q10" s="46"/>
      <c r="R10" s="46"/>
      <c r="S10" s="46"/>
      <c r="T10" s="46"/>
      <c r="U10" s="46"/>
      <c r="V10" s="46"/>
      <c r="W10" s="46">
        <f>データ!Q6</f>
        <v>92.32</v>
      </c>
      <c r="X10" s="46"/>
      <c r="Y10" s="46"/>
      <c r="Z10" s="46"/>
      <c r="AA10" s="46"/>
      <c r="AB10" s="46"/>
      <c r="AC10" s="46"/>
      <c r="AD10" s="51">
        <f>データ!R6</f>
        <v>3240</v>
      </c>
      <c r="AE10" s="51"/>
      <c r="AF10" s="51"/>
      <c r="AG10" s="51"/>
      <c r="AH10" s="51"/>
      <c r="AI10" s="51"/>
      <c r="AJ10" s="51"/>
      <c r="AK10" s="2"/>
      <c r="AL10" s="51">
        <f>データ!V6</f>
        <v>2144</v>
      </c>
      <c r="AM10" s="51"/>
      <c r="AN10" s="51"/>
      <c r="AO10" s="51"/>
      <c r="AP10" s="51"/>
      <c r="AQ10" s="51"/>
      <c r="AR10" s="51"/>
      <c r="AS10" s="51"/>
      <c r="AT10" s="46">
        <f>データ!W6</f>
        <v>1.04</v>
      </c>
      <c r="AU10" s="46"/>
      <c r="AV10" s="46"/>
      <c r="AW10" s="46"/>
      <c r="AX10" s="46"/>
      <c r="AY10" s="46"/>
      <c r="AZ10" s="46"/>
      <c r="BA10" s="46"/>
      <c r="BB10" s="46">
        <f>データ!X6</f>
        <v>2061.54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112</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t="12.95"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t="12.95" hidden="1" x14ac:dyDescent="0.2">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P4qxZYHTAJ99lbKW448DV6UgJRWZcOO3KTNM8dzb+Rw6owYGek0mCHEr5Ftb5h67AAWcuqFOCuJE198Iv0pNyA==" saltValue="iOa/UhFZJi8xAypkFdcY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163236</v>
      </c>
      <c r="D6" s="33">
        <f t="shared" si="3"/>
        <v>47</v>
      </c>
      <c r="E6" s="33">
        <f t="shared" si="3"/>
        <v>17</v>
      </c>
      <c r="F6" s="33">
        <f t="shared" si="3"/>
        <v>5</v>
      </c>
      <c r="G6" s="33">
        <f t="shared" si="3"/>
        <v>0</v>
      </c>
      <c r="H6" s="33" t="str">
        <f t="shared" si="3"/>
        <v>富山県　立山町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8.25</v>
      </c>
      <c r="Q6" s="34">
        <f t="shared" si="3"/>
        <v>92.32</v>
      </c>
      <c r="R6" s="34">
        <f t="shared" si="3"/>
        <v>3240</v>
      </c>
      <c r="S6" s="34">
        <f t="shared" si="3"/>
        <v>26058</v>
      </c>
      <c r="T6" s="34">
        <f t="shared" si="3"/>
        <v>307.29000000000002</v>
      </c>
      <c r="U6" s="34">
        <f t="shared" si="3"/>
        <v>84.8</v>
      </c>
      <c r="V6" s="34">
        <f t="shared" si="3"/>
        <v>2144</v>
      </c>
      <c r="W6" s="34">
        <f t="shared" si="3"/>
        <v>1.04</v>
      </c>
      <c r="X6" s="34">
        <f t="shared" si="3"/>
        <v>2061.54</v>
      </c>
      <c r="Y6" s="35">
        <f>IF(Y7="",NA(),Y7)</f>
        <v>51.64</v>
      </c>
      <c r="Z6" s="35">
        <f t="shared" ref="Z6:AH6" si="4">IF(Z7="",NA(),Z7)</f>
        <v>47.97</v>
      </c>
      <c r="AA6" s="35">
        <f t="shared" si="4"/>
        <v>47.18</v>
      </c>
      <c r="AB6" s="35">
        <f t="shared" si="4"/>
        <v>43.64</v>
      </c>
      <c r="AC6" s="35">
        <f t="shared" si="4"/>
        <v>43.7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7431.04</v>
      </c>
      <c r="BG6" s="35">
        <f t="shared" ref="BG6:BO6" si="7">IF(BG7="",NA(),BG7)</f>
        <v>6518.82</v>
      </c>
      <c r="BH6" s="34">
        <f t="shared" si="7"/>
        <v>6589.98</v>
      </c>
      <c r="BI6" s="35">
        <f t="shared" si="7"/>
        <v>4282.6899999999996</v>
      </c>
      <c r="BJ6" s="35">
        <f t="shared" si="7"/>
        <v>4258</v>
      </c>
      <c r="BK6" s="35">
        <f t="shared" si="7"/>
        <v>1044.8</v>
      </c>
      <c r="BL6" s="35">
        <f t="shared" si="7"/>
        <v>1081.8</v>
      </c>
      <c r="BM6" s="35">
        <f t="shared" si="7"/>
        <v>974.93</v>
      </c>
      <c r="BN6" s="35">
        <f t="shared" si="7"/>
        <v>855.8</v>
      </c>
      <c r="BO6" s="35">
        <f t="shared" si="7"/>
        <v>789.46</v>
      </c>
      <c r="BP6" s="34" t="str">
        <f>IF(BP7="","",IF(BP7="-","【-】","【"&amp;SUBSTITUTE(TEXT(BP7,"#,##0.00"),"-","△")&amp;"】"))</f>
        <v>【747.76】</v>
      </c>
      <c r="BQ6" s="35">
        <f>IF(BQ7="",NA(),BQ7)</f>
        <v>16.45</v>
      </c>
      <c r="BR6" s="35">
        <f t="shared" ref="BR6:BZ6" si="8">IF(BR7="",NA(),BR7)</f>
        <v>17</v>
      </c>
      <c r="BS6" s="35">
        <f t="shared" si="8"/>
        <v>61.95</v>
      </c>
      <c r="BT6" s="35">
        <f t="shared" si="8"/>
        <v>74.11</v>
      </c>
      <c r="BU6" s="35">
        <f t="shared" si="8"/>
        <v>67.569999999999993</v>
      </c>
      <c r="BV6" s="35">
        <f t="shared" si="8"/>
        <v>50.82</v>
      </c>
      <c r="BW6" s="35">
        <f t="shared" si="8"/>
        <v>52.19</v>
      </c>
      <c r="BX6" s="35">
        <f t="shared" si="8"/>
        <v>55.32</v>
      </c>
      <c r="BY6" s="35">
        <f t="shared" si="8"/>
        <v>59.8</v>
      </c>
      <c r="BZ6" s="35">
        <f t="shared" si="8"/>
        <v>57.77</v>
      </c>
      <c r="CA6" s="34" t="str">
        <f>IF(CA7="","",IF(CA7="-","【-】","【"&amp;SUBSTITUTE(TEXT(CA7,"#,##0.00"),"-","△")&amp;"】"))</f>
        <v>【59.51】</v>
      </c>
      <c r="CB6" s="35">
        <f>IF(CB7="",NA(),CB7)</f>
        <v>1019.18</v>
      </c>
      <c r="CC6" s="35">
        <f t="shared" ref="CC6:CK6" si="9">IF(CC7="",NA(),CC7)</f>
        <v>992.34</v>
      </c>
      <c r="CD6" s="35">
        <f t="shared" si="9"/>
        <v>273.14</v>
      </c>
      <c r="CE6" s="35">
        <f t="shared" si="9"/>
        <v>229.66</v>
      </c>
      <c r="CF6" s="35">
        <f t="shared" si="9"/>
        <v>251.69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50.19</v>
      </c>
      <c r="CN6" s="35">
        <f t="shared" ref="CN6:CV6" si="10">IF(CN7="",NA(),CN7)</f>
        <v>48.12</v>
      </c>
      <c r="CO6" s="35">
        <f t="shared" si="10"/>
        <v>48.12</v>
      </c>
      <c r="CP6" s="35">
        <f t="shared" si="10"/>
        <v>49.15</v>
      </c>
      <c r="CQ6" s="35">
        <f t="shared" si="10"/>
        <v>47.65</v>
      </c>
      <c r="CR6" s="35">
        <f t="shared" si="10"/>
        <v>53.24</v>
      </c>
      <c r="CS6" s="35">
        <f t="shared" si="10"/>
        <v>52.31</v>
      </c>
      <c r="CT6" s="35">
        <f t="shared" si="10"/>
        <v>60.65</v>
      </c>
      <c r="CU6" s="35">
        <f t="shared" si="10"/>
        <v>51.75</v>
      </c>
      <c r="CV6" s="35">
        <f t="shared" si="10"/>
        <v>50.68</v>
      </c>
      <c r="CW6" s="34" t="str">
        <f>IF(CW7="","",IF(CW7="-","【-】","【"&amp;SUBSTITUTE(TEXT(CW7,"#,##0.00"),"-","△")&amp;"】"))</f>
        <v>【52.23】</v>
      </c>
      <c r="CX6" s="35">
        <f>IF(CX7="",NA(),CX7)</f>
        <v>72</v>
      </c>
      <c r="CY6" s="35">
        <f t="shared" ref="CY6:DG6" si="11">IF(CY7="",NA(),CY7)</f>
        <v>75.14</v>
      </c>
      <c r="CZ6" s="35">
        <f t="shared" si="11"/>
        <v>76.14</v>
      </c>
      <c r="DA6" s="35">
        <f t="shared" si="11"/>
        <v>77.56</v>
      </c>
      <c r="DB6" s="35">
        <f t="shared" si="11"/>
        <v>78.5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163236</v>
      </c>
      <c r="D7" s="37">
        <v>47</v>
      </c>
      <c r="E7" s="37">
        <v>17</v>
      </c>
      <c r="F7" s="37">
        <v>5</v>
      </c>
      <c r="G7" s="37">
        <v>0</v>
      </c>
      <c r="H7" s="37" t="s">
        <v>98</v>
      </c>
      <c r="I7" s="37" t="s">
        <v>99</v>
      </c>
      <c r="J7" s="37" t="s">
        <v>100</v>
      </c>
      <c r="K7" s="37" t="s">
        <v>101</v>
      </c>
      <c r="L7" s="37" t="s">
        <v>102</v>
      </c>
      <c r="M7" s="37" t="s">
        <v>103</v>
      </c>
      <c r="N7" s="38" t="s">
        <v>104</v>
      </c>
      <c r="O7" s="38" t="s">
        <v>105</v>
      </c>
      <c r="P7" s="38">
        <v>8.25</v>
      </c>
      <c r="Q7" s="38">
        <v>92.32</v>
      </c>
      <c r="R7" s="38">
        <v>3240</v>
      </c>
      <c r="S7" s="38">
        <v>26058</v>
      </c>
      <c r="T7" s="38">
        <v>307.29000000000002</v>
      </c>
      <c r="U7" s="38">
        <v>84.8</v>
      </c>
      <c r="V7" s="38">
        <v>2144</v>
      </c>
      <c r="W7" s="38">
        <v>1.04</v>
      </c>
      <c r="X7" s="38">
        <v>2061.54</v>
      </c>
      <c r="Y7" s="38">
        <v>51.64</v>
      </c>
      <c r="Z7" s="38">
        <v>47.97</v>
      </c>
      <c r="AA7" s="38">
        <v>47.18</v>
      </c>
      <c r="AB7" s="38">
        <v>43.64</v>
      </c>
      <c r="AC7" s="38">
        <v>43.7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7431.04</v>
      </c>
      <c r="BG7" s="38">
        <v>6518.82</v>
      </c>
      <c r="BH7" s="42">
        <v>6589.98</v>
      </c>
      <c r="BI7" s="38">
        <v>4282.6899999999996</v>
      </c>
      <c r="BJ7" s="38">
        <v>4258</v>
      </c>
      <c r="BK7" s="38">
        <v>1044.8</v>
      </c>
      <c r="BL7" s="38">
        <v>1081.8</v>
      </c>
      <c r="BM7" s="38">
        <v>974.93</v>
      </c>
      <c r="BN7" s="38">
        <v>855.8</v>
      </c>
      <c r="BO7" s="38">
        <v>789.46</v>
      </c>
      <c r="BP7" s="38">
        <v>747.76</v>
      </c>
      <c r="BQ7" s="38">
        <v>16.45</v>
      </c>
      <c r="BR7" s="38">
        <v>17</v>
      </c>
      <c r="BS7" s="38">
        <v>61.95</v>
      </c>
      <c r="BT7" s="38">
        <v>74.11</v>
      </c>
      <c r="BU7" s="38">
        <v>67.569999999999993</v>
      </c>
      <c r="BV7" s="38">
        <v>50.82</v>
      </c>
      <c r="BW7" s="38">
        <v>52.19</v>
      </c>
      <c r="BX7" s="38">
        <v>55.32</v>
      </c>
      <c r="BY7" s="38">
        <v>59.8</v>
      </c>
      <c r="BZ7" s="38">
        <v>57.77</v>
      </c>
      <c r="CA7" s="38">
        <v>59.51</v>
      </c>
      <c r="CB7" s="38">
        <v>1019.18</v>
      </c>
      <c r="CC7" s="38">
        <v>992.34</v>
      </c>
      <c r="CD7" s="38">
        <v>273.14</v>
      </c>
      <c r="CE7" s="38">
        <v>229.66</v>
      </c>
      <c r="CF7" s="38">
        <v>251.69</v>
      </c>
      <c r="CG7" s="38">
        <v>300.52</v>
      </c>
      <c r="CH7" s="38">
        <v>296.14</v>
      </c>
      <c r="CI7" s="38">
        <v>283.17</v>
      </c>
      <c r="CJ7" s="38">
        <v>263.76</v>
      </c>
      <c r="CK7" s="38">
        <v>274.35000000000002</v>
      </c>
      <c r="CL7" s="38">
        <v>261.45999999999998</v>
      </c>
      <c r="CM7" s="38">
        <v>50.19</v>
      </c>
      <c r="CN7" s="38">
        <v>48.12</v>
      </c>
      <c r="CO7" s="38">
        <v>48.12</v>
      </c>
      <c r="CP7" s="38">
        <v>49.15</v>
      </c>
      <c r="CQ7" s="38">
        <v>47.65</v>
      </c>
      <c r="CR7" s="38">
        <v>53.24</v>
      </c>
      <c r="CS7" s="38">
        <v>52.31</v>
      </c>
      <c r="CT7" s="38">
        <v>60.65</v>
      </c>
      <c r="CU7" s="38">
        <v>51.75</v>
      </c>
      <c r="CV7" s="38">
        <v>50.68</v>
      </c>
      <c r="CW7" s="38">
        <v>52.23</v>
      </c>
      <c r="CX7" s="38">
        <v>72</v>
      </c>
      <c r="CY7" s="38">
        <v>75.14</v>
      </c>
      <c r="CZ7" s="38">
        <v>76.14</v>
      </c>
      <c r="DA7" s="38">
        <v>77.56</v>
      </c>
      <c r="DB7" s="38">
        <v>78.5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ht="12.9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2020-01-20T11:09:52Z</cp:lastPrinted>
  <dcterms:created xsi:type="dcterms:W3CDTF">2019-12-05T05:19:02Z</dcterms:created>
  <dcterms:modified xsi:type="dcterms:W3CDTF">2020-01-20T11:09:53Z</dcterms:modified>
</cp:coreProperties>
</file>