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170050上下水道業務課\C過去の課フォルダ（H17-H28）\05100011上下水道業務課\下水道業務係\010下水道業務係\経営比較分析表\平成30年度決算分\"/>
    </mc:Choice>
  </mc:AlternateContent>
  <workbookProtection workbookAlgorithmName="SHA-512" workbookHashValue="GCIccl6WDdJ1a5xn0bqfwrxRFUGjPWSAsKhg9iOgwZZ0XRMQs2HogXTE7slEMA3QU3xR5C3gV1VpdQ4ZQUDVrQ==" workbookSaltValue="ffgRgdUe/mJOgt/GKUOkSw==" workbookSpinCount="100000" lockStructure="1"/>
  <bookViews>
    <workbookView xWindow="0" yWindow="0" windowWidth="19200" windowHeight="1137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<sst xmlns="http://schemas.openxmlformats.org/spreadsheetml/2006/main" count="223" uniqueCount="111">
  <si>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</si>
  <si>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</si>
  <si>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</si>
  <si>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</si>
  <si>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</si>
  <si>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</si>
  <si>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</si>
  <si>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</si>
  <si>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</si>
  <si>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</si>
  <si>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</si>
  <si>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</si>
  <si>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</si>
  <si>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</si>
  <si>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</si>
  <si>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</si>
  <si>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</si>
  <si>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</si>
  <si>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</si>
  <si>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</si>
  <si>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</si>
  <si>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</si>
  <si>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</si>
  <si>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</si>
  <si>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</si>
  <si>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</si>
  <si>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</si>
  <si>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</si>
  <si>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</si>
  <si>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</si>
  <si>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</si>
  <si>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</si>
  <si>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</si>
  <si>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</si>
  <si>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</si>
  <si>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</si>
  <si>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</si>
  <si>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</si>
  <si>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</si>
  <si>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</si>
  <si>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</si>
  <si>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</si>
  <si>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</si>
  <si>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</si>
  <si>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</si>
  <si>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</si>
  <si>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</si>
  <si>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</si>
  <si>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</si>
  <si>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</si>
  <si>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</si>
  <si>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</si>
  <si>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</si>
  <si>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</si>
  <si>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</si>
  <si>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</si>
  <si>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</si>
  <si>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</si>
  <si>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</si>
  <si>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</si>
  <si>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</si>
  <si>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</si>
  <si>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</si>
  <si>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</si>
  <si>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</si>
  <si>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</si>
  <si>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</si>
  <si>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</si>
  <si>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</si>
  <si>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</si>
  <si>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</si>
  <si>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</si>
  <si>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</si>
  <si>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</si>
  <si>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</si>
  <si>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</si>
  <si>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</si>
  <si>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</si>
  <si>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</si>
  <si>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</si>
  <si>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</si>
  <si>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</si>
  <si>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</si>
  <si>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</si>
  <si>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</si>
  <si>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</si>
  <si>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</si>
  <si>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</si>
  <si>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</si>
  <si>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</si>
  <si>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</si>
  <si>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</si>
  <si>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</si>
  <si>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</si>
  <si>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</si>
  <si>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</si>
  <si>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射水市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</si>
  <si>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</si>
  <si>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</si>
  <si>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</si>
  <si>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</si>
  <si>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</si>
  <si>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</si>
  <si>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</si>
  <si>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</si>
  <si>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</si>
  <si>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</si>
  <si>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</si>
  <si>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・有形固定資産減価償却率は前年度よりも増加しており、老朽化が進行している。今後耐用年数を迎える資産が多く、計画的に更新投資を行う必要がある。
・管渠老朽化率は耐用年数を経過した管渠がないため、ゼロである。今後の更新にあたっては、人口動態や処理水量の推移を踏まえ、計画を立てる必要がある。
・管渠改善率は耐用年数を経過した管渠がないため、ゼロである。今後は管渠の老朽化に併せ、計画的な更新を行っていく必要がある。             
</t>
    <phoneticPr fontId="4"/>
  </si>
  <si>
    <t xml:space="preserve">・経常収支比率は、維持管理費の増加により前年度よりも悪化しているが、今後は企業債利息の逓減により改善傾向になると思われる。
・累積欠損金比率については、累積欠損金が生じていないためゼロである。
・流動比率は100パーセントを下回っているが、1年以内に償還すべき企業債償還金の原資は、翌年度の収入で賄われており、資金不足は生じていない。
・企業債残高対事業規模比率は、前年度よりも改善している。今後も企業債残高の減少により、この傾向が続くものと考えられる。
・経費回収率は前年度よりも悪化している。使用料収入で賄えない経費があるため、その節減に努める必要がある。
・汚水処理原価は前年度より上昇している。今後は更新投資を行っていくことで、汚水処理費が増加することが考えられる。
・施設利用率は前年度より減少している。今後も節水等による有収水量の減少が考えられ、これを踏まえて更新投資を検討する必要がある。
・水洗化率は前年度よりも向上している。今後も接続促進に努める必要がある。
</t>
    <rPh sb="9" eb="11">
      <t>イジ</t>
    </rPh>
    <rPh sb="11" eb="14">
      <t>カンリヒ</t>
    </rPh>
    <rPh sb="15" eb="17">
      <t>ゾウカ</t>
    </rPh>
    <rPh sb="26" eb="28">
      <t>アッカ</t>
    </rPh>
    <rPh sb="37" eb="39">
      <t>キギョウ</t>
    </rPh>
    <rPh sb="39" eb="40">
      <t>サイ</t>
    </rPh>
    <rPh sb="40" eb="42">
      <t>リソク</t>
    </rPh>
    <rPh sb="43" eb="45">
      <t>テイゲン</t>
    </rPh>
    <rPh sb="48" eb="50">
      <t>カイゼン</t>
    </rPh>
    <rPh sb="241" eb="243">
      <t>アッカ</t>
    </rPh>
    <rPh sb="282" eb="284">
      <t>オスイ</t>
    </rPh>
    <rPh sb="284" eb="286">
      <t>ショリ</t>
    </rPh>
    <rPh sb="286" eb="288">
      <t>ゲンカ</t>
    </rPh>
    <rPh sb="289" eb="292">
      <t>ゼンネンド</t>
    </rPh>
    <rPh sb="294" eb="296">
      <t>ジョウショウ</t>
    </rPh>
    <rPh sb="301" eb="303">
      <t>コンゴ</t>
    </rPh>
    <rPh sb="304" eb="306">
      <t>コウシン</t>
    </rPh>
    <rPh sb="306" eb="308">
      <t>トウシ</t>
    </rPh>
    <rPh sb="309" eb="310">
      <t>オコナ</t>
    </rPh>
    <rPh sb="318" eb="320">
      <t>オスイ</t>
    </rPh>
    <rPh sb="320" eb="322">
      <t>ショリ</t>
    </rPh>
    <rPh sb="322" eb="323">
      <t>ヒ</t>
    </rPh>
    <rPh sb="324" eb="326">
      <t>ゾウカ</t>
    </rPh>
    <rPh sb="331" eb="332">
      <t>カンガ</t>
    </rPh>
    <rPh sb="350" eb="352">
      <t>ゲンショウ</t>
    </rPh>
    <phoneticPr fontId="16"/>
  </si>
  <si>
    <t>・現状は利益を計上し、資金収支も図れているが、今後は人口減少や節水意識の向上等により、使用料収入の増加は見込めない。浄化槽や汲み取り世帯に対して地道に接続促進を進め、使用料収入の確保に努めることが必要である。
・経営戦略の策定状況（策定済）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</si>
</sst>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6-495D-B3AD-125BC78B2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6-495D-B3AD-125BC78B2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82.85</c:v>
                </c:pt>
                <c:pt idx="1">
                  <c:v>80.27</c:v>
                </c:pt>
                <c:pt idx="2">
                  <c:v>78.540000000000006</c:v>
                </c:pt>
                <c:pt idx="3">
                  <c:v>82.36</c:v>
                </c:pt>
                <c:pt idx="4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7-42B1-BC80-8946BAE4D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7-42B1-BC80-8946BAE4D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96.9</c:v>
                </c:pt>
                <c:pt idx="1">
                  <c:v>96.9</c:v>
                </c:pt>
                <c:pt idx="2">
                  <c:v>97.15</c:v>
                </c:pt>
                <c:pt idx="3">
                  <c:v>97.22</c:v>
                </c:pt>
                <c:pt idx="4">
                  <c:v>97.34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3-4A22-99CF-D6AD59BBE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22-99CF-D6AD59BBE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106.52</c:v>
                </c:pt>
                <c:pt idx="1">
                  <c:v>112.01</c:v>
                </c:pt>
                <c:pt idx="2">
                  <c:v>113.51</c:v>
                </c:pt>
                <c:pt idx="3">
                  <c:v>112.04</c:v>
                </c:pt>
                <c:pt idx="4">
                  <c:v>110.99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A-4B55-A5E7-108DB6C20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100.95</c:v>
                </c:pt>
                <c:pt idx="4">
                  <c:v>101.27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A-4B55-A5E7-108DB6C20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11.58</c:v>
                </c:pt>
                <c:pt idx="1">
                  <c:v>14.36</c:v>
                </c:pt>
                <c:pt idx="2">
                  <c:v>17.079999999999998</c:v>
                </c:pt>
                <c:pt idx="3">
                  <c:v>19.82</c:v>
                </c:pt>
                <c:pt idx="4">
                  <c:v>22.16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3-4718-BD8E-107814ED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24.87</c:v>
                </c:pt>
                <c:pt idx="4">
                  <c:v>24.32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3-4718-BD8E-107814ED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7-4E0A-AD72-89663DC4E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7-4E0A-AD72-89663DC4E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6-49AA-93FC-BCE7690F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224.04</c:v>
                </c:pt>
                <c:pt idx="4">
                  <c:v>137.09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6-49AA-93FC-BCE7690F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21.55</c:v>
                </c:pt>
                <c:pt idx="1">
                  <c:v>12.16</c:v>
                </c:pt>
                <c:pt idx="2">
                  <c:v>29.42</c:v>
                </c:pt>
                <c:pt idx="3">
                  <c:v>20.48</c:v>
                </c:pt>
                <c:pt idx="4">
                  <c:v>12.08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1-4312-97DA-AFD1FE75C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29.91</c:v>
                </c:pt>
                <c:pt idx="4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1-4312-97DA-AFD1FE75C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533.65</c:v>
                </c:pt>
                <c:pt idx="1">
                  <c:v>499.69</c:v>
                </c:pt>
                <c:pt idx="2">
                  <c:v>456.17</c:v>
                </c:pt>
                <c:pt idx="3">
                  <c:v>409.93</c:v>
                </c:pt>
                <c:pt idx="4">
                  <c:v>382.13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C-44EF-8EDE-CFC37C36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C-44EF-8EDE-CFC37C36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80.87</c:v>
                </c:pt>
                <c:pt idx="2">
                  <c:v>96.9</c:v>
                </c:pt>
                <c:pt idx="3">
                  <c:v>97.75</c:v>
                </c:pt>
                <c:pt idx="4">
                  <c:v>96.29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0-48ED-8962-78BD2AD81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0-48ED-8962-78BD2AD81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191.9</c:v>
                </c:pt>
                <c:pt idx="1">
                  <c:v>180.86</c:v>
                </c:pt>
                <c:pt idx="2">
                  <c:v>150</c:v>
                </c:pt>
                <c:pt idx="3">
                  <c:v>150</c:v>
                </c:pt>
                <c:pt idx="4">
                  <c:v>152.93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6-4C8A-BC6F-0322A955D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6-4C8A-BC6F-0322A955D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52" zoomScale="75" zoomScaleNormal="7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富山県　射水市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93084</v>
      </c>
      <c r="AM8" s="50"/>
      <c r="AN8" s="50"/>
      <c r="AO8" s="50"/>
      <c r="AP8" s="50"/>
      <c r="AQ8" s="50"/>
      <c r="AR8" s="50"/>
      <c r="AS8" s="50"/>
      <c r="AT8" s="45">
        <f>データ!T6</f>
        <v>109.43</v>
      </c>
      <c r="AU8" s="45"/>
      <c r="AV8" s="45"/>
      <c r="AW8" s="45"/>
      <c r="AX8" s="45"/>
      <c r="AY8" s="45"/>
      <c r="AZ8" s="45"/>
      <c r="BA8" s="45"/>
      <c r="BB8" s="45">
        <f>データ!U6</f>
        <v>850.63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81.680000000000007</v>
      </c>
      <c r="J10" s="45"/>
      <c r="K10" s="45"/>
      <c r="L10" s="45"/>
      <c r="M10" s="45"/>
      <c r="N10" s="45"/>
      <c r="O10" s="45"/>
      <c r="P10" s="45">
        <f>データ!P6</f>
        <v>10.89</v>
      </c>
      <c r="Q10" s="45"/>
      <c r="R10" s="45"/>
      <c r="S10" s="45"/>
      <c r="T10" s="45"/>
      <c r="U10" s="45"/>
      <c r="V10" s="45"/>
      <c r="W10" s="45">
        <f>データ!Q6</f>
        <v>84.88</v>
      </c>
      <c r="X10" s="45"/>
      <c r="Y10" s="45"/>
      <c r="Z10" s="45"/>
      <c r="AA10" s="45"/>
      <c r="AB10" s="45"/>
      <c r="AC10" s="45"/>
      <c r="AD10" s="50">
        <f>データ!R6</f>
        <v>3132</v>
      </c>
      <c r="AE10" s="50"/>
      <c r="AF10" s="50"/>
      <c r="AG10" s="50"/>
      <c r="AH10" s="50"/>
      <c r="AI10" s="50"/>
      <c r="AJ10" s="50"/>
      <c r="AK10" s="2"/>
      <c r="AL10" s="50">
        <f>データ!V6</f>
        <v>10115</v>
      </c>
      <c r="AM10" s="50"/>
      <c r="AN10" s="50"/>
      <c r="AO10" s="50"/>
      <c r="AP10" s="50"/>
      <c r="AQ10" s="50"/>
      <c r="AR10" s="50"/>
      <c r="AS10" s="50"/>
      <c r="AT10" s="45">
        <f>データ!W6</f>
        <v>4.51</v>
      </c>
      <c r="AU10" s="45"/>
      <c r="AV10" s="45"/>
      <c r="AW10" s="45"/>
      <c r="AX10" s="45"/>
      <c r="AY10" s="45"/>
      <c r="AZ10" s="45"/>
      <c r="BA10" s="45"/>
      <c r="BB10" s="45">
        <f>データ!X6</f>
        <v>2242.79</v>
      </c>
      <c r="BC10" s="45"/>
      <c r="BD10" s="45"/>
      <c r="BE10" s="45"/>
      <c r="BF10" s="45"/>
      <c r="BG10" s="45"/>
      <c r="BH10" s="45"/>
      <c r="BI10" s="45"/>
      <c r="BJ10" s="2"/>
      <c r="BK10" s="2"/>
      <c r="BL10" s="74" t="s">
        <v>22</v>
      </c>
      <c r="BM10" s="7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6" t="s">
        <v>24</v>
      </c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ht="13.5" customHeight="1" x14ac:dyDescent="0.15">
      <c r="A14" s="2"/>
      <c r="B14" s="78" t="s">
        <v>25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80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109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110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h5hDqDo7gAxro8DdptWCCl5bZCMH+13Zcnwvo6k63Mm63LMxGdW+Fug06GwxEf7617p1d2UjApLhXn2BRTmwpg==" saltValue="UwFimX3AQpnlm7iDsRmRj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8" t="s">
        <v>52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53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54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56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57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58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59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60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61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62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63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64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65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66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162116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射水市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>
        <f t="shared" si="3"/>
        <v>81.680000000000007</v>
      </c>
      <c r="P6" s="34">
        <f t="shared" si="3"/>
        <v>10.89</v>
      </c>
      <c r="Q6" s="34">
        <f t="shared" si="3"/>
        <v>84.88</v>
      </c>
      <c r="R6" s="34">
        <f t="shared" si="3"/>
        <v>3132</v>
      </c>
      <c r="S6" s="34">
        <f t="shared" si="3"/>
        <v>93084</v>
      </c>
      <c r="T6" s="34">
        <f t="shared" si="3"/>
        <v>109.43</v>
      </c>
      <c r="U6" s="34">
        <f t="shared" si="3"/>
        <v>850.63</v>
      </c>
      <c r="V6" s="34">
        <f t="shared" si="3"/>
        <v>10115</v>
      </c>
      <c r="W6" s="34">
        <f t="shared" si="3"/>
        <v>4.51</v>
      </c>
      <c r="X6" s="34">
        <f t="shared" si="3"/>
        <v>2242.79</v>
      </c>
      <c r="Y6" s="35">
        <f>IF(Y7="",NA(),Y7)</f>
        <v>106.52</v>
      </c>
      <c r="Z6" s="35">
        <f t="shared" ref="Z6:AH6" si="4">IF(Z7="",NA(),Z7)</f>
        <v>112.01</v>
      </c>
      <c r="AA6" s="35">
        <f t="shared" si="4"/>
        <v>113.51</v>
      </c>
      <c r="AB6" s="35">
        <f t="shared" si="4"/>
        <v>112.04</v>
      </c>
      <c r="AC6" s="35">
        <f t="shared" si="4"/>
        <v>110.99</v>
      </c>
      <c r="AD6" s="35">
        <f t="shared" si="4"/>
        <v>97.53</v>
      </c>
      <c r="AE6" s="35">
        <f t="shared" si="4"/>
        <v>99.64</v>
      </c>
      <c r="AF6" s="35">
        <f t="shared" si="4"/>
        <v>99.66</v>
      </c>
      <c r="AG6" s="35">
        <f t="shared" si="4"/>
        <v>100.95</v>
      </c>
      <c r="AH6" s="35">
        <f t="shared" si="4"/>
        <v>101.27</v>
      </c>
      <c r="AI6" s="34" t="str">
        <f>IF(AI7="","",IF(AI7="-","【-】","【"&amp;SUBSTITUTE(TEXT(AI7,"#,##0.00"),"-","△")&amp;"】"))</f>
        <v>【101.60】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223.09</v>
      </c>
      <c r="AP6" s="35">
        <f t="shared" si="5"/>
        <v>214.61</v>
      </c>
      <c r="AQ6" s="35">
        <f t="shared" si="5"/>
        <v>225.39</v>
      </c>
      <c r="AR6" s="35">
        <f t="shared" si="5"/>
        <v>224.04</v>
      </c>
      <c r="AS6" s="35">
        <f t="shared" si="5"/>
        <v>137.09</v>
      </c>
      <c r="AT6" s="34" t="str">
        <f>IF(AT7="","",IF(AT7="-","【-】","【"&amp;SUBSTITUTE(TEXT(AT7,"#,##0.00"),"-","△")&amp;"】"))</f>
        <v>【195.44】</v>
      </c>
      <c r="AU6" s="35">
        <f>IF(AU7="",NA(),AU7)</f>
        <v>21.55</v>
      </c>
      <c r="AV6" s="35">
        <f t="shared" ref="AV6:BD6" si="6">IF(AV7="",NA(),AV7)</f>
        <v>12.16</v>
      </c>
      <c r="AW6" s="35">
        <f t="shared" si="6"/>
        <v>29.42</v>
      </c>
      <c r="AX6" s="35">
        <f t="shared" si="6"/>
        <v>20.48</v>
      </c>
      <c r="AY6" s="35">
        <f t="shared" si="6"/>
        <v>12.08</v>
      </c>
      <c r="AZ6" s="35">
        <f t="shared" si="6"/>
        <v>33.03</v>
      </c>
      <c r="BA6" s="35">
        <f t="shared" si="6"/>
        <v>29.45</v>
      </c>
      <c r="BB6" s="35">
        <f t="shared" si="6"/>
        <v>31.84</v>
      </c>
      <c r="BC6" s="35">
        <f t="shared" si="6"/>
        <v>29.91</v>
      </c>
      <c r="BD6" s="35">
        <f t="shared" si="6"/>
        <v>43.5</v>
      </c>
      <c r="BE6" s="34" t="str">
        <f>IF(BE7="","",IF(BE7="-","【-】","【"&amp;SUBSTITUTE(TEXT(BE7,"#,##0.00"),"-","△")&amp;"】"))</f>
        <v>【34.27】</v>
      </c>
      <c r="BF6" s="35">
        <f>IF(BF7="",NA(),BF7)</f>
        <v>533.65</v>
      </c>
      <c r="BG6" s="35">
        <f t="shared" ref="BG6:BO6" si="7">IF(BG7="",NA(),BG7)</f>
        <v>499.69</v>
      </c>
      <c r="BH6" s="35">
        <f t="shared" si="7"/>
        <v>456.17</v>
      </c>
      <c r="BI6" s="35">
        <f t="shared" si="7"/>
        <v>409.93</v>
      </c>
      <c r="BJ6" s="35">
        <f t="shared" si="7"/>
        <v>382.13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76.09</v>
      </c>
      <c r="BR6" s="35">
        <f t="shared" ref="BR6:BZ6" si="8">IF(BR7="",NA(),BR7)</f>
        <v>80.87</v>
      </c>
      <c r="BS6" s="35">
        <f t="shared" si="8"/>
        <v>96.9</v>
      </c>
      <c r="BT6" s="35">
        <f t="shared" si="8"/>
        <v>97.75</v>
      </c>
      <c r="BU6" s="35">
        <f t="shared" si="8"/>
        <v>96.29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191.9</v>
      </c>
      <c r="CC6" s="35">
        <f t="shared" ref="CC6:CK6" si="9">IF(CC7="",NA(),CC7)</f>
        <v>180.86</v>
      </c>
      <c r="CD6" s="35">
        <f t="shared" si="9"/>
        <v>150</v>
      </c>
      <c r="CE6" s="35">
        <f t="shared" si="9"/>
        <v>150</v>
      </c>
      <c r="CF6" s="35">
        <f t="shared" si="9"/>
        <v>152.93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82.85</v>
      </c>
      <c r="CN6" s="35">
        <f t="shared" ref="CN6:CV6" si="10">IF(CN7="",NA(),CN7)</f>
        <v>80.27</v>
      </c>
      <c r="CO6" s="35">
        <f t="shared" si="10"/>
        <v>78.540000000000006</v>
      </c>
      <c r="CP6" s="35">
        <f t="shared" si="10"/>
        <v>82.36</v>
      </c>
      <c r="CQ6" s="35">
        <f t="shared" si="10"/>
        <v>76.5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96.9</v>
      </c>
      <c r="CY6" s="35">
        <f t="shared" ref="CY6:DG6" si="11">IF(CY7="",NA(),CY7)</f>
        <v>96.9</v>
      </c>
      <c r="CZ6" s="35">
        <f t="shared" si="11"/>
        <v>97.15</v>
      </c>
      <c r="DA6" s="35">
        <f t="shared" si="11"/>
        <v>97.22</v>
      </c>
      <c r="DB6" s="35">
        <f t="shared" si="11"/>
        <v>97.34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5">
        <f>IF(DI7="",NA(),DI7)</f>
        <v>11.58</v>
      </c>
      <c r="DJ6" s="35">
        <f t="shared" ref="DJ6:DR6" si="12">IF(DJ7="",NA(),DJ7)</f>
        <v>14.36</v>
      </c>
      <c r="DK6" s="35">
        <f t="shared" si="12"/>
        <v>17.079999999999998</v>
      </c>
      <c r="DL6" s="35">
        <f t="shared" si="12"/>
        <v>19.82</v>
      </c>
      <c r="DM6" s="35">
        <f t="shared" si="12"/>
        <v>22.16</v>
      </c>
      <c r="DN6" s="35">
        <f t="shared" si="12"/>
        <v>20.68</v>
      </c>
      <c r="DO6" s="35">
        <f t="shared" si="12"/>
        <v>22.41</v>
      </c>
      <c r="DP6" s="35">
        <f t="shared" si="12"/>
        <v>22.9</v>
      </c>
      <c r="DQ6" s="35">
        <f t="shared" si="12"/>
        <v>24.87</v>
      </c>
      <c r="DR6" s="35">
        <f t="shared" si="12"/>
        <v>24.32</v>
      </c>
      <c r="DS6" s="34" t="str">
        <f>IF(DS7="","",IF(DS7="-","【-】","【"&amp;SUBSTITUTE(TEXT(DS7,"#,##0.00"),"-","△")&amp;"】"))</f>
        <v>【24.12】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162116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81.680000000000007</v>
      </c>
      <c r="P7" s="38">
        <v>10.89</v>
      </c>
      <c r="Q7" s="38">
        <v>84.88</v>
      </c>
      <c r="R7" s="38">
        <v>3132</v>
      </c>
      <c r="S7" s="38">
        <v>93084</v>
      </c>
      <c r="T7" s="38">
        <v>109.43</v>
      </c>
      <c r="U7" s="38">
        <v>850.63</v>
      </c>
      <c r="V7" s="38">
        <v>10115</v>
      </c>
      <c r="W7" s="38">
        <v>4.51</v>
      </c>
      <c r="X7" s="38">
        <v>2242.79</v>
      </c>
      <c r="Y7" s="38">
        <v>106.52</v>
      </c>
      <c r="Z7" s="38">
        <v>112.01</v>
      </c>
      <c r="AA7" s="38">
        <v>113.51</v>
      </c>
      <c r="AB7" s="38">
        <v>112.04</v>
      </c>
      <c r="AC7" s="38">
        <v>110.99</v>
      </c>
      <c r="AD7" s="38">
        <v>97.53</v>
      </c>
      <c r="AE7" s="38">
        <v>99.64</v>
      </c>
      <c r="AF7" s="38">
        <v>99.66</v>
      </c>
      <c r="AG7" s="38">
        <v>100.95</v>
      </c>
      <c r="AH7" s="38">
        <v>101.27</v>
      </c>
      <c r="AI7" s="38">
        <v>101.6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223.09</v>
      </c>
      <c r="AP7" s="38">
        <v>214.61</v>
      </c>
      <c r="AQ7" s="38">
        <v>225.39</v>
      </c>
      <c r="AR7" s="38">
        <v>224.04</v>
      </c>
      <c r="AS7" s="38">
        <v>137.09</v>
      </c>
      <c r="AT7" s="38">
        <v>195.44</v>
      </c>
      <c r="AU7" s="38">
        <v>21.55</v>
      </c>
      <c r="AV7" s="38">
        <v>12.16</v>
      </c>
      <c r="AW7" s="38">
        <v>29.42</v>
      </c>
      <c r="AX7" s="38">
        <v>20.48</v>
      </c>
      <c r="AY7" s="38">
        <v>12.08</v>
      </c>
      <c r="AZ7" s="38">
        <v>33.03</v>
      </c>
      <c r="BA7" s="38">
        <v>29.45</v>
      </c>
      <c r="BB7" s="38">
        <v>31.84</v>
      </c>
      <c r="BC7" s="38">
        <v>29.91</v>
      </c>
      <c r="BD7" s="38">
        <v>43.5</v>
      </c>
      <c r="BE7" s="38">
        <v>34.270000000000003</v>
      </c>
      <c r="BF7" s="38">
        <v>533.65</v>
      </c>
      <c r="BG7" s="38">
        <v>499.69</v>
      </c>
      <c r="BH7" s="38">
        <v>456.17</v>
      </c>
      <c r="BI7" s="38">
        <v>409.93</v>
      </c>
      <c r="BJ7" s="38">
        <v>382.13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654.91999999999996</v>
      </c>
      <c r="BP7" s="38">
        <v>747.76</v>
      </c>
      <c r="BQ7" s="38">
        <v>76.09</v>
      </c>
      <c r="BR7" s="38">
        <v>80.87</v>
      </c>
      <c r="BS7" s="38">
        <v>96.9</v>
      </c>
      <c r="BT7" s="38">
        <v>97.75</v>
      </c>
      <c r="BU7" s="38">
        <v>96.29</v>
      </c>
      <c r="BV7" s="38">
        <v>50.82</v>
      </c>
      <c r="BW7" s="38">
        <v>52.19</v>
      </c>
      <c r="BX7" s="38">
        <v>55.32</v>
      </c>
      <c r="BY7" s="38">
        <v>59.8</v>
      </c>
      <c r="BZ7" s="38">
        <v>65.39</v>
      </c>
      <c r="CA7" s="38">
        <v>59.51</v>
      </c>
      <c r="CB7" s="38">
        <v>191.9</v>
      </c>
      <c r="CC7" s="38">
        <v>180.86</v>
      </c>
      <c r="CD7" s="38">
        <v>150</v>
      </c>
      <c r="CE7" s="38">
        <v>150</v>
      </c>
      <c r="CF7" s="38">
        <v>152.93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230.88</v>
      </c>
      <c r="CL7" s="38">
        <v>261.45999999999998</v>
      </c>
      <c r="CM7" s="38">
        <v>82.85</v>
      </c>
      <c r="CN7" s="38">
        <v>80.27</v>
      </c>
      <c r="CO7" s="38">
        <v>78.540000000000006</v>
      </c>
      <c r="CP7" s="38">
        <v>82.36</v>
      </c>
      <c r="CQ7" s="38">
        <v>76.5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56.72</v>
      </c>
      <c r="CW7" s="38">
        <v>52.23</v>
      </c>
      <c r="CX7" s="38">
        <v>96.9</v>
      </c>
      <c r="CY7" s="38">
        <v>96.9</v>
      </c>
      <c r="CZ7" s="38">
        <v>97.15</v>
      </c>
      <c r="DA7" s="38">
        <v>97.22</v>
      </c>
      <c r="DB7" s="38">
        <v>97.34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90.04</v>
      </c>
      <c r="DH7" s="38">
        <v>85.82</v>
      </c>
      <c r="DI7" s="38">
        <v>11.58</v>
      </c>
      <c r="DJ7" s="38">
        <v>14.36</v>
      </c>
      <c r="DK7" s="38">
        <v>17.079999999999998</v>
      </c>
      <c r="DL7" s="38">
        <v>19.82</v>
      </c>
      <c r="DM7" s="38">
        <v>22.16</v>
      </c>
      <c r="DN7" s="38">
        <v>20.68</v>
      </c>
      <c r="DO7" s="38">
        <v>22.41</v>
      </c>
      <c r="DP7" s="38">
        <v>22.9</v>
      </c>
      <c r="DQ7" s="38">
        <v>24.87</v>
      </c>
      <c r="DR7" s="38">
        <v>24.32</v>
      </c>
      <c r="DS7" s="38">
        <v>24.12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0.04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碓井 祐介</cp:lastModifiedBy>
  <cp:lastPrinted>2020-01-22T02:12:42Z</cp:lastPrinted>
  <dcterms:created xsi:type="dcterms:W3CDTF">2019-12-05T04:53:25Z</dcterms:created>
  <dcterms:modified xsi:type="dcterms:W3CDTF">2020-01-22T02:35:16Z</dcterms:modified>
  <cp:category/>
</cp:coreProperties>
</file>