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I:\市町村支援課\　財政係\56 公営企業会計制度の見直し\◎経営比較分析表\R01\020109 公営企業に係る経営比較分析表（平成30年度決算）の分析等について\03_市町村より回答\09_南砺市\下水道（法適用）\"/>
    </mc:Choice>
  </mc:AlternateContent>
  <workbookProtection workbookAlgorithmName="SHA-512" workbookHashValue="T2X048kipxugU+4ZA0nuQUgBwE3ZV+a+D3eQLos8jxn+ucdV72cKH9U/k05uZDdAoQMXUL3gXgYwFFFBUUD5rQ==" workbookSaltValue="Lnk79HK6gr6YyIAb9scPAA==" workbookSpinCount="100000" lockStructure="1"/>
  <bookViews>
    <workbookView xWindow="0" yWindow="0" windowWidth="15360" windowHeight="7635"/>
  </bookViews>
  <sheets>
    <sheet name="法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T6" i="5"/>
  <c r="S6" i="5"/>
  <c r="R6" i="5"/>
  <c r="AD10" i="4" s="1"/>
  <c r="Q6" i="5"/>
  <c r="P6" i="5"/>
  <c r="O6" i="5"/>
  <c r="N6" i="5"/>
  <c r="B10" i="4" s="1"/>
  <c r="M6" i="5"/>
  <c r="L6" i="5"/>
  <c r="K6" i="5"/>
  <c r="J6" i="5"/>
  <c r="I8" i="4" s="1"/>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W10" i="4"/>
  <c r="P10" i="4"/>
  <c r="I10" i="4"/>
  <c r="BB8" i="4"/>
  <c r="AT8" i="4"/>
  <c r="AL8" i="4"/>
  <c r="AD8" i="4"/>
  <c r="W8" i="4"/>
  <c r="P8" i="4"/>
  <c r="B8" i="4"/>
  <c r="B6" i="4"/>
  <c r="C10" i="5" l="1"/>
  <c r="D10" i="5"/>
  <c r="E10" i="5"/>
  <c r="B10" i="5"/>
</calcChain>
</file>

<file path=xl/sharedStrings.xml><?xml version="1.0" encoding="utf-8"?>
<sst xmlns="http://schemas.openxmlformats.org/spreadsheetml/2006/main" count="223" uniqueCount="110">
  <si>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</si>
  <si>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</si>
  <si>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</si>
  <si>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</si>
  <si>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</si>
  <si>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</si>
  <si>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</si>
  <si>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</si>
  <si>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</si>
  <si>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</si>
  <si>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</si>
  <si>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</si>
  <si>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</si>
  <si>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</si>
  <si>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</si>
  <si>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</si>
  <si>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</si>
  <si>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</si>
  <si>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</si>
  <si>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</si>
  <si>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</si>
  <si>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</si>
  <si>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</si>
  <si>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</si>
  <si>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</si>
  <si>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</si>
  <si>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</si>
  <si>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</si>
  <si>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</si>
  <si>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</si>
  <si>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</si>
  <si>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</si>
  <si>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</si>
  <si>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</si>
  <si>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</si>
  <si>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</si>
  <si>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</si>
  <si>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</si>
  <si>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</si>
  <si>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</si>
  <si>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</si>
  <si>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</si>
  <si>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</si>
  <si>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</si>
  <si>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</si>
  <si>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</si>
  <si>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</si>
  <si>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</si>
  <si>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</si>
  <si>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</si>
  <si>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</si>
  <si>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</si>
  <si>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</si>
  <si>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</si>
  <si>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</si>
  <si>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</si>
  <si>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</si>
  <si>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</si>
  <si>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</si>
  <si>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</si>
  <si>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</si>
  <si>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</si>
  <si>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</si>
  <si>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</si>
  <si>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</si>
  <si>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</si>
  <si>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</si>
  <si>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</si>
  <si>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</si>
  <si>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</si>
  <si>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</si>
  <si>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</si>
  <si>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</si>
  <si>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</si>
  <si>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</si>
  <si>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</si>
  <si>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</si>
  <si>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</si>
  <si>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</si>
  <si>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</si>
  <si>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</si>
  <si>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</si>
  <si>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</si>
  <si>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</si>
  <si>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</si>
  <si>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</si>
  <si>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</si>
  <si>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</si>
  <si>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</si>
  <si>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</si>
  <si>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</si>
  <si>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</si>
  <si>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</si>
  <si>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</si>
  <si>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</si>
  <si>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富山県　南砺市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</si>
  <si>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</si>
  <si>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</si>
  <si>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</si>
  <si>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</si>
  <si>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</si>
  <si>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</si>
  <si>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</si>
  <si>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</si>
  <si>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</si>
  <si>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</si>
  <si>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</si>
  <si>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①経常収支比率については、類似団体平均とほぼ同水準となっている。前年度までは経常損失を計上していたが、本年度は黒字となっている。
②累積欠損金比率については、平成30年度は前年度と同様の状況である。
※当市は、複数事業の会計・経理を一体として行っており、下水道会計全体での①経常収支比率は109.53％、②累積欠損金比率は0.00％である。
③流動比率について、当年度数値は類似団体と比較して低い数値を示しており、短期的な債務に対する支払能力の低さが課題である。また年々減少傾向にあり、早急な対応が必要である。下水道会計全体での③流動比率は、20.67％となっている。
④企業債残高対事業規模比率については、管路等の整備がほぼ完了し、企業債（借金）の償還ピークを過ぎたことから減少傾向にあるが、今後は管路の長寿命化等により再び企業債が増加することが予見されるため、費用の平準化等による効率的な管理運営、投資・予算配分の適正化に努める。決算統計の算出方法が変わったため、減少率が大きくなった。
⑤経費回収率については前年度と同じ水準であり、類似団体と比較して高い数値である。しかしながら、使用料のみで100%賄うことができていないため汚水処理費の低下に努める。
⑥汚水処理原価については、前年度に比べ汚水処理費が微増したため増加している。
⑦施設利用率については、今年度より流域処理水量を計上しなくなったため激減している。</t>
    <phoneticPr fontId="4"/>
  </si>
  <si>
    <r>
      <rPr>
        <b/>
        <sz val="9"/>
        <color theme="1"/>
        <rFont val="ＭＳ ゴシック"/>
        <family val="3"/>
        <charset val="128"/>
      </rPr>
      <t>Ⅰ．現状分析</t>
    </r>
    <r>
      <rPr>
        <sz val="9"/>
        <color theme="1"/>
        <rFont val="ＭＳ ゴシック"/>
        <family val="3"/>
        <charset val="128"/>
      </rPr>
      <t xml:space="preserve">
１　下水道会計全体では、①経常収支比率は109.53％、②累積欠損金比率は0.00％により単年度収支が黒字、累積欠損は発生していない。また、③流動比率20.67％、④企業債残高対事業規模比率743.73％、⑤経費回収率91.35％となっており、今後不明水※対策による汚水処理経費の逓減が必要である。
※不明水…処理する汚水のうち、管路内に侵入してきた地下水など料金収入に繋がらないもの。
２　下水道会計全体での①有形固定資産減価償却率は30.93％であるが、将来の管路等の更新について検討が必要である。
</t>
    </r>
    <r>
      <rPr>
        <b/>
        <sz val="9"/>
        <color theme="1"/>
        <rFont val="ＭＳ ゴシック"/>
        <family val="3"/>
        <charset val="128"/>
      </rPr>
      <t>Ⅱ．経営改善に向けた方向性</t>
    </r>
    <r>
      <rPr>
        <sz val="9"/>
        <color theme="1"/>
        <rFont val="ＭＳ ゴシック"/>
        <family val="3"/>
        <charset val="128"/>
      </rPr>
      <t xml:space="preserve">
　平成29年3月に経営戦略を策定し、将来の人口減少による使用料収入の減や老朽施設の更新を視野に入れ、不明水対策等により有収率を高める（収益の確保）とともに、料金改定・その他財源の確保を検討することにより、経営の健全化に取り組む。
</t>
    </r>
    <r>
      <rPr>
        <b/>
        <sz val="9"/>
        <color theme="1"/>
        <rFont val="ＭＳ ゴシック"/>
        <family val="3"/>
        <charset val="128"/>
      </rPr>
      <t>※経営分析表の前提条件</t>
    </r>
    <r>
      <rPr>
        <sz val="9"/>
        <color theme="1"/>
        <rFont val="ＭＳ ゴシック"/>
        <family val="3"/>
        <charset val="128"/>
      </rPr>
      <t xml:space="preserve">
　当市では決算統計区分の事業の会計・経営を一体とし、下水道使用料収入も一本化されている。</t>
    </r>
    <phoneticPr fontId="4"/>
  </si>
  <si>
    <t>　当市における特定環境保全公共下水道事業は昭和46年から建設着手している。法定耐用年数を経過した管渠等はない。
①有形固定資産減価償却率については、上昇傾向にあり、全国平均値・類似団体平均値を上回っている。
下水道会計全体での数値は、以下［全体総括］を参照のこと。</t>
    <rPh sb="7" eb="9">
      <t>トクテイ</t>
    </rPh>
    <rPh sb="9" eb="11">
      <t>カンキョウ</t>
    </rPh>
    <rPh sb="11" eb="13">
      <t>ホゼン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</si>
</sst>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F4C-47F1-80AC-B1F6125E2DAB}"/>
            </c:ext>
          </c:extLst>
        </c:ser>
        <c:dLbls>
          <c:showLegendKey val="0"/>
          <c:showVal val="0"/>
          <c:showCatName val="0"/>
          <c:showSerName val="0"/>
          <c:showPercent val="0"/>
          <c:showBubbleSize val="0"/>
        </c:dLbls>
        <c:gapWidth val="150"/>
        <c:axId val="180514800"/>
        <c:axId val="180592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xmlns:c16r2="http://schemas.microsoft.com/office/drawing/2015/06/chart">
            <c:ext xmlns:c16="http://schemas.microsoft.com/office/drawing/2014/chart" uri="{C3380CC4-5D6E-409C-BE32-E72D297353CC}">
              <c16:uniqueId val="{00000001-9F4C-47F1-80AC-B1F6125E2DAB}"/>
            </c:ext>
          </c:extLst>
        </c:ser>
        <c:dLbls>
          <c:showLegendKey val="0"/>
          <c:showVal val="0"/>
          <c:showCatName val="0"/>
          <c:showSerName val="0"/>
          <c:showPercent val="0"/>
          <c:showBubbleSize val="0"/>
        </c:dLbls>
        <c:marker val="1"/>
        <c:smooth val="0"/>
        <c:axId val="180514800"/>
        <c:axId val="180592592"/>
      </c:lineChart>
      <c:dateAx>
        <c:axId val="180514800"/>
        <c:scaling>
          <c:orientation val="minMax"/>
        </c:scaling>
        <c:delete val="1"/>
        <c:axPos val="b"/>
        <c:numFmt formatCode="ge" sourceLinked="1"/>
        <c:majorTickMark val="none"/>
        <c:minorTickMark val="none"/>
        <c:tickLblPos val="none"/>
        <c:crossAx val="180592592"/>
        <c:crosses val="autoZero"/>
        <c:auto val="1"/>
        <c:lblOffset val="100"/>
        <c:baseTimeUnit val="years"/>
      </c:dateAx>
      <c:valAx>
        <c:axId val="180592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514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919.9</c:v>
                </c:pt>
                <c:pt idx="1">
                  <c:v>890.25</c:v>
                </c:pt>
                <c:pt idx="2">
                  <c:v>912.28</c:v>
                </c:pt>
                <c:pt idx="3">
                  <c:v>924.37</c:v>
                </c:pt>
                <c:pt idx="4">
                  <c:v>23.55</c:v>
                </c:pt>
              </c:numCache>
            </c:numRef>
          </c:val>
          <c:extLst xmlns:c16r2="http://schemas.microsoft.com/office/drawing/2015/06/chart">
            <c:ext xmlns:c16="http://schemas.microsoft.com/office/drawing/2014/chart" uri="{C3380CC4-5D6E-409C-BE32-E72D297353CC}">
              <c16:uniqueId val="{00000000-C0C3-422C-A726-EB68F80442C9}"/>
            </c:ext>
          </c:extLst>
        </c:ser>
        <c:dLbls>
          <c:showLegendKey val="0"/>
          <c:showVal val="0"/>
          <c:showCatName val="0"/>
          <c:showSerName val="0"/>
          <c:showPercent val="0"/>
          <c:showBubbleSize val="0"/>
        </c:dLbls>
        <c:gapWidth val="150"/>
        <c:axId val="181057544"/>
        <c:axId val="1810579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xmlns:c16r2="http://schemas.microsoft.com/office/drawing/2015/06/chart">
            <c:ext xmlns:c16="http://schemas.microsoft.com/office/drawing/2014/chart" uri="{C3380CC4-5D6E-409C-BE32-E72D297353CC}">
              <c16:uniqueId val="{00000001-C0C3-422C-A726-EB68F80442C9}"/>
            </c:ext>
          </c:extLst>
        </c:ser>
        <c:dLbls>
          <c:showLegendKey val="0"/>
          <c:showVal val="0"/>
          <c:showCatName val="0"/>
          <c:showSerName val="0"/>
          <c:showPercent val="0"/>
          <c:showBubbleSize val="0"/>
        </c:dLbls>
        <c:marker val="1"/>
        <c:smooth val="0"/>
        <c:axId val="181057544"/>
        <c:axId val="181057936"/>
      </c:lineChart>
      <c:dateAx>
        <c:axId val="181057544"/>
        <c:scaling>
          <c:orientation val="minMax"/>
        </c:scaling>
        <c:delete val="1"/>
        <c:axPos val="b"/>
        <c:numFmt formatCode="ge" sourceLinked="1"/>
        <c:majorTickMark val="none"/>
        <c:minorTickMark val="none"/>
        <c:tickLblPos val="none"/>
        <c:crossAx val="181057936"/>
        <c:crosses val="autoZero"/>
        <c:auto val="1"/>
        <c:lblOffset val="100"/>
        <c:baseTimeUnit val="years"/>
      </c:dateAx>
      <c:valAx>
        <c:axId val="18105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057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89.18</c:v>
                </c:pt>
                <c:pt idx="1">
                  <c:v>89.98</c:v>
                </c:pt>
                <c:pt idx="2">
                  <c:v>90.65</c:v>
                </c:pt>
                <c:pt idx="3">
                  <c:v>91</c:v>
                </c:pt>
                <c:pt idx="4">
                  <c:v>91.24</c:v>
                </c:pt>
              </c:numCache>
            </c:numRef>
          </c:val>
          <c:extLst xmlns:c16r2="http://schemas.microsoft.com/office/drawing/2015/06/chart">
            <c:ext xmlns:c16="http://schemas.microsoft.com/office/drawing/2014/chart" uri="{C3380CC4-5D6E-409C-BE32-E72D297353CC}">
              <c16:uniqueId val="{00000000-702A-4AE0-B4A6-FA937B149AF2}"/>
            </c:ext>
          </c:extLst>
        </c:ser>
        <c:dLbls>
          <c:showLegendKey val="0"/>
          <c:showVal val="0"/>
          <c:showCatName val="0"/>
          <c:showSerName val="0"/>
          <c:showPercent val="0"/>
          <c:showBubbleSize val="0"/>
        </c:dLbls>
        <c:gapWidth val="150"/>
        <c:axId val="181062640"/>
        <c:axId val="181058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xmlns:c16r2="http://schemas.microsoft.com/office/drawing/2015/06/chart">
            <c:ext xmlns:c16="http://schemas.microsoft.com/office/drawing/2014/chart" uri="{C3380CC4-5D6E-409C-BE32-E72D297353CC}">
              <c16:uniqueId val="{00000001-702A-4AE0-B4A6-FA937B149AF2}"/>
            </c:ext>
          </c:extLst>
        </c:ser>
        <c:dLbls>
          <c:showLegendKey val="0"/>
          <c:showVal val="0"/>
          <c:showCatName val="0"/>
          <c:showSerName val="0"/>
          <c:showPercent val="0"/>
          <c:showBubbleSize val="0"/>
        </c:dLbls>
        <c:marker val="1"/>
        <c:smooth val="0"/>
        <c:axId val="181062640"/>
        <c:axId val="181058720"/>
      </c:lineChart>
      <c:dateAx>
        <c:axId val="181062640"/>
        <c:scaling>
          <c:orientation val="minMax"/>
        </c:scaling>
        <c:delete val="1"/>
        <c:axPos val="b"/>
        <c:numFmt formatCode="ge" sourceLinked="1"/>
        <c:majorTickMark val="none"/>
        <c:minorTickMark val="none"/>
        <c:tickLblPos val="none"/>
        <c:crossAx val="181058720"/>
        <c:crosses val="autoZero"/>
        <c:auto val="1"/>
        <c:lblOffset val="100"/>
        <c:baseTimeUnit val="years"/>
      </c:dateAx>
      <c:valAx>
        <c:axId val="181058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0626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110.1</c:v>
                </c:pt>
                <c:pt idx="1">
                  <c:v>112.99</c:v>
                </c:pt>
                <c:pt idx="2">
                  <c:v>99.41</c:v>
                </c:pt>
                <c:pt idx="3">
                  <c:v>99.88</c:v>
                </c:pt>
                <c:pt idx="4">
                  <c:v>101.53</c:v>
                </c:pt>
              </c:numCache>
            </c:numRef>
          </c:val>
          <c:extLst xmlns:c16r2="http://schemas.microsoft.com/office/drawing/2015/06/chart">
            <c:ext xmlns:c16="http://schemas.microsoft.com/office/drawing/2014/chart" uri="{C3380CC4-5D6E-409C-BE32-E72D297353CC}">
              <c16:uniqueId val="{00000000-BF8F-4262-9A26-4DFE71FF2B80}"/>
            </c:ext>
          </c:extLst>
        </c:ser>
        <c:dLbls>
          <c:showLegendKey val="0"/>
          <c:showVal val="0"/>
          <c:showCatName val="0"/>
          <c:showSerName val="0"/>
          <c:showPercent val="0"/>
          <c:showBubbleSize val="0"/>
        </c:dLbls>
        <c:gapWidth val="150"/>
        <c:axId val="180596120"/>
        <c:axId val="180593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101.24</c:v>
                </c:pt>
                <c:pt idx="1">
                  <c:v>100.94</c:v>
                </c:pt>
                <c:pt idx="2">
                  <c:v>100.85</c:v>
                </c:pt>
                <c:pt idx="3">
                  <c:v>102.13</c:v>
                </c:pt>
                <c:pt idx="4">
                  <c:v>101.72</c:v>
                </c:pt>
              </c:numCache>
            </c:numRef>
          </c:val>
          <c:smooth val="0"/>
          <c:extLst xmlns:c16r2="http://schemas.microsoft.com/office/drawing/2015/06/chart">
            <c:ext xmlns:c16="http://schemas.microsoft.com/office/drawing/2014/chart" uri="{C3380CC4-5D6E-409C-BE32-E72D297353CC}">
              <c16:uniqueId val="{00000001-BF8F-4262-9A26-4DFE71FF2B80}"/>
            </c:ext>
          </c:extLst>
        </c:ser>
        <c:dLbls>
          <c:showLegendKey val="0"/>
          <c:showVal val="0"/>
          <c:showCatName val="0"/>
          <c:showSerName val="0"/>
          <c:showPercent val="0"/>
          <c:showBubbleSize val="0"/>
        </c:dLbls>
        <c:marker val="1"/>
        <c:smooth val="0"/>
        <c:axId val="180596120"/>
        <c:axId val="180593376"/>
      </c:lineChart>
      <c:dateAx>
        <c:axId val="180596120"/>
        <c:scaling>
          <c:orientation val="minMax"/>
        </c:scaling>
        <c:delete val="1"/>
        <c:axPos val="b"/>
        <c:numFmt formatCode="ge" sourceLinked="1"/>
        <c:majorTickMark val="none"/>
        <c:minorTickMark val="none"/>
        <c:tickLblPos val="none"/>
        <c:crossAx val="180593376"/>
        <c:crosses val="autoZero"/>
        <c:auto val="1"/>
        <c:lblOffset val="100"/>
        <c:baseTimeUnit val="years"/>
      </c:dateAx>
      <c:valAx>
        <c:axId val="180593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596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20.57</c:v>
                </c:pt>
                <c:pt idx="1">
                  <c:v>22.74</c:v>
                </c:pt>
                <c:pt idx="2">
                  <c:v>24.88</c:v>
                </c:pt>
                <c:pt idx="3">
                  <c:v>26.98</c:v>
                </c:pt>
                <c:pt idx="4">
                  <c:v>29.03</c:v>
                </c:pt>
              </c:numCache>
            </c:numRef>
          </c:val>
          <c:extLst xmlns:c16r2="http://schemas.microsoft.com/office/drawing/2015/06/chart">
            <c:ext xmlns:c16="http://schemas.microsoft.com/office/drawing/2014/chart" uri="{C3380CC4-5D6E-409C-BE32-E72D297353CC}">
              <c16:uniqueId val="{00000000-52E2-4A39-9CFC-6522395676BB}"/>
            </c:ext>
          </c:extLst>
        </c:ser>
        <c:dLbls>
          <c:showLegendKey val="0"/>
          <c:showVal val="0"/>
          <c:showCatName val="0"/>
          <c:showSerName val="0"/>
          <c:showPercent val="0"/>
          <c:showBubbleSize val="0"/>
        </c:dLbls>
        <c:gapWidth val="150"/>
        <c:axId val="180593768"/>
        <c:axId val="1805953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22.34</c:v>
                </c:pt>
                <c:pt idx="1">
                  <c:v>22.79</c:v>
                </c:pt>
                <c:pt idx="2">
                  <c:v>22.77</c:v>
                </c:pt>
                <c:pt idx="3">
                  <c:v>23.93</c:v>
                </c:pt>
                <c:pt idx="4">
                  <c:v>24.68</c:v>
                </c:pt>
              </c:numCache>
            </c:numRef>
          </c:val>
          <c:smooth val="0"/>
          <c:extLst xmlns:c16r2="http://schemas.microsoft.com/office/drawing/2015/06/chart">
            <c:ext xmlns:c16="http://schemas.microsoft.com/office/drawing/2014/chart" uri="{C3380CC4-5D6E-409C-BE32-E72D297353CC}">
              <c16:uniqueId val="{00000001-52E2-4A39-9CFC-6522395676BB}"/>
            </c:ext>
          </c:extLst>
        </c:ser>
        <c:dLbls>
          <c:showLegendKey val="0"/>
          <c:showVal val="0"/>
          <c:showCatName val="0"/>
          <c:showSerName val="0"/>
          <c:showPercent val="0"/>
          <c:showBubbleSize val="0"/>
        </c:dLbls>
        <c:marker val="1"/>
        <c:smooth val="0"/>
        <c:axId val="180593768"/>
        <c:axId val="180595336"/>
      </c:lineChart>
      <c:dateAx>
        <c:axId val="180593768"/>
        <c:scaling>
          <c:orientation val="minMax"/>
        </c:scaling>
        <c:delete val="1"/>
        <c:axPos val="b"/>
        <c:numFmt formatCode="ge" sourceLinked="1"/>
        <c:majorTickMark val="none"/>
        <c:minorTickMark val="none"/>
        <c:tickLblPos val="none"/>
        <c:crossAx val="180595336"/>
        <c:crosses val="autoZero"/>
        <c:auto val="1"/>
        <c:lblOffset val="100"/>
        <c:baseTimeUnit val="years"/>
      </c:dateAx>
      <c:valAx>
        <c:axId val="1805953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0593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934-44D1-BB15-2135939CD7EC}"/>
            </c:ext>
          </c:extLst>
        </c:ser>
        <c:dLbls>
          <c:showLegendKey val="0"/>
          <c:showVal val="0"/>
          <c:showCatName val="0"/>
          <c:showSerName val="0"/>
          <c:showPercent val="0"/>
          <c:showBubbleSize val="0"/>
        </c:dLbls>
        <c:gapWidth val="150"/>
        <c:axId val="181167344"/>
        <c:axId val="181162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0.04</c:v>
                </c:pt>
                <c:pt idx="2" formatCode="#,##0.00;&quot;△&quot;#,##0.00">
                  <c:v>0</c:v>
                </c:pt>
                <c:pt idx="3" formatCode="#,##0.00;&quot;△&quot;#,##0.00">
                  <c:v>0</c:v>
                </c:pt>
                <c:pt idx="4">
                  <c:v>0.01</c:v>
                </c:pt>
              </c:numCache>
            </c:numRef>
          </c:val>
          <c:smooth val="0"/>
          <c:extLst xmlns:c16r2="http://schemas.microsoft.com/office/drawing/2015/06/chart">
            <c:ext xmlns:c16="http://schemas.microsoft.com/office/drawing/2014/chart" uri="{C3380CC4-5D6E-409C-BE32-E72D297353CC}">
              <c16:uniqueId val="{00000001-A934-44D1-BB15-2135939CD7EC}"/>
            </c:ext>
          </c:extLst>
        </c:ser>
        <c:dLbls>
          <c:showLegendKey val="0"/>
          <c:showVal val="0"/>
          <c:showCatName val="0"/>
          <c:showSerName val="0"/>
          <c:showPercent val="0"/>
          <c:showBubbleSize val="0"/>
        </c:dLbls>
        <c:marker val="1"/>
        <c:smooth val="0"/>
        <c:axId val="181167344"/>
        <c:axId val="181162640"/>
      </c:lineChart>
      <c:dateAx>
        <c:axId val="181167344"/>
        <c:scaling>
          <c:orientation val="minMax"/>
        </c:scaling>
        <c:delete val="1"/>
        <c:axPos val="b"/>
        <c:numFmt formatCode="ge" sourceLinked="1"/>
        <c:majorTickMark val="none"/>
        <c:minorTickMark val="none"/>
        <c:tickLblPos val="none"/>
        <c:crossAx val="181162640"/>
        <c:crosses val="autoZero"/>
        <c:auto val="1"/>
        <c:lblOffset val="100"/>
        <c:baseTimeUnit val="years"/>
      </c:dateAx>
      <c:valAx>
        <c:axId val="18116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16734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76.959999999999994</c:v>
                </c:pt>
                <c:pt idx="1">
                  <c:v>35.79</c:v>
                </c:pt>
                <c:pt idx="2">
                  <c:v>36.97</c:v>
                </c:pt>
                <c:pt idx="3">
                  <c:v>38.799999999999997</c:v>
                </c:pt>
                <c:pt idx="4">
                  <c:v>34.229999999999997</c:v>
                </c:pt>
              </c:numCache>
            </c:numRef>
          </c:val>
          <c:extLst xmlns:c16r2="http://schemas.microsoft.com/office/drawing/2015/06/chart">
            <c:ext xmlns:c16="http://schemas.microsoft.com/office/drawing/2014/chart" uri="{C3380CC4-5D6E-409C-BE32-E72D297353CC}">
              <c16:uniqueId val="{00000000-A709-42EB-A326-E91EDAAC0D50}"/>
            </c:ext>
          </c:extLst>
        </c:ser>
        <c:dLbls>
          <c:showLegendKey val="0"/>
          <c:showVal val="0"/>
          <c:showCatName val="0"/>
          <c:showSerName val="0"/>
          <c:showPercent val="0"/>
          <c:showBubbleSize val="0"/>
        </c:dLbls>
        <c:gapWidth val="150"/>
        <c:axId val="181164208"/>
        <c:axId val="181161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184.13</c:v>
                </c:pt>
                <c:pt idx="1">
                  <c:v>101.85</c:v>
                </c:pt>
                <c:pt idx="2">
                  <c:v>110.77</c:v>
                </c:pt>
                <c:pt idx="3">
                  <c:v>109.51</c:v>
                </c:pt>
                <c:pt idx="4">
                  <c:v>112.88</c:v>
                </c:pt>
              </c:numCache>
            </c:numRef>
          </c:val>
          <c:smooth val="0"/>
          <c:extLst xmlns:c16r2="http://schemas.microsoft.com/office/drawing/2015/06/chart">
            <c:ext xmlns:c16="http://schemas.microsoft.com/office/drawing/2014/chart" uri="{C3380CC4-5D6E-409C-BE32-E72D297353CC}">
              <c16:uniqueId val="{00000001-A709-42EB-A326-E91EDAAC0D50}"/>
            </c:ext>
          </c:extLst>
        </c:ser>
        <c:dLbls>
          <c:showLegendKey val="0"/>
          <c:showVal val="0"/>
          <c:showCatName val="0"/>
          <c:showSerName val="0"/>
          <c:showPercent val="0"/>
          <c:showBubbleSize val="0"/>
        </c:dLbls>
        <c:marker val="1"/>
        <c:smooth val="0"/>
        <c:axId val="181164208"/>
        <c:axId val="181161856"/>
      </c:lineChart>
      <c:dateAx>
        <c:axId val="181164208"/>
        <c:scaling>
          <c:orientation val="minMax"/>
        </c:scaling>
        <c:delete val="1"/>
        <c:axPos val="b"/>
        <c:numFmt formatCode="ge" sourceLinked="1"/>
        <c:majorTickMark val="none"/>
        <c:minorTickMark val="none"/>
        <c:tickLblPos val="none"/>
        <c:crossAx val="181161856"/>
        <c:crosses val="autoZero"/>
        <c:auto val="1"/>
        <c:lblOffset val="100"/>
        <c:baseTimeUnit val="years"/>
      </c:dateAx>
      <c:valAx>
        <c:axId val="18116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164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5.84</c:v>
                </c:pt>
                <c:pt idx="1">
                  <c:v>6.2</c:v>
                </c:pt>
                <c:pt idx="2">
                  <c:v>-11.92</c:v>
                </c:pt>
                <c:pt idx="3">
                  <c:v>-28.53</c:v>
                </c:pt>
                <c:pt idx="4">
                  <c:v>-40.619999999999997</c:v>
                </c:pt>
              </c:numCache>
            </c:numRef>
          </c:val>
          <c:extLst xmlns:c16r2="http://schemas.microsoft.com/office/drawing/2015/06/chart">
            <c:ext xmlns:c16="http://schemas.microsoft.com/office/drawing/2014/chart" uri="{C3380CC4-5D6E-409C-BE32-E72D297353CC}">
              <c16:uniqueId val="{00000000-7091-4194-A0E4-085A2F397475}"/>
            </c:ext>
          </c:extLst>
        </c:ser>
        <c:dLbls>
          <c:showLegendKey val="0"/>
          <c:showVal val="0"/>
          <c:showCatName val="0"/>
          <c:showSerName val="0"/>
          <c:showPercent val="0"/>
          <c:showBubbleSize val="0"/>
        </c:dLbls>
        <c:gapWidth val="150"/>
        <c:axId val="181162248"/>
        <c:axId val="1811602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63.22</c:v>
                </c:pt>
                <c:pt idx="1">
                  <c:v>49.07</c:v>
                </c:pt>
                <c:pt idx="2">
                  <c:v>46.78</c:v>
                </c:pt>
                <c:pt idx="3">
                  <c:v>47.44</c:v>
                </c:pt>
                <c:pt idx="4">
                  <c:v>49.18</c:v>
                </c:pt>
              </c:numCache>
            </c:numRef>
          </c:val>
          <c:smooth val="0"/>
          <c:extLst xmlns:c16r2="http://schemas.microsoft.com/office/drawing/2015/06/chart">
            <c:ext xmlns:c16="http://schemas.microsoft.com/office/drawing/2014/chart" uri="{C3380CC4-5D6E-409C-BE32-E72D297353CC}">
              <c16:uniqueId val="{00000001-7091-4194-A0E4-085A2F397475}"/>
            </c:ext>
          </c:extLst>
        </c:ser>
        <c:dLbls>
          <c:showLegendKey val="0"/>
          <c:showVal val="0"/>
          <c:showCatName val="0"/>
          <c:showSerName val="0"/>
          <c:showPercent val="0"/>
          <c:showBubbleSize val="0"/>
        </c:dLbls>
        <c:marker val="1"/>
        <c:smooth val="0"/>
        <c:axId val="181162248"/>
        <c:axId val="181160288"/>
      </c:lineChart>
      <c:dateAx>
        <c:axId val="181162248"/>
        <c:scaling>
          <c:orientation val="minMax"/>
        </c:scaling>
        <c:delete val="1"/>
        <c:axPos val="b"/>
        <c:numFmt formatCode="ge" sourceLinked="1"/>
        <c:majorTickMark val="none"/>
        <c:minorTickMark val="none"/>
        <c:tickLblPos val="none"/>
        <c:crossAx val="181160288"/>
        <c:crosses val="autoZero"/>
        <c:auto val="1"/>
        <c:lblOffset val="100"/>
        <c:baseTimeUnit val="years"/>
      </c:dateAx>
      <c:valAx>
        <c:axId val="1811602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162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1637.13</c:v>
                </c:pt>
                <c:pt idx="1">
                  <c:v>1567.39</c:v>
                </c:pt>
                <c:pt idx="2">
                  <c:v>1426.74</c:v>
                </c:pt>
                <c:pt idx="3">
                  <c:v>1480.9</c:v>
                </c:pt>
                <c:pt idx="4">
                  <c:v>879.3</c:v>
                </c:pt>
              </c:numCache>
            </c:numRef>
          </c:val>
          <c:extLst xmlns:c16r2="http://schemas.microsoft.com/office/drawing/2015/06/chart">
            <c:ext xmlns:c16="http://schemas.microsoft.com/office/drawing/2014/chart" uri="{C3380CC4-5D6E-409C-BE32-E72D297353CC}">
              <c16:uniqueId val="{00000000-DE12-4781-A3B0-6E0503445250}"/>
            </c:ext>
          </c:extLst>
        </c:ser>
        <c:dLbls>
          <c:showLegendKey val="0"/>
          <c:showVal val="0"/>
          <c:showCatName val="0"/>
          <c:showSerName val="0"/>
          <c:showPercent val="0"/>
          <c:showBubbleSize val="0"/>
        </c:dLbls>
        <c:gapWidth val="150"/>
        <c:axId val="181164992"/>
        <c:axId val="181165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xmlns:c16r2="http://schemas.microsoft.com/office/drawing/2015/06/chart">
            <c:ext xmlns:c16="http://schemas.microsoft.com/office/drawing/2014/chart" uri="{C3380CC4-5D6E-409C-BE32-E72D297353CC}">
              <c16:uniqueId val="{00000001-DE12-4781-A3B0-6E0503445250}"/>
            </c:ext>
          </c:extLst>
        </c:ser>
        <c:dLbls>
          <c:showLegendKey val="0"/>
          <c:showVal val="0"/>
          <c:showCatName val="0"/>
          <c:showSerName val="0"/>
          <c:showPercent val="0"/>
          <c:showBubbleSize val="0"/>
        </c:dLbls>
        <c:marker val="1"/>
        <c:smooth val="0"/>
        <c:axId val="181164992"/>
        <c:axId val="181165384"/>
      </c:lineChart>
      <c:dateAx>
        <c:axId val="181164992"/>
        <c:scaling>
          <c:orientation val="minMax"/>
        </c:scaling>
        <c:delete val="1"/>
        <c:axPos val="b"/>
        <c:numFmt formatCode="ge" sourceLinked="1"/>
        <c:majorTickMark val="none"/>
        <c:minorTickMark val="none"/>
        <c:tickLblPos val="none"/>
        <c:crossAx val="181165384"/>
        <c:crosses val="autoZero"/>
        <c:auto val="1"/>
        <c:lblOffset val="100"/>
        <c:baseTimeUnit val="years"/>
      </c:dateAx>
      <c:valAx>
        <c:axId val="181165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16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65.319999999999993</c:v>
                </c:pt>
                <c:pt idx="1">
                  <c:v>67.03</c:v>
                </c:pt>
                <c:pt idx="2">
                  <c:v>60.01</c:v>
                </c:pt>
                <c:pt idx="3">
                  <c:v>91.47</c:v>
                </c:pt>
                <c:pt idx="4">
                  <c:v>89.86</c:v>
                </c:pt>
              </c:numCache>
            </c:numRef>
          </c:val>
          <c:extLst xmlns:c16r2="http://schemas.microsoft.com/office/drawing/2015/06/chart">
            <c:ext xmlns:c16="http://schemas.microsoft.com/office/drawing/2014/chart" uri="{C3380CC4-5D6E-409C-BE32-E72D297353CC}">
              <c16:uniqueId val="{00000000-43AC-49FC-87D6-A57C72C43211}"/>
            </c:ext>
          </c:extLst>
        </c:ser>
        <c:dLbls>
          <c:showLegendKey val="0"/>
          <c:showVal val="0"/>
          <c:showCatName val="0"/>
          <c:showSerName val="0"/>
          <c:showPercent val="0"/>
          <c:showBubbleSize val="0"/>
        </c:dLbls>
        <c:gapWidth val="150"/>
        <c:axId val="181166168"/>
        <c:axId val="181166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xmlns:c16r2="http://schemas.microsoft.com/office/drawing/2015/06/chart">
            <c:ext xmlns:c16="http://schemas.microsoft.com/office/drawing/2014/chart" uri="{C3380CC4-5D6E-409C-BE32-E72D297353CC}">
              <c16:uniqueId val="{00000001-43AC-49FC-87D6-A57C72C43211}"/>
            </c:ext>
          </c:extLst>
        </c:ser>
        <c:dLbls>
          <c:showLegendKey val="0"/>
          <c:showVal val="0"/>
          <c:showCatName val="0"/>
          <c:showSerName val="0"/>
          <c:showPercent val="0"/>
          <c:showBubbleSize val="0"/>
        </c:dLbls>
        <c:marker val="1"/>
        <c:smooth val="0"/>
        <c:axId val="181166168"/>
        <c:axId val="181166560"/>
      </c:lineChart>
      <c:dateAx>
        <c:axId val="181166168"/>
        <c:scaling>
          <c:orientation val="minMax"/>
        </c:scaling>
        <c:delete val="1"/>
        <c:axPos val="b"/>
        <c:numFmt formatCode="ge" sourceLinked="1"/>
        <c:majorTickMark val="none"/>
        <c:minorTickMark val="none"/>
        <c:tickLblPos val="none"/>
        <c:crossAx val="181166560"/>
        <c:crosses val="autoZero"/>
        <c:auto val="1"/>
        <c:lblOffset val="100"/>
        <c:baseTimeUnit val="years"/>
      </c:dateAx>
      <c:valAx>
        <c:axId val="181166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166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296</c:v>
                </c:pt>
                <c:pt idx="1">
                  <c:v>288.68</c:v>
                </c:pt>
                <c:pt idx="2">
                  <c:v>322.79000000000002</c:v>
                </c:pt>
                <c:pt idx="3">
                  <c:v>212.03</c:v>
                </c:pt>
                <c:pt idx="4">
                  <c:v>215.91</c:v>
                </c:pt>
              </c:numCache>
            </c:numRef>
          </c:val>
          <c:extLst xmlns:c16r2="http://schemas.microsoft.com/office/drawing/2015/06/chart">
            <c:ext xmlns:c16="http://schemas.microsoft.com/office/drawing/2014/chart" uri="{C3380CC4-5D6E-409C-BE32-E72D297353CC}">
              <c16:uniqueId val="{00000000-9B95-45E2-956F-AC1831F41361}"/>
            </c:ext>
          </c:extLst>
        </c:ser>
        <c:dLbls>
          <c:showLegendKey val="0"/>
          <c:showVal val="0"/>
          <c:showCatName val="0"/>
          <c:showSerName val="0"/>
          <c:showPercent val="0"/>
          <c:showBubbleSize val="0"/>
        </c:dLbls>
        <c:gapWidth val="150"/>
        <c:axId val="181059896"/>
        <c:axId val="1810567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xmlns:c16r2="http://schemas.microsoft.com/office/drawing/2015/06/chart">
            <c:ext xmlns:c16="http://schemas.microsoft.com/office/drawing/2014/chart" uri="{C3380CC4-5D6E-409C-BE32-E72D297353CC}">
              <c16:uniqueId val="{00000001-9B95-45E2-956F-AC1831F41361}"/>
            </c:ext>
          </c:extLst>
        </c:ser>
        <c:dLbls>
          <c:showLegendKey val="0"/>
          <c:showVal val="0"/>
          <c:showCatName val="0"/>
          <c:showSerName val="0"/>
          <c:showPercent val="0"/>
          <c:showBubbleSize val="0"/>
        </c:dLbls>
        <c:marker val="1"/>
        <c:smooth val="0"/>
        <c:axId val="181059896"/>
        <c:axId val="181056760"/>
      </c:lineChart>
      <c:dateAx>
        <c:axId val="181059896"/>
        <c:scaling>
          <c:orientation val="minMax"/>
        </c:scaling>
        <c:delete val="1"/>
        <c:axPos val="b"/>
        <c:numFmt formatCode="ge" sourceLinked="1"/>
        <c:majorTickMark val="none"/>
        <c:minorTickMark val="none"/>
        <c:tickLblPos val="none"/>
        <c:crossAx val="181056760"/>
        <c:crosses val="autoZero"/>
        <c:auto val="1"/>
        <c:lblOffset val="100"/>
        <c:baseTimeUnit val="years"/>
      </c:dateAx>
      <c:valAx>
        <c:axId val="181056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059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【88.06】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【54.23】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V34" zoomScale="80" zoomScaleNormal="8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x14ac:dyDescent="0.15">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x14ac:dyDescent="0.15">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3" t="str">
        <f>データ!H6</f>
        <v>富山県　南砺市</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3"/>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3"/>
      <c r="BK7" s="3"/>
      <c r="BL7" s="4" t="s">
        <v>9</v>
      </c>
      <c r="BM7" s="5"/>
      <c r="BN7" s="5"/>
      <c r="BO7" s="5"/>
      <c r="BP7" s="5"/>
      <c r="BQ7" s="5"/>
      <c r="BR7" s="5"/>
      <c r="BS7" s="5"/>
      <c r="BT7" s="5"/>
      <c r="BU7" s="5"/>
      <c r="BV7" s="5"/>
      <c r="BW7" s="5"/>
      <c r="BX7" s="5"/>
      <c r="BY7" s="6"/>
    </row>
    <row r="8" spans="1:78" ht="18.75" customHeight="1" x14ac:dyDescent="0.15">
      <c r="A8" s="2"/>
      <c r="B8" s="48" t="str">
        <f>データ!I6</f>
        <v>法適用</v>
      </c>
      <c r="C8" s="48"/>
      <c r="D8" s="48"/>
      <c r="E8" s="48"/>
      <c r="F8" s="48"/>
      <c r="G8" s="48"/>
      <c r="H8" s="48"/>
      <c r="I8" s="48" t="str">
        <f>データ!J6</f>
        <v>下水道事業</v>
      </c>
      <c r="J8" s="48"/>
      <c r="K8" s="48"/>
      <c r="L8" s="48"/>
      <c r="M8" s="48"/>
      <c r="N8" s="48"/>
      <c r="O8" s="48"/>
      <c r="P8" s="48" t="str">
        <f>データ!K6</f>
        <v>特定環境保全公共下水道</v>
      </c>
      <c r="Q8" s="48"/>
      <c r="R8" s="48"/>
      <c r="S8" s="48"/>
      <c r="T8" s="48"/>
      <c r="U8" s="48"/>
      <c r="V8" s="48"/>
      <c r="W8" s="48" t="str">
        <f>データ!L6</f>
        <v>D2</v>
      </c>
      <c r="X8" s="48"/>
      <c r="Y8" s="48"/>
      <c r="Z8" s="48"/>
      <c r="AA8" s="48"/>
      <c r="AB8" s="48"/>
      <c r="AC8" s="48"/>
      <c r="AD8" s="49" t="str">
        <f>データ!$M$6</f>
        <v>非設置</v>
      </c>
      <c r="AE8" s="49"/>
      <c r="AF8" s="49"/>
      <c r="AG8" s="49"/>
      <c r="AH8" s="49"/>
      <c r="AI8" s="49"/>
      <c r="AJ8" s="49"/>
      <c r="AK8" s="3"/>
      <c r="AL8" s="50">
        <f>データ!S6</f>
        <v>51056</v>
      </c>
      <c r="AM8" s="50"/>
      <c r="AN8" s="50"/>
      <c r="AO8" s="50"/>
      <c r="AP8" s="50"/>
      <c r="AQ8" s="50"/>
      <c r="AR8" s="50"/>
      <c r="AS8" s="50"/>
      <c r="AT8" s="45">
        <f>データ!T6</f>
        <v>668.64</v>
      </c>
      <c r="AU8" s="45"/>
      <c r="AV8" s="45"/>
      <c r="AW8" s="45"/>
      <c r="AX8" s="45"/>
      <c r="AY8" s="45"/>
      <c r="AZ8" s="45"/>
      <c r="BA8" s="45"/>
      <c r="BB8" s="45">
        <f>データ!U6</f>
        <v>76.36</v>
      </c>
      <c r="BC8" s="45"/>
      <c r="BD8" s="45"/>
      <c r="BE8" s="45"/>
      <c r="BF8" s="45"/>
      <c r="BG8" s="45"/>
      <c r="BH8" s="45"/>
      <c r="BI8" s="45"/>
      <c r="BJ8" s="3"/>
      <c r="BK8" s="3"/>
      <c r="BL8" s="46" t="s">
        <v>10</v>
      </c>
      <c r="BM8" s="47"/>
      <c r="BN8" s="7" t="s">
        <v>11</v>
      </c>
      <c r="BO8" s="8"/>
      <c r="BP8" s="8"/>
      <c r="BQ8" s="8"/>
      <c r="BR8" s="8"/>
      <c r="BS8" s="8"/>
      <c r="BT8" s="8"/>
      <c r="BU8" s="8"/>
      <c r="BV8" s="8"/>
      <c r="BW8" s="8"/>
      <c r="BX8" s="8"/>
      <c r="BY8" s="9"/>
    </row>
    <row r="9" spans="1:78" ht="18.75" customHeight="1" x14ac:dyDescent="0.15">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3"/>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3"/>
      <c r="BK9" s="3"/>
      <c r="BL9" s="51" t="s">
        <v>20</v>
      </c>
      <c r="BM9" s="52"/>
      <c r="BN9" s="10" t="s">
        <v>21</v>
      </c>
      <c r="BO9" s="11"/>
      <c r="BP9" s="11"/>
      <c r="BQ9" s="11"/>
      <c r="BR9" s="11"/>
      <c r="BS9" s="11"/>
      <c r="BT9" s="11"/>
      <c r="BU9" s="11"/>
      <c r="BV9" s="11"/>
      <c r="BW9" s="11"/>
      <c r="BX9" s="11"/>
      <c r="BY9" s="12"/>
    </row>
    <row r="10" spans="1:78" ht="18.75" customHeight="1" x14ac:dyDescent="0.15">
      <c r="A10" s="2"/>
      <c r="B10" s="45" t="str">
        <f>データ!N6</f>
        <v>-</v>
      </c>
      <c r="C10" s="45"/>
      <c r="D10" s="45"/>
      <c r="E10" s="45"/>
      <c r="F10" s="45"/>
      <c r="G10" s="45"/>
      <c r="H10" s="45"/>
      <c r="I10" s="45">
        <f>データ!O6</f>
        <v>55.81</v>
      </c>
      <c r="J10" s="45"/>
      <c r="K10" s="45"/>
      <c r="L10" s="45"/>
      <c r="M10" s="45"/>
      <c r="N10" s="45"/>
      <c r="O10" s="45"/>
      <c r="P10" s="45">
        <f>データ!P6</f>
        <v>53.79</v>
      </c>
      <c r="Q10" s="45"/>
      <c r="R10" s="45"/>
      <c r="S10" s="45"/>
      <c r="T10" s="45"/>
      <c r="U10" s="45"/>
      <c r="V10" s="45"/>
      <c r="W10" s="45">
        <f>データ!Q6</f>
        <v>80.14</v>
      </c>
      <c r="X10" s="45"/>
      <c r="Y10" s="45"/>
      <c r="Z10" s="45"/>
      <c r="AA10" s="45"/>
      <c r="AB10" s="45"/>
      <c r="AC10" s="45"/>
      <c r="AD10" s="50">
        <f>データ!R6</f>
        <v>3888</v>
      </c>
      <c r="AE10" s="50"/>
      <c r="AF10" s="50"/>
      <c r="AG10" s="50"/>
      <c r="AH10" s="50"/>
      <c r="AI10" s="50"/>
      <c r="AJ10" s="50"/>
      <c r="AK10" s="2"/>
      <c r="AL10" s="50">
        <f>データ!V6</f>
        <v>27352</v>
      </c>
      <c r="AM10" s="50"/>
      <c r="AN10" s="50"/>
      <c r="AO10" s="50"/>
      <c r="AP10" s="50"/>
      <c r="AQ10" s="50"/>
      <c r="AR10" s="50"/>
      <c r="AS10" s="50"/>
      <c r="AT10" s="45">
        <f>データ!W6</f>
        <v>9.65</v>
      </c>
      <c r="AU10" s="45"/>
      <c r="AV10" s="45"/>
      <c r="AW10" s="45"/>
      <c r="AX10" s="45"/>
      <c r="AY10" s="45"/>
      <c r="AZ10" s="45"/>
      <c r="BA10" s="45"/>
      <c r="BB10" s="45">
        <f>データ!X6</f>
        <v>2834.4</v>
      </c>
      <c r="BC10" s="45"/>
      <c r="BD10" s="45"/>
      <c r="BE10" s="45"/>
      <c r="BF10" s="45"/>
      <c r="BG10" s="45"/>
      <c r="BH10" s="45"/>
      <c r="BI10" s="45"/>
      <c r="BJ10" s="2"/>
      <c r="BK10" s="2"/>
      <c r="BL10" s="74" t="s">
        <v>22</v>
      </c>
      <c r="BM10" s="7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6" t="s">
        <v>24</v>
      </c>
      <c r="BM11" s="76"/>
      <c r="BN11" s="76"/>
      <c r="BO11" s="76"/>
      <c r="BP11" s="76"/>
      <c r="BQ11" s="76"/>
      <c r="BR11" s="76"/>
      <c r="BS11" s="76"/>
      <c r="BT11" s="76"/>
      <c r="BU11" s="76"/>
      <c r="BV11" s="76"/>
      <c r="BW11" s="76"/>
      <c r="BX11" s="76"/>
      <c r="BY11" s="76"/>
      <c r="BZ11" s="7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6"/>
      <c r="BM12" s="76"/>
      <c r="BN12" s="76"/>
      <c r="BO12" s="76"/>
      <c r="BP12" s="76"/>
      <c r="BQ12" s="76"/>
      <c r="BR12" s="76"/>
      <c r="BS12" s="76"/>
      <c r="BT12" s="76"/>
      <c r="BU12" s="76"/>
      <c r="BV12" s="76"/>
      <c r="BW12" s="76"/>
      <c r="BX12" s="76"/>
      <c r="BY12" s="76"/>
      <c r="BZ12" s="7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7"/>
      <c r="BM13" s="77"/>
      <c r="BN13" s="77"/>
      <c r="BO13" s="77"/>
      <c r="BP13" s="77"/>
      <c r="BQ13" s="77"/>
      <c r="BR13" s="77"/>
      <c r="BS13" s="77"/>
      <c r="BT13" s="77"/>
      <c r="BU13" s="77"/>
      <c r="BV13" s="77"/>
      <c r="BW13" s="77"/>
      <c r="BX13" s="77"/>
      <c r="BY13" s="77"/>
      <c r="BZ13" s="77"/>
    </row>
    <row r="14" spans="1:78" ht="13.5" customHeight="1" x14ac:dyDescent="0.15">
      <c r="A14" s="2"/>
      <c r="B14" s="78" t="s">
        <v>25</v>
      </c>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c r="AR14" s="79"/>
      <c r="AS14" s="79"/>
      <c r="AT14" s="79"/>
      <c r="AU14" s="79"/>
      <c r="AV14" s="79"/>
      <c r="AW14" s="79"/>
      <c r="AX14" s="79"/>
      <c r="AY14" s="79"/>
      <c r="AZ14" s="79"/>
      <c r="BA14" s="79"/>
      <c r="BB14" s="79"/>
      <c r="BC14" s="79"/>
      <c r="BD14" s="79"/>
      <c r="BE14" s="79"/>
      <c r="BF14" s="79"/>
      <c r="BG14" s="79"/>
      <c r="BH14" s="79"/>
      <c r="BI14" s="79"/>
      <c r="BJ14" s="80"/>
      <c r="BK14" s="2"/>
      <c r="BL14" s="62" t="s">
        <v>26</v>
      </c>
      <c r="BM14" s="63"/>
      <c r="BN14" s="63"/>
      <c r="BO14" s="63"/>
      <c r="BP14" s="63"/>
      <c r="BQ14" s="63"/>
      <c r="BR14" s="63"/>
      <c r="BS14" s="63"/>
      <c r="BT14" s="63"/>
      <c r="BU14" s="63"/>
      <c r="BV14" s="63"/>
      <c r="BW14" s="63"/>
      <c r="BX14" s="63"/>
      <c r="BY14" s="63"/>
      <c r="BZ14" s="64"/>
    </row>
    <row r="15" spans="1:78" ht="13.5" customHeight="1" x14ac:dyDescent="0.15">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65"/>
      <c r="BM15" s="66"/>
      <c r="BN15" s="66"/>
      <c r="BO15" s="66"/>
      <c r="BP15" s="66"/>
      <c r="BQ15" s="66"/>
      <c r="BR15" s="66"/>
      <c r="BS15" s="66"/>
      <c r="BT15" s="66"/>
      <c r="BU15" s="66"/>
      <c r="BV15" s="66"/>
      <c r="BW15" s="66"/>
      <c r="BX15" s="66"/>
      <c r="BY15" s="66"/>
      <c r="BZ15" s="6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107</v>
      </c>
      <c r="BM16" s="54"/>
      <c r="BN16" s="54"/>
      <c r="BO16" s="54"/>
      <c r="BP16" s="54"/>
      <c r="BQ16" s="54"/>
      <c r="BR16" s="54"/>
      <c r="BS16" s="54"/>
      <c r="BT16" s="54"/>
      <c r="BU16" s="54"/>
      <c r="BV16" s="54"/>
      <c r="BW16" s="54"/>
      <c r="BX16" s="54"/>
      <c r="BY16" s="54"/>
      <c r="BZ16" s="5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3"/>
      <c r="BM34" s="54"/>
      <c r="BN34" s="54"/>
      <c r="BO34" s="54"/>
      <c r="BP34" s="54"/>
      <c r="BQ34" s="54"/>
      <c r="BR34" s="54"/>
      <c r="BS34" s="54"/>
      <c r="BT34" s="54"/>
      <c r="BU34" s="54"/>
      <c r="BV34" s="54"/>
      <c r="BW34" s="54"/>
      <c r="BX34" s="54"/>
      <c r="BY34" s="54"/>
      <c r="BZ34" s="5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3"/>
      <c r="BM35" s="54"/>
      <c r="BN35" s="54"/>
      <c r="BO35" s="54"/>
      <c r="BP35" s="54"/>
      <c r="BQ35" s="54"/>
      <c r="BR35" s="54"/>
      <c r="BS35" s="54"/>
      <c r="BT35" s="54"/>
      <c r="BU35" s="54"/>
      <c r="BV35" s="54"/>
      <c r="BW35" s="54"/>
      <c r="BX35" s="54"/>
      <c r="BY35" s="54"/>
      <c r="BZ35" s="5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2" t="s">
        <v>27</v>
      </c>
      <c r="BM45" s="63"/>
      <c r="BN45" s="63"/>
      <c r="BO45" s="63"/>
      <c r="BP45" s="63"/>
      <c r="BQ45" s="63"/>
      <c r="BR45" s="63"/>
      <c r="BS45" s="63"/>
      <c r="BT45" s="63"/>
      <c r="BU45" s="63"/>
      <c r="BV45" s="63"/>
      <c r="BW45" s="63"/>
      <c r="BX45" s="63"/>
      <c r="BY45" s="63"/>
      <c r="BZ45" s="6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5"/>
      <c r="BM46" s="66"/>
      <c r="BN46" s="66"/>
      <c r="BO46" s="66"/>
      <c r="BP46" s="66"/>
      <c r="BQ46" s="66"/>
      <c r="BR46" s="66"/>
      <c r="BS46" s="66"/>
      <c r="BT46" s="66"/>
      <c r="BU46" s="66"/>
      <c r="BV46" s="66"/>
      <c r="BW46" s="66"/>
      <c r="BX46" s="66"/>
      <c r="BY46" s="66"/>
      <c r="BZ46" s="6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109</v>
      </c>
      <c r="BM47" s="54"/>
      <c r="BN47" s="54"/>
      <c r="BO47" s="54"/>
      <c r="BP47" s="54"/>
      <c r="BQ47" s="54"/>
      <c r="BR47" s="54"/>
      <c r="BS47" s="54"/>
      <c r="BT47" s="54"/>
      <c r="BU47" s="54"/>
      <c r="BV47" s="54"/>
      <c r="BW47" s="54"/>
      <c r="BX47" s="54"/>
      <c r="BY47" s="54"/>
      <c r="BZ47" s="5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3"/>
      <c r="BM56" s="54"/>
      <c r="BN56" s="54"/>
      <c r="BO56" s="54"/>
      <c r="BP56" s="54"/>
      <c r="BQ56" s="54"/>
      <c r="BR56" s="54"/>
      <c r="BS56" s="54"/>
      <c r="BT56" s="54"/>
      <c r="BU56" s="54"/>
      <c r="BV56" s="54"/>
      <c r="BW56" s="54"/>
      <c r="BX56" s="54"/>
      <c r="BY56" s="54"/>
      <c r="BZ56" s="5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3"/>
      <c r="BM57" s="54"/>
      <c r="BN57" s="54"/>
      <c r="BO57" s="54"/>
      <c r="BP57" s="54"/>
      <c r="BQ57" s="54"/>
      <c r="BR57" s="54"/>
      <c r="BS57" s="54"/>
      <c r="BT57" s="54"/>
      <c r="BU57" s="54"/>
      <c r="BV57" s="54"/>
      <c r="BW57" s="54"/>
      <c r="BX57" s="54"/>
      <c r="BY57" s="54"/>
      <c r="BZ57" s="5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3"/>
      <c r="BM58" s="54"/>
      <c r="BN58" s="54"/>
      <c r="BO58" s="54"/>
      <c r="BP58" s="54"/>
      <c r="BQ58" s="54"/>
      <c r="BR58" s="54"/>
      <c r="BS58" s="54"/>
      <c r="BT58" s="54"/>
      <c r="BU58" s="54"/>
      <c r="BV58" s="54"/>
      <c r="BW58" s="54"/>
      <c r="BX58" s="54"/>
      <c r="BY58" s="54"/>
      <c r="BZ58" s="5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3"/>
      <c r="BM59" s="54"/>
      <c r="BN59" s="54"/>
      <c r="BO59" s="54"/>
      <c r="BP59" s="54"/>
      <c r="BQ59" s="54"/>
      <c r="BR59" s="54"/>
      <c r="BS59" s="54"/>
      <c r="BT59" s="54"/>
      <c r="BU59" s="54"/>
      <c r="BV59" s="54"/>
      <c r="BW59" s="54"/>
      <c r="BX59" s="54"/>
      <c r="BY59" s="54"/>
      <c r="BZ59" s="55"/>
    </row>
    <row r="60" spans="1:78" ht="13.5" customHeight="1" x14ac:dyDescent="0.15">
      <c r="A60" s="2"/>
      <c r="B60" s="59" t="s">
        <v>28</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x14ac:dyDescent="0.15">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2" t="s">
        <v>29</v>
      </c>
      <c r="BM64" s="63"/>
      <c r="BN64" s="63"/>
      <c r="BO64" s="63"/>
      <c r="BP64" s="63"/>
      <c r="BQ64" s="63"/>
      <c r="BR64" s="63"/>
      <c r="BS64" s="63"/>
      <c r="BT64" s="63"/>
      <c r="BU64" s="63"/>
      <c r="BV64" s="63"/>
      <c r="BW64" s="63"/>
      <c r="BX64" s="63"/>
      <c r="BY64" s="63"/>
      <c r="BZ64" s="6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5"/>
      <c r="BM65" s="66"/>
      <c r="BN65" s="66"/>
      <c r="BO65" s="66"/>
      <c r="BP65" s="66"/>
      <c r="BQ65" s="66"/>
      <c r="BR65" s="66"/>
      <c r="BS65" s="66"/>
      <c r="BT65" s="66"/>
      <c r="BU65" s="66"/>
      <c r="BV65" s="66"/>
      <c r="BW65" s="66"/>
      <c r="BX65" s="66"/>
      <c r="BY65" s="66"/>
      <c r="BZ65" s="6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8" t="s">
        <v>108</v>
      </c>
      <c r="BM66" s="69"/>
      <c r="BN66" s="69"/>
      <c r="BO66" s="69"/>
      <c r="BP66" s="69"/>
      <c r="BQ66" s="69"/>
      <c r="BR66" s="69"/>
      <c r="BS66" s="69"/>
      <c r="BT66" s="69"/>
      <c r="BU66" s="69"/>
      <c r="BV66" s="69"/>
      <c r="BW66" s="69"/>
      <c r="BX66" s="69"/>
      <c r="BY66" s="69"/>
      <c r="BZ66" s="7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8"/>
      <c r="BM67" s="69"/>
      <c r="BN67" s="69"/>
      <c r="BO67" s="69"/>
      <c r="BP67" s="69"/>
      <c r="BQ67" s="69"/>
      <c r="BR67" s="69"/>
      <c r="BS67" s="69"/>
      <c r="BT67" s="69"/>
      <c r="BU67" s="69"/>
      <c r="BV67" s="69"/>
      <c r="BW67" s="69"/>
      <c r="BX67" s="69"/>
      <c r="BY67" s="69"/>
      <c r="BZ67" s="7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8"/>
      <c r="BM68" s="69"/>
      <c r="BN68" s="69"/>
      <c r="BO68" s="69"/>
      <c r="BP68" s="69"/>
      <c r="BQ68" s="69"/>
      <c r="BR68" s="69"/>
      <c r="BS68" s="69"/>
      <c r="BT68" s="69"/>
      <c r="BU68" s="69"/>
      <c r="BV68" s="69"/>
      <c r="BW68" s="69"/>
      <c r="BX68" s="69"/>
      <c r="BY68" s="69"/>
      <c r="BZ68" s="7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8"/>
      <c r="BM69" s="69"/>
      <c r="BN69" s="69"/>
      <c r="BO69" s="69"/>
      <c r="BP69" s="69"/>
      <c r="BQ69" s="69"/>
      <c r="BR69" s="69"/>
      <c r="BS69" s="69"/>
      <c r="BT69" s="69"/>
      <c r="BU69" s="69"/>
      <c r="BV69" s="69"/>
      <c r="BW69" s="69"/>
      <c r="BX69" s="69"/>
      <c r="BY69" s="69"/>
      <c r="BZ69" s="7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8"/>
      <c r="BM70" s="69"/>
      <c r="BN70" s="69"/>
      <c r="BO70" s="69"/>
      <c r="BP70" s="69"/>
      <c r="BQ70" s="69"/>
      <c r="BR70" s="69"/>
      <c r="BS70" s="69"/>
      <c r="BT70" s="69"/>
      <c r="BU70" s="69"/>
      <c r="BV70" s="69"/>
      <c r="BW70" s="69"/>
      <c r="BX70" s="69"/>
      <c r="BY70" s="69"/>
      <c r="BZ70" s="7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8"/>
      <c r="BM71" s="69"/>
      <c r="BN71" s="69"/>
      <c r="BO71" s="69"/>
      <c r="BP71" s="69"/>
      <c r="BQ71" s="69"/>
      <c r="BR71" s="69"/>
      <c r="BS71" s="69"/>
      <c r="BT71" s="69"/>
      <c r="BU71" s="69"/>
      <c r="BV71" s="69"/>
      <c r="BW71" s="69"/>
      <c r="BX71" s="69"/>
      <c r="BY71" s="69"/>
      <c r="BZ71" s="7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8"/>
      <c r="BM72" s="69"/>
      <c r="BN72" s="69"/>
      <c r="BO72" s="69"/>
      <c r="BP72" s="69"/>
      <c r="BQ72" s="69"/>
      <c r="BR72" s="69"/>
      <c r="BS72" s="69"/>
      <c r="BT72" s="69"/>
      <c r="BU72" s="69"/>
      <c r="BV72" s="69"/>
      <c r="BW72" s="69"/>
      <c r="BX72" s="69"/>
      <c r="BY72" s="69"/>
      <c r="BZ72" s="7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8"/>
      <c r="BM73" s="69"/>
      <c r="BN73" s="69"/>
      <c r="BO73" s="69"/>
      <c r="BP73" s="69"/>
      <c r="BQ73" s="69"/>
      <c r="BR73" s="69"/>
      <c r="BS73" s="69"/>
      <c r="BT73" s="69"/>
      <c r="BU73" s="69"/>
      <c r="BV73" s="69"/>
      <c r="BW73" s="69"/>
      <c r="BX73" s="69"/>
      <c r="BY73" s="69"/>
      <c r="BZ73" s="7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8"/>
      <c r="BM74" s="69"/>
      <c r="BN74" s="69"/>
      <c r="BO74" s="69"/>
      <c r="BP74" s="69"/>
      <c r="BQ74" s="69"/>
      <c r="BR74" s="69"/>
      <c r="BS74" s="69"/>
      <c r="BT74" s="69"/>
      <c r="BU74" s="69"/>
      <c r="BV74" s="69"/>
      <c r="BW74" s="69"/>
      <c r="BX74" s="69"/>
      <c r="BY74" s="69"/>
      <c r="BZ74" s="7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8"/>
      <c r="BM75" s="69"/>
      <c r="BN75" s="69"/>
      <c r="BO75" s="69"/>
      <c r="BP75" s="69"/>
      <c r="BQ75" s="69"/>
      <c r="BR75" s="69"/>
      <c r="BS75" s="69"/>
      <c r="BT75" s="69"/>
      <c r="BU75" s="69"/>
      <c r="BV75" s="69"/>
      <c r="BW75" s="69"/>
      <c r="BX75" s="69"/>
      <c r="BY75" s="69"/>
      <c r="BZ75" s="7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8"/>
      <c r="BM76" s="69"/>
      <c r="BN76" s="69"/>
      <c r="BO76" s="69"/>
      <c r="BP76" s="69"/>
      <c r="BQ76" s="69"/>
      <c r="BR76" s="69"/>
      <c r="BS76" s="69"/>
      <c r="BT76" s="69"/>
      <c r="BU76" s="69"/>
      <c r="BV76" s="69"/>
      <c r="BW76" s="69"/>
      <c r="BX76" s="69"/>
      <c r="BY76" s="69"/>
      <c r="BZ76" s="7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8"/>
      <c r="BM77" s="69"/>
      <c r="BN77" s="69"/>
      <c r="BO77" s="69"/>
      <c r="BP77" s="69"/>
      <c r="BQ77" s="69"/>
      <c r="BR77" s="69"/>
      <c r="BS77" s="69"/>
      <c r="BT77" s="69"/>
      <c r="BU77" s="69"/>
      <c r="BV77" s="69"/>
      <c r="BW77" s="69"/>
      <c r="BX77" s="69"/>
      <c r="BY77" s="69"/>
      <c r="BZ77" s="7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8"/>
      <c r="BM78" s="69"/>
      <c r="BN78" s="69"/>
      <c r="BO78" s="69"/>
      <c r="BP78" s="69"/>
      <c r="BQ78" s="69"/>
      <c r="BR78" s="69"/>
      <c r="BS78" s="69"/>
      <c r="BT78" s="69"/>
      <c r="BU78" s="69"/>
      <c r="BV78" s="69"/>
      <c r="BW78" s="69"/>
      <c r="BX78" s="69"/>
      <c r="BY78" s="69"/>
      <c r="BZ78" s="7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8"/>
      <c r="BM79" s="69"/>
      <c r="BN79" s="69"/>
      <c r="BO79" s="69"/>
      <c r="BP79" s="69"/>
      <c r="BQ79" s="69"/>
      <c r="BR79" s="69"/>
      <c r="BS79" s="69"/>
      <c r="BT79" s="69"/>
      <c r="BU79" s="69"/>
      <c r="BV79" s="69"/>
      <c r="BW79" s="69"/>
      <c r="BX79" s="69"/>
      <c r="BY79" s="69"/>
      <c r="BZ79" s="7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8"/>
      <c r="BM80" s="69"/>
      <c r="BN80" s="69"/>
      <c r="BO80" s="69"/>
      <c r="BP80" s="69"/>
      <c r="BQ80" s="69"/>
      <c r="BR80" s="69"/>
      <c r="BS80" s="69"/>
      <c r="BT80" s="69"/>
      <c r="BU80" s="69"/>
      <c r="BV80" s="69"/>
      <c r="BW80" s="69"/>
      <c r="BX80" s="69"/>
      <c r="BY80" s="69"/>
      <c r="BZ80" s="7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8"/>
      <c r="BM81" s="69"/>
      <c r="BN81" s="69"/>
      <c r="BO81" s="69"/>
      <c r="BP81" s="69"/>
      <c r="BQ81" s="69"/>
      <c r="BR81" s="69"/>
      <c r="BS81" s="69"/>
      <c r="BT81" s="69"/>
      <c r="BU81" s="69"/>
      <c r="BV81" s="69"/>
      <c r="BW81" s="69"/>
      <c r="BX81" s="69"/>
      <c r="BY81" s="69"/>
      <c r="BZ81" s="7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1"/>
      <c r="BM82" s="72"/>
      <c r="BN82" s="72"/>
      <c r="BO82" s="72"/>
      <c r="BP82" s="72"/>
      <c r="BQ82" s="72"/>
      <c r="BR82" s="72"/>
      <c r="BS82" s="72"/>
      <c r="BT82" s="72"/>
      <c r="BU82" s="72"/>
      <c r="BV82" s="72"/>
      <c r="BW82" s="72"/>
      <c r="BX82" s="72"/>
      <c r="BY82" s="72"/>
      <c r="BZ82" s="73"/>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【101.92】</v>
      </c>
      <c r="F85" s="26" t="str">
        <f>データ!AT6</f>
        <v>【88.06】</v>
      </c>
      <c r="G85" s="26" t="str">
        <f>データ!BE6</f>
        <v>【54.23】</v>
      </c>
      <c r="H85" s="26" t="str">
        <f>データ!BP6</f>
        <v>【1,209.40】</v>
      </c>
      <c r="I85" s="26" t="str">
        <f>データ!CA6</f>
        <v>【74.48】</v>
      </c>
      <c r="J85" s="26" t="str">
        <f>データ!CL6</f>
        <v>【219.46】</v>
      </c>
      <c r="K85" s="26" t="str">
        <f>データ!CW6</f>
        <v>【42.82】</v>
      </c>
      <c r="L85" s="26" t="str">
        <f>データ!DH6</f>
        <v>【83.36】</v>
      </c>
      <c r="M85" s="26" t="str">
        <f>データ!DS6</f>
        <v>【24.88】</v>
      </c>
      <c r="N85" s="26" t="str">
        <f>データ!ED6</f>
        <v>【0.01】</v>
      </c>
      <c r="O85" s="26" t="str">
        <f>データ!EO6</f>
        <v>【0.12】</v>
      </c>
    </row>
  </sheetData>
  <sheetProtection algorithmName="SHA-512" hashValue="NCkYoiTB/hHbzNg4Ae0TpCNhaAM0SyrQyrph6SFdCQ1PUrh9IrcFHme83+G3pSToOS6JlLZgCSsR/5AHRudzew==" saltValue="QVwwAMxBfyUjyYtw5UdNU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2" t="s">
        <v>52</v>
      </c>
      <c r="I3" s="83"/>
      <c r="J3" s="83"/>
      <c r="K3" s="83"/>
      <c r="L3" s="83"/>
      <c r="M3" s="83"/>
      <c r="N3" s="83"/>
      <c r="O3" s="83"/>
      <c r="P3" s="83"/>
      <c r="Q3" s="83"/>
      <c r="R3" s="83"/>
      <c r="S3" s="83"/>
      <c r="T3" s="83"/>
      <c r="U3" s="83"/>
      <c r="V3" s="83"/>
      <c r="W3" s="83"/>
      <c r="X3" s="84"/>
      <c r="Y3" s="88" t="s">
        <v>53</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28</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8" x14ac:dyDescent="0.15">
      <c r="A4" s="28" t="s">
        <v>54</v>
      </c>
      <c r="B4" s="30"/>
      <c r="C4" s="30"/>
      <c r="D4" s="30"/>
      <c r="E4" s="30"/>
      <c r="F4" s="30"/>
      <c r="G4" s="30"/>
      <c r="H4" s="85"/>
      <c r="I4" s="86"/>
      <c r="J4" s="86"/>
      <c r="K4" s="86"/>
      <c r="L4" s="86"/>
      <c r="M4" s="86"/>
      <c r="N4" s="86"/>
      <c r="O4" s="86"/>
      <c r="P4" s="86"/>
      <c r="Q4" s="86"/>
      <c r="R4" s="86"/>
      <c r="S4" s="86"/>
      <c r="T4" s="86"/>
      <c r="U4" s="86"/>
      <c r="V4" s="86"/>
      <c r="W4" s="86"/>
      <c r="X4" s="87"/>
      <c r="Y4" s="81" t="s">
        <v>55</v>
      </c>
      <c r="Z4" s="81"/>
      <c r="AA4" s="81"/>
      <c r="AB4" s="81"/>
      <c r="AC4" s="81"/>
      <c r="AD4" s="81"/>
      <c r="AE4" s="81"/>
      <c r="AF4" s="81"/>
      <c r="AG4" s="81"/>
      <c r="AH4" s="81"/>
      <c r="AI4" s="81"/>
      <c r="AJ4" s="81" t="s">
        <v>56</v>
      </c>
      <c r="AK4" s="81"/>
      <c r="AL4" s="81"/>
      <c r="AM4" s="81"/>
      <c r="AN4" s="81"/>
      <c r="AO4" s="81"/>
      <c r="AP4" s="81"/>
      <c r="AQ4" s="81"/>
      <c r="AR4" s="81"/>
      <c r="AS4" s="81"/>
      <c r="AT4" s="81"/>
      <c r="AU4" s="81" t="s">
        <v>57</v>
      </c>
      <c r="AV4" s="81"/>
      <c r="AW4" s="81"/>
      <c r="AX4" s="81"/>
      <c r="AY4" s="81"/>
      <c r="AZ4" s="81"/>
      <c r="BA4" s="81"/>
      <c r="BB4" s="81"/>
      <c r="BC4" s="81"/>
      <c r="BD4" s="81"/>
      <c r="BE4" s="81"/>
      <c r="BF4" s="81" t="s">
        <v>58</v>
      </c>
      <c r="BG4" s="81"/>
      <c r="BH4" s="81"/>
      <c r="BI4" s="81"/>
      <c r="BJ4" s="81"/>
      <c r="BK4" s="81"/>
      <c r="BL4" s="81"/>
      <c r="BM4" s="81"/>
      <c r="BN4" s="81"/>
      <c r="BO4" s="81"/>
      <c r="BP4" s="81"/>
      <c r="BQ4" s="81" t="s">
        <v>59</v>
      </c>
      <c r="BR4" s="81"/>
      <c r="BS4" s="81"/>
      <c r="BT4" s="81"/>
      <c r="BU4" s="81"/>
      <c r="BV4" s="81"/>
      <c r="BW4" s="81"/>
      <c r="BX4" s="81"/>
      <c r="BY4" s="81"/>
      <c r="BZ4" s="81"/>
      <c r="CA4" s="81"/>
      <c r="CB4" s="81" t="s">
        <v>60</v>
      </c>
      <c r="CC4" s="81"/>
      <c r="CD4" s="81"/>
      <c r="CE4" s="81"/>
      <c r="CF4" s="81"/>
      <c r="CG4" s="81"/>
      <c r="CH4" s="81"/>
      <c r="CI4" s="81"/>
      <c r="CJ4" s="81"/>
      <c r="CK4" s="81"/>
      <c r="CL4" s="81"/>
      <c r="CM4" s="81" t="s">
        <v>61</v>
      </c>
      <c r="CN4" s="81"/>
      <c r="CO4" s="81"/>
      <c r="CP4" s="81"/>
      <c r="CQ4" s="81"/>
      <c r="CR4" s="81"/>
      <c r="CS4" s="81"/>
      <c r="CT4" s="81"/>
      <c r="CU4" s="81"/>
      <c r="CV4" s="81"/>
      <c r="CW4" s="81"/>
      <c r="CX4" s="81" t="s">
        <v>62</v>
      </c>
      <c r="CY4" s="81"/>
      <c r="CZ4" s="81"/>
      <c r="DA4" s="81"/>
      <c r="DB4" s="81"/>
      <c r="DC4" s="81"/>
      <c r="DD4" s="81"/>
      <c r="DE4" s="81"/>
      <c r="DF4" s="81"/>
      <c r="DG4" s="81"/>
      <c r="DH4" s="81"/>
      <c r="DI4" s="81" t="s">
        <v>63</v>
      </c>
      <c r="DJ4" s="81"/>
      <c r="DK4" s="81"/>
      <c r="DL4" s="81"/>
      <c r="DM4" s="81"/>
      <c r="DN4" s="81"/>
      <c r="DO4" s="81"/>
      <c r="DP4" s="81"/>
      <c r="DQ4" s="81"/>
      <c r="DR4" s="81"/>
      <c r="DS4" s="81"/>
      <c r="DT4" s="81" t="s">
        <v>64</v>
      </c>
      <c r="DU4" s="81"/>
      <c r="DV4" s="81"/>
      <c r="DW4" s="81"/>
      <c r="DX4" s="81"/>
      <c r="DY4" s="81"/>
      <c r="DZ4" s="81"/>
      <c r="EA4" s="81"/>
      <c r="EB4" s="81"/>
      <c r="EC4" s="81"/>
      <c r="ED4" s="81"/>
      <c r="EE4" s="81" t="s">
        <v>65</v>
      </c>
      <c r="EF4" s="81"/>
      <c r="EG4" s="81"/>
      <c r="EH4" s="81"/>
      <c r="EI4" s="81"/>
      <c r="EJ4" s="81"/>
      <c r="EK4" s="81"/>
      <c r="EL4" s="81"/>
      <c r="EM4" s="81"/>
      <c r="EN4" s="81"/>
      <c r="EO4" s="81"/>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2018</v>
      </c>
      <c r="C6" s="33">
        <f t="shared" ref="C6:X6" si="3">C7</f>
        <v>162108</v>
      </c>
      <c r="D6" s="33">
        <f t="shared" si="3"/>
        <v>46</v>
      </c>
      <c r="E6" s="33">
        <f t="shared" si="3"/>
        <v>17</v>
      </c>
      <c r="F6" s="33">
        <f t="shared" si="3"/>
        <v>4</v>
      </c>
      <c r="G6" s="33">
        <f t="shared" si="3"/>
        <v>0</v>
      </c>
      <c r="H6" s="33" t="str">
        <f t="shared" si="3"/>
        <v>富山県　南砺市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55.81</v>
      </c>
      <c r="P6" s="34">
        <f t="shared" si="3"/>
        <v>53.79</v>
      </c>
      <c r="Q6" s="34">
        <f t="shared" si="3"/>
        <v>80.14</v>
      </c>
      <c r="R6" s="34">
        <f t="shared" si="3"/>
        <v>3888</v>
      </c>
      <c r="S6" s="34">
        <f t="shared" si="3"/>
        <v>51056</v>
      </c>
      <c r="T6" s="34">
        <f t="shared" si="3"/>
        <v>668.64</v>
      </c>
      <c r="U6" s="34">
        <f t="shared" si="3"/>
        <v>76.36</v>
      </c>
      <c r="V6" s="34">
        <f t="shared" si="3"/>
        <v>27352</v>
      </c>
      <c r="W6" s="34">
        <f t="shared" si="3"/>
        <v>9.65</v>
      </c>
      <c r="X6" s="34">
        <f t="shared" si="3"/>
        <v>2834.4</v>
      </c>
      <c r="Y6" s="35">
        <f>IF(Y7="",NA(),Y7)</f>
        <v>110.1</v>
      </c>
      <c r="Z6" s="35">
        <f t="shared" ref="Z6:AH6" si="4">IF(Z7="",NA(),Z7)</f>
        <v>112.99</v>
      </c>
      <c r="AA6" s="35">
        <f t="shared" si="4"/>
        <v>99.41</v>
      </c>
      <c r="AB6" s="35">
        <f t="shared" si="4"/>
        <v>99.88</v>
      </c>
      <c r="AC6" s="35">
        <f t="shared" si="4"/>
        <v>101.53</v>
      </c>
      <c r="AD6" s="35">
        <f t="shared" si="4"/>
        <v>101.24</v>
      </c>
      <c r="AE6" s="35">
        <f t="shared" si="4"/>
        <v>100.94</v>
      </c>
      <c r="AF6" s="35">
        <f t="shared" si="4"/>
        <v>100.85</v>
      </c>
      <c r="AG6" s="35">
        <f t="shared" si="4"/>
        <v>102.13</v>
      </c>
      <c r="AH6" s="35">
        <f t="shared" si="4"/>
        <v>101.72</v>
      </c>
      <c r="AI6" s="34" t="str">
        <f>IF(AI7="","",IF(AI7="-","【-】","【"&amp;SUBSTITUTE(TEXT(AI7,"#,##0.00"),"-","△")&amp;"】"))</f>
        <v>【101.92】</v>
      </c>
      <c r="AJ6" s="35">
        <f>IF(AJ7="",NA(),AJ7)</f>
        <v>76.959999999999994</v>
      </c>
      <c r="AK6" s="35">
        <f t="shared" ref="AK6:AS6" si="5">IF(AK7="",NA(),AK7)</f>
        <v>35.79</v>
      </c>
      <c r="AL6" s="35">
        <f t="shared" si="5"/>
        <v>36.97</v>
      </c>
      <c r="AM6" s="35">
        <f t="shared" si="5"/>
        <v>38.799999999999997</v>
      </c>
      <c r="AN6" s="35">
        <f t="shared" si="5"/>
        <v>34.229999999999997</v>
      </c>
      <c r="AO6" s="35">
        <f t="shared" si="5"/>
        <v>184.13</v>
      </c>
      <c r="AP6" s="35">
        <f t="shared" si="5"/>
        <v>101.85</v>
      </c>
      <c r="AQ6" s="35">
        <f t="shared" si="5"/>
        <v>110.77</v>
      </c>
      <c r="AR6" s="35">
        <f t="shared" si="5"/>
        <v>109.51</v>
      </c>
      <c r="AS6" s="35">
        <f t="shared" si="5"/>
        <v>112.88</v>
      </c>
      <c r="AT6" s="34" t="str">
        <f>IF(AT7="","",IF(AT7="-","【-】","【"&amp;SUBSTITUTE(TEXT(AT7,"#,##0.00"),"-","△")&amp;"】"))</f>
        <v>【88.06】</v>
      </c>
      <c r="AU6" s="35">
        <f>IF(AU7="",NA(),AU7)</f>
        <v>5.84</v>
      </c>
      <c r="AV6" s="35">
        <f t="shared" ref="AV6:BD6" si="6">IF(AV7="",NA(),AV7)</f>
        <v>6.2</v>
      </c>
      <c r="AW6" s="35">
        <f t="shared" si="6"/>
        <v>-11.92</v>
      </c>
      <c r="AX6" s="35">
        <f t="shared" si="6"/>
        <v>-28.53</v>
      </c>
      <c r="AY6" s="35">
        <f t="shared" si="6"/>
        <v>-40.619999999999997</v>
      </c>
      <c r="AZ6" s="35">
        <f t="shared" si="6"/>
        <v>63.22</v>
      </c>
      <c r="BA6" s="35">
        <f t="shared" si="6"/>
        <v>49.07</v>
      </c>
      <c r="BB6" s="35">
        <f t="shared" si="6"/>
        <v>46.78</v>
      </c>
      <c r="BC6" s="35">
        <f t="shared" si="6"/>
        <v>47.44</v>
      </c>
      <c r="BD6" s="35">
        <f t="shared" si="6"/>
        <v>49.18</v>
      </c>
      <c r="BE6" s="34" t="str">
        <f>IF(BE7="","",IF(BE7="-","【-】","【"&amp;SUBSTITUTE(TEXT(BE7,"#,##0.00"),"-","△")&amp;"】"))</f>
        <v>【54.23】</v>
      </c>
      <c r="BF6" s="35">
        <f>IF(BF7="",NA(),BF7)</f>
        <v>1637.13</v>
      </c>
      <c r="BG6" s="35">
        <f t="shared" ref="BG6:BO6" si="7">IF(BG7="",NA(),BG7)</f>
        <v>1567.39</v>
      </c>
      <c r="BH6" s="35">
        <f t="shared" si="7"/>
        <v>1426.74</v>
      </c>
      <c r="BI6" s="35">
        <f t="shared" si="7"/>
        <v>1480.9</v>
      </c>
      <c r="BJ6" s="35">
        <f t="shared" si="7"/>
        <v>879.3</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65.319999999999993</v>
      </c>
      <c r="BR6" s="35">
        <f t="shared" ref="BR6:BZ6" si="8">IF(BR7="",NA(),BR7)</f>
        <v>67.03</v>
      </c>
      <c r="BS6" s="35">
        <f t="shared" si="8"/>
        <v>60.01</v>
      </c>
      <c r="BT6" s="35">
        <f t="shared" si="8"/>
        <v>91.47</v>
      </c>
      <c r="BU6" s="35">
        <f t="shared" si="8"/>
        <v>89.86</v>
      </c>
      <c r="BV6" s="35">
        <f t="shared" si="8"/>
        <v>66.56</v>
      </c>
      <c r="BW6" s="35">
        <f t="shared" si="8"/>
        <v>66.22</v>
      </c>
      <c r="BX6" s="35">
        <f t="shared" si="8"/>
        <v>69.87</v>
      </c>
      <c r="BY6" s="35">
        <f t="shared" si="8"/>
        <v>74.3</v>
      </c>
      <c r="BZ6" s="35">
        <f t="shared" si="8"/>
        <v>72.260000000000005</v>
      </c>
      <c r="CA6" s="34" t="str">
        <f>IF(CA7="","",IF(CA7="-","【-】","【"&amp;SUBSTITUTE(TEXT(CA7,"#,##0.00"),"-","△")&amp;"】"))</f>
        <v>【74.48】</v>
      </c>
      <c r="CB6" s="35">
        <f>IF(CB7="",NA(),CB7)</f>
        <v>296</v>
      </c>
      <c r="CC6" s="35">
        <f t="shared" ref="CC6:CK6" si="9">IF(CC7="",NA(),CC7)</f>
        <v>288.68</v>
      </c>
      <c r="CD6" s="35">
        <f t="shared" si="9"/>
        <v>322.79000000000002</v>
      </c>
      <c r="CE6" s="35">
        <f t="shared" si="9"/>
        <v>212.03</v>
      </c>
      <c r="CF6" s="35">
        <f t="shared" si="9"/>
        <v>215.91</v>
      </c>
      <c r="CG6" s="35">
        <f t="shared" si="9"/>
        <v>244.29</v>
      </c>
      <c r="CH6" s="35">
        <f t="shared" si="9"/>
        <v>246.72</v>
      </c>
      <c r="CI6" s="35">
        <f t="shared" si="9"/>
        <v>234.96</v>
      </c>
      <c r="CJ6" s="35">
        <f t="shared" si="9"/>
        <v>221.81</v>
      </c>
      <c r="CK6" s="35">
        <f t="shared" si="9"/>
        <v>230.02</v>
      </c>
      <c r="CL6" s="34" t="str">
        <f>IF(CL7="","",IF(CL7="-","【-】","【"&amp;SUBSTITUTE(TEXT(CL7,"#,##0.00"),"-","△")&amp;"】"))</f>
        <v>【219.46】</v>
      </c>
      <c r="CM6" s="35">
        <f>IF(CM7="",NA(),CM7)</f>
        <v>919.9</v>
      </c>
      <c r="CN6" s="35">
        <f t="shared" ref="CN6:CV6" si="10">IF(CN7="",NA(),CN7)</f>
        <v>890.25</v>
      </c>
      <c r="CO6" s="35">
        <f t="shared" si="10"/>
        <v>912.28</v>
      </c>
      <c r="CP6" s="35">
        <f t="shared" si="10"/>
        <v>924.37</v>
      </c>
      <c r="CQ6" s="35">
        <f t="shared" si="10"/>
        <v>23.55</v>
      </c>
      <c r="CR6" s="35">
        <f t="shared" si="10"/>
        <v>43.58</v>
      </c>
      <c r="CS6" s="35">
        <f t="shared" si="10"/>
        <v>41.35</v>
      </c>
      <c r="CT6" s="35">
        <f t="shared" si="10"/>
        <v>42.9</v>
      </c>
      <c r="CU6" s="35">
        <f t="shared" si="10"/>
        <v>43.36</v>
      </c>
      <c r="CV6" s="35">
        <f t="shared" si="10"/>
        <v>42.56</v>
      </c>
      <c r="CW6" s="34" t="str">
        <f>IF(CW7="","",IF(CW7="-","【-】","【"&amp;SUBSTITUTE(TEXT(CW7,"#,##0.00"),"-","△")&amp;"】"))</f>
        <v>【42.82】</v>
      </c>
      <c r="CX6" s="35">
        <f>IF(CX7="",NA(),CX7)</f>
        <v>89.18</v>
      </c>
      <c r="CY6" s="35">
        <f t="shared" ref="CY6:DG6" si="11">IF(CY7="",NA(),CY7)</f>
        <v>89.98</v>
      </c>
      <c r="CZ6" s="35">
        <f t="shared" si="11"/>
        <v>90.65</v>
      </c>
      <c r="DA6" s="35">
        <f t="shared" si="11"/>
        <v>91</v>
      </c>
      <c r="DB6" s="35">
        <f t="shared" si="11"/>
        <v>91.24</v>
      </c>
      <c r="DC6" s="35">
        <f t="shared" si="11"/>
        <v>82.35</v>
      </c>
      <c r="DD6" s="35">
        <f t="shared" si="11"/>
        <v>82.9</v>
      </c>
      <c r="DE6" s="35">
        <f t="shared" si="11"/>
        <v>83.5</v>
      </c>
      <c r="DF6" s="35">
        <f t="shared" si="11"/>
        <v>83.06</v>
      </c>
      <c r="DG6" s="35">
        <f t="shared" si="11"/>
        <v>83.32</v>
      </c>
      <c r="DH6" s="34" t="str">
        <f>IF(DH7="","",IF(DH7="-","【-】","【"&amp;SUBSTITUTE(TEXT(DH7,"#,##0.00"),"-","△")&amp;"】"))</f>
        <v>【83.36】</v>
      </c>
      <c r="DI6" s="35">
        <f>IF(DI7="",NA(),DI7)</f>
        <v>20.57</v>
      </c>
      <c r="DJ6" s="35">
        <f t="shared" ref="DJ6:DR6" si="12">IF(DJ7="",NA(),DJ7)</f>
        <v>22.74</v>
      </c>
      <c r="DK6" s="35">
        <f t="shared" si="12"/>
        <v>24.88</v>
      </c>
      <c r="DL6" s="35">
        <f t="shared" si="12"/>
        <v>26.98</v>
      </c>
      <c r="DM6" s="35">
        <f t="shared" si="12"/>
        <v>29.03</v>
      </c>
      <c r="DN6" s="35">
        <f t="shared" si="12"/>
        <v>22.34</v>
      </c>
      <c r="DO6" s="35">
        <f t="shared" si="12"/>
        <v>22.79</v>
      </c>
      <c r="DP6" s="35">
        <f t="shared" si="12"/>
        <v>22.77</v>
      </c>
      <c r="DQ6" s="35">
        <f t="shared" si="12"/>
        <v>23.93</v>
      </c>
      <c r="DR6" s="35">
        <f t="shared" si="12"/>
        <v>24.68</v>
      </c>
      <c r="DS6" s="34" t="str">
        <f>IF(DS7="","",IF(DS7="-","【-】","【"&amp;SUBSTITUTE(TEXT(DS7,"#,##0.00"),"-","△")&amp;"】"))</f>
        <v>【24.88】</v>
      </c>
      <c r="DT6" s="34">
        <f>IF(DT7="",NA(),DT7)</f>
        <v>0</v>
      </c>
      <c r="DU6" s="34">
        <f t="shared" ref="DU6:EC6" si="13">IF(DU7="",NA(),DU7)</f>
        <v>0</v>
      </c>
      <c r="DV6" s="34">
        <f t="shared" si="13"/>
        <v>0</v>
      </c>
      <c r="DW6" s="34">
        <f t="shared" si="13"/>
        <v>0</v>
      </c>
      <c r="DX6" s="34">
        <f t="shared" si="13"/>
        <v>0</v>
      </c>
      <c r="DY6" s="34">
        <f t="shared" si="13"/>
        <v>0</v>
      </c>
      <c r="DZ6" s="35">
        <f t="shared" si="13"/>
        <v>0.04</v>
      </c>
      <c r="EA6" s="34">
        <f t="shared" si="13"/>
        <v>0</v>
      </c>
      <c r="EB6" s="34">
        <f t="shared" si="13"/>
        <v>0</v>
      </c>
      <c r="EC6" s="35">
        <f t="shared" si="13"/>
        <v>0.01</v>
      </c>
      <c r="ED6" s="34" t="str">
        <f>IF(ED7="","",IF(ED7="-","【-】","【"&amp;SUBSTITUTE(TEXT(ED7,"#,##0.00"),"-","△")&amp;"】"))</f>
        <v>【0.01】</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8" s="36" customFormat="1" x14ac:dyDescent="0.15">
      <c r="A7" s="28"/>
      <c r="B7" s="37">
        <v>2018</v>
      </c>
      <c r="C7" s="37">
        <v>162108</v>
      </c>
      <c r="D7" s="37">
        <v>46</v>
      </c>
      <c r="E7" s="37">
        <v>17</v>
      </c>
      <c r="F7" s="37">
        <v>4</v>
      </c>
      <c r="G7" s="37">
        <v>0</v>
      </c>
      <c r="H7" s="37" t="s">
        <v>95</v>
      </c>
      <c r="I7" s="37" t="s">
        <v>96</v>
      </c>
      <c r="J7" s="37" t="s">
        <v>97</v>
      </c>
      <c r="K7" s="37" t="s">
        <v>98</v>
      </c>
      <c r="L7" s="37" t="s">
        <v>99</v>
      </c>
      <c r="M7" s="37" t="s">
        <v>100</v>
      </c>
      <c r="N7" s="38" t="s">
        <v>101</v>
      </c>
      <c r="O7" s="38">
        <v>55.81</v>
      </c>
      <c r="P7" s="38">
        <v>53.79</v>
      </c>
      <c r="Q7" s="38">
        <v>80.14</v>
      </c>
      <c r="R7" s="38">
        <v>3888</v>
      </c>
      <c r="S7" s="38">
        <v>51056</v>
      </c>
      <c r="T7" s="38">
        <v>668.64</v>
      </c>
      <c r="U7" s="38">
        <v>76.36</v>
      </c>
      <c r="V7" s="38">
        <v>27352</v>
      </c>
      <c r="W7" s="38">
        <v>9.65</v>
      </c>
      <c r="X7" s="38">
        <v>2834.4</v>
      </c>
      <c r="Y7" s="38">
        <v>110.1</v>
      </c>
      <c r="Z7" s="38">
        <v>112.99</v>
      </c>
      <c r="AA7" s="38">
        <v>99.41</v>
      </c>
      <c r="AB7" s="38">
        <v>99.88</v>
      </c>
      <c r="AC7" s="38">
        <v>101.53</v>
      </c>
      <c r="AD7" s="38">
        <v>101.24</v>
      </c>
      <c r="AE7" s="38">
        <v>100.94</v>
      </c>
      <c r="AF7" s="38">
        <v>100.85</v>
      </c>
      <c r="AG7" s="38">
        <v>102.13</v>
      </c>
      <c r="AH7" s="38">
        <v>101.72</v>
      </c>
      <c r="AI7" s="38">
        <v>101.92</v>
      </c>
      <c r="AJ7" s="38">
        <v>76.959999999999994</v>
      </c>
      <c r="AK7" s="38">
        <v>35.79</v>
      </c>
      <c r="AL7" s="38">
        <v>36.97</v>
      </c>
      <c r="AM7" s="38">
        <v>38.799999999999997</v>
      </c>
      <c r="AN7" s="38">
        <v>34.229999999999997</v>
      </c>
      <c r="AO7" s="38">
        <v>184.13</v>
      </c>
      <c r="AP7" s="38">
        <v>101.85</v>
      </c>
      <c r="AQ7" s="38">
        <v>110.77</v>
      </c>
      <c r="AR7" s="38">
        <v>109.51</v>
      </c>
      <c r="AS7" s="38">
        <v>112.88</v>
      </c>
      <c r="AT7" s="38">
        <v>88.06</v>
      </c>
      <c r="AU7" s="38">
        <v>5.84</v>
      </c>
      <c r="AV7" s="38">
        <v>6.2</v>
      </c>
      <c r="AW7" s="38">
        <v>-11.92</v>
      </c>
      <c r="AX7" s="38">
        <v>-28.53</v>
      </c>
      <c r="AY7" s="38">
        <v>-40.619999999999997</v>
      </c>
      <c r="AZ7" s="38">
        <v>63.22</v>
      </c>
      <c r="BA7" s="38">
        <v>49.07</v>
      </c>
      <c r="BB7" s="38">
        <v>46.78</v>
      </c>
      <c r="BC7" s="38">
        <v>47.44</v>
      </c>
      <c r="BD7" s="38">
        <v>49.18</v>
      </c>
      <c r="BE7" s="38">
        <v>54.23</v>
      </c>
      <c r="BF7" s="38">
        <v>1637.13</v>
      </c>
      <c r="BG7" s="38">
        <v>1567.39</v>
      </c>
      <c r="BH7" s="38">
        <v>1426.74</v>
      </c>
      <c r="BI7" s="38">
        <v>1480.9</v>
      </c>
      <c r="BJ7" s="38">
        <v>879.3</v>
      </c>
      <c r="BK7" s="38">
        <v>1436</v>
      </c>
      <c r="BL7" s="38">
        <v>1434.89</v>
      </c>
      <c r="BM7" s="38">
        <v>1298.9100000000001</v>
      </c>
      <c r="BN7" s="38">
        <v>1243.71</v>
      </c>
      <c r="BO7" s="38">
        <v>1194.1500000000001</v>
      </c>
      <c r="BP7" s="38">
        <v>1209.4000000000001</v>
      </c>
      <c r="BQ7" s="38">
        <v>65.319999999999993</v>
      </c>
      <c r="BR7" s="38">
        <v>67.03</v>
      </c>
      <c r="BS7" s="38">
        <v>60.01</v>
      </c>
      <c r="BT7" s="38">
        <v>91.47</v>
      </c>
      <c r="BU7" s="38">
        <v>89.86</v>
      </c>
      <c r="BV7" s="38">
        <v>66.56</v>
      </c>
      <c r="BW7" s="38">
        <v>66.22</v>
      </c>
      <c r="BX7" s="38">
        <v>69.87</v>
      </c>
      <c r="BY7" s="38">
        <v>74.3</v>
      </c>
      <c r="BZ7" s="38">
        <v>72.260000000000005</v>
      </c>
      <c r="CA7" s="38">
        <v>74.48</v>
      </c>
      <c r="CB7" s="38">
        <v>296</v>
      </c>
      <c r="CC7" s="38">
        <v>288.68</v>
      </c>
      <c r="CD7" s="38">
        <v>322.79000000000002</v>
      </c>
      <c r="CE7" s="38">
        <v>212.03</v>
      </c>
      <c r="CF7" s="38">
        <v>215.91</v>
      </c>
      <c r="CG7" s="38">
        <v>244.29</v>
      </c>
      <c r="CH7" s="38">
        <v>246.72</v>
      </c>
      <c r="CI7" s="38">
        <v>234.96</v>
      </c>
      <c r="CJ7" s="38">
        <v>221.81</v>
      </c>
      <c r="CK7" s="38">
        <v>230.02</v>
      </c>
      <c r="CL7" s="38">
        <v>219.46</v>
      </c>
      <c r="CM7" s="38">
        <v>919.9</v>
      </c>
      <c r="CN7" s="38">
        <v>890.25</v>
      </c>
      <c r="CO7" s="38">
        <v>912.28</v>
      </c>
      <c r="CP7" s="38">
        <v>924.37</v>
      </c>
      <c r="CQ7" s="38">
        <v>23.55</v>
      </c>
      <c r="CR7" s="38">
        <v>43.58</v>
      </c>
      <c r="CS7" s="38">
        <v>41.35</v>
      </c>
      <c r="CT7" s="38">
        <v>42.9</v>
      </c>
      <c r="CU7" s="38">
        <v>43.36</v>
      </c>
      <c r="CV7" s="38">
        <v>42.56</v>
      </c>
      <c r="CW7" s="38">
        <v>42.82</v>
      </c>
      <c r="CX7" s="38">
        <v>89.18</v>
      </c>
      <c r="CY7" s="38">
        <v>89.98</v>
      </c>
      <c r="CZ7" s="38">
        <v>90.65</v>
      </c>
      <c r="DA7" s="38">
        <v>91</v>
      </c>
      <c r="DB7" s="38">
        <v>91.24</v>
      </c>
      <c r="DC7" s="38">
        <v>82.35</v>
      </c>
      <c r="DD7" s="38">
        <v>82.9</v>
      </c>
      <c r="DE7" s="38">
        <v>83.5</v>
      </c>
      <c r="DF7" s="38">
        <v>83.06</v>
      </c>
      <c r="DG7" s="38">
        <v>83.32</v>
      </c>
      <c r="DH7" s="38">
        <v>83.36</v>
      </c>
      <c r="DI7" s="38">
        <v>20.57</v>
      </c>
      <c r="DJ7" s="38">
        <v>22.74</v>
      </c>
      <c r="DK7" s="38">
        <v>24.88</v>
      </c>
      <c r="DL7" s="38">
        <v>26.98</v>
      </c>
      <c r="DM7" s="38">
        <v>29.03</v>
      </c>
      <c r="DN7" s="38">
        <v>22.34</v>
      </c>
      <c r="DO7" s="38">
        <v>22.79</v>
      </c>
      <c r="DP7" s="38">
        <v>22.77</v>
      </c>
      <c r="DQ7" s="38">
        <v>23.93</v>
      </c>
      <c r="DR7" s="38">
        <v>24.68</v>
      </c>
      <c r="DS7" s="38">
        <v>24.88</v>
      </c>
      <c r="DT7" s="38">
        <v>0</v>
      </c>
      <c r="DU7" s="38">
        <v>0</v>
      </c>
      <c r="DV7" s="38">
        <v>0</v>
      </c>
      <c r="DW7" s="38">
        <v>0</v>
      </c>
      <c r="DX7" s="38">
        <v>0</v>
      </c>
      <c r="DY7" s="38">
        <v>0</v>
      </c>
      <c r="DZ7" s="38">
        <v>0.04</v>
      </c>
      <c r="EA7" s="38">
        <v>0</v>
      </c>
      <c r="EB7" s="38">
        <v>0</v>
      </c>
      <c r="EC7" s="38">
        <v>0.01</v>
      </c>
      <c r="ED7" s="38">
        <v>0.01</v>
      </c>
      <c r="EE7" s="38">
        <v>0</v>
      </c>
      <c r="EF7" s="38">
        <v>0</v>
      </c>
      <c r="EG7" s="38">
        <v>0</v>
      </c>
      <c r="EH7" s="38">
        <v>0</v>
      </c>
      <c r="EI7" s="38">
        <v>0</v>
      </c>
      <c r="EJ7" s="38">
        <v>0.04</v>
      </c>
      <c r="EK7" s="38">
        <v>7.0000000000000007E-2</v>
      </c>
      <c r="EL7" s="38">
        <v>0.09</v>
      </c>
      <c r="EM7" s="38">
        <v>0.09</v>
      </c>
      <c r="EN7" s="38">
        <v>0.13</v>
      </c>
      <c r="EO7" s="38">
        <v>0.12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富山県</cp:lastModifiedBy>
  <dcterms:created xsi:type="dcterms:W3CDTF">2019-12-05T04:49:31Z</dcterms:created>
  <dcterms:modified xsi:type="dcterms:W3CDTF">2020-03-04T05:28:34Z</dcterms:modified>
  <cp:category/>
</cp:coreProperties>
</file>