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9_南砺市\下水道（法適用）\"/>
    </mc:Choice>
  </mc:AlternateContent>
  <workbookProtection workbookAlgorithmName="SHA-512" workbookHashValue="8P+14svOxkjIrEx6u9v0dUy3Pl6O2/QENxCSAAiYidIholsu0EkU2JNBTtrTlDqkg8enNiBWW0J+uef6BN2q0g==" workbookSaltValue="TYnCeQ5IzYoNBxwlm2ex1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<sst xmlns="http://schemas.openxmlformats.org/spreadsheetml/2006/main" count="228" uniqueCount="110">
  <si>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</si>
  <si>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</si>
  <si>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</si>
  <si>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</si>
  <si>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</si>
  <si>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</si>
  <si>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</si>
  <si>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</si>
  <si>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</si>
  <si>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</si>
  <si>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</si>
  <si>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</si>
  <si>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</si>
  <si>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</si>
  <si>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</si>
  <si>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</si>
  <si>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</si>
  <si>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</si>
  <si>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</si>
  <si>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</si>
  <si>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</si>
  <si>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</si>
  <si>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</si>
  <si>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</si>
  <si>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</si>
  <si>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</si>
  <si>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</si>
  <si>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</si>
  <si>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</si>
  <si>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</si>
  <si>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</si>
  <si>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</si>
  <si>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</si>
  <si>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</si>
  <si>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</si>
  <si>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</si>
  <si>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</si>
  <si>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</si>
  <si>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</si>
  <si>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</si>
  <si>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</si>
  <si>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</si>
  <si>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</si>
  <si>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</si>
  <si>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</si>
  <si>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</si>
  <si>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</si>
  <si>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</si>
  <si>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</si>
  <si>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</si>
  <si>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</si>
  <si>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</si>
  <si>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</si>
  <si>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</si>
  <si>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</si>
  <si>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</si>
  <si>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</si>
  <si>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</si>
  <si>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</si>
  <si>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</si>
  <si>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</si>
  <si>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</si>
  <si>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</si>
  <si>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</si>
  <si>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</si>
  <si>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</si>
  <si>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</si>
  <si>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</si>
  <si>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</si>
  <si>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</si>
  <si>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</si>
  <si>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</si>
  <si>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</si>
  <si>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</si>
  <si>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</si>
  <si>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</si>
  <si>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</si>
  <si>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</si>
  <si>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</si>
  <si>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</si>
  <si>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</si>
  <si>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</si>
  <si>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</si>
  <si>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</si>
  <si>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</si>
  <si>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</si>
  <si>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</si>
  <si>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</si>
  <si>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</si>
  <si>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</si>
  <si>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</si>
  <si>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</si>
  <si>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</si>
  <si>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</si>
  <si>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</si>
  <si>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</si>
  <si>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</si>
  <si>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</si>
  <si>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</si>
  <si>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</si>
  <si>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</si>
  <si>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</si>
  <si>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</si>
  <si>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</si>
  <si>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</si>
  <si>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</si>
  <si>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</si>
  <si>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当市における公共下水道事業は昭和46年から建設着手しており、現時点において法定耐用年数を経過した管路等はない。
①有形固定資産減価償却率については上昇傾向にあり、令和3年度より耐用年数に達するものがあり、更新や長寿命化などの老朽化への対応が迫られる。
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</si>
  <si>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109.53％、②累積欠損金比率は0.00％により単年度収支が黒字、累積欠損は発生していない。また、③流動比率20.67％、④企業債残高対事業規模比率743.73％、⑤経費回収率91.35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下水道会計全体での①有形固定資産減価償却率は30.93％であるが、将来の管路等の更新について検討が必要である。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</si>
  <si>
    <t>①経常収支比率については、類似団体と比較しても、一定の経常収益を計上している。
②累積欠損金比率については、平成26年度から利益剰余金を計上しており発生していない。当市は、複数事業の会計・経理を一体として行っており、下水道会計全体では、経常収支比率は109.53％、累積欠損金は0.00％である。
③流動比率については、当年度数値は類似団体と比較して高い数値を示しているが、下水道会計全体では20.67％と低く、短期的な債務に対する支払能力の低さが課題である。
④企業債残高対事業規模比率については、管路等の整備がほぼ完了し、企業債（借金）の償還がピークを過ぎていることから、類似団体と比較して低い値を示している。しかし、今後は管路の長寿命化等により再び企業債が増加することが予見されることから、費用の平準化等による効率的な管理運営、投資・予算配分の適正化に努める。
⑤経費回収率については、前年度に比べ汚水処理費が減少したことにより上昇している。
⑥汚水処理原価については、企業債利息の減少のため前年度より減少している。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</si>
</sst>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1B-4FB0-B533-FD5FAA546D20}"/>
            </c:ext>
          </c:extLst>
        </c:ser>
        <c:dLbls>
          <c:showLegendKey val="0"/>
          <c:showVal val="0"/>
          <c:showCatName val="0"/>
          <c:showSerName val="0"/>
          <c:showPercent val="0"/>
          <c:showBubbleSize val="0"/>
        </c:dLbls>
        <c:gapWidth val="150"/>
        <c:axId val="661150888"/>
        <c:axId val="66115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441B-4FB0-B533-FD5FAA546D20}"/>
            </c:ext>
          </c:extLst>
        </c:ser>
        <c:dLbls>
          <c:showLegendKey val="0"/>
          <c:showVal val="0"/>
          <c:showCatName val="0"/>
          <c:showSerName val="0"/>
          <c:showPercent val="0"/>
          <c:showBubbleSize val="0"/>
        </c:dLbls>
        <c:marker val="1"/>
        <c:smooth val="0"/>
        <c:axId val="661150888"/>
        <c:axId val="661150104"/>
      </c:lineChart>
      <c:dateAx>
        <c:axId val="661150888"/>
        <c:scaling>
          <c:orientation val="minMax"/>
        </c:scaling>
        <c:delete val="1"/>
        <c:axPos val="b"/>
        <c:numFmt formatCode="ge" sourceLinked="1"/>
        <c:majorTickMark val="none"/>
        <c:minorTickMark val="none"/>
        <c:tickLblPos val="none"/>
        <c:crossAx val="661150104"/>
        <c:crosses val="autoZero"/>
        <c:auto val="1"/>
        <c:lblOffset val="100"/>
        <c:baseTimeUnit val="years"/>
      </c:dateAx>
      <c:valAx>
        <c:axId val="66115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FE-4603-909C-CD4EE361D8E4}"/>
            </c:ext>
          </c:extLst>
        </c:ser>
        <c:dLbls>
          <c:showLegendKey val="0"/>
          <c:showVal val="0"/>
          <c:showCatName val="0"/>
          <c:showSerName val="0"/>
          <c:showPercent val="0"/>
          <c:showBubbleSize val="0"/>
        </c:dLbls>
        <c:gapWidth val="150"/>
        <c:axId val="545782176"/>
        <c:axId val="5457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60FE-4603-909C-CD4EE361D8E4}"/>
            </c:ext>
          </c:extLst>
        </c:ser>
        <c:dLbls>
          <c:showLegendKey val="0"/>
          <c:showVal val="0"/>
          <c:showCatName val="0"/>
          <c:showSerName val="0"/>
          <c:showPercent val="0"/>
          <c:showBubbleSize val="0"/>
        </c:dLbls>
        <c:marker val="1"/>
        <c:smooth val="0"/>
        <c:axId val="545782176"/>
        <c:axId val="545774336"/>
      </c:lineChart>
      <c:dateAx>
        <c:axId val="545782176"/>
        <c:scaling>
          <c:orientation val="minMax"/>
        </c:scaling>
        <c:delete val="1"/>
        <c:axPos val="b"/>
        <c:numFmt formatCode="ge" sourceLinked="1"/>
        <c:majorTickMark val="none"/>
        <c:minorTickMark val="none"/>
        <c:tickLblPos val="none"/>
        <c:crossAx val="545774336"/>
        <c:crosses val="autoZero"/>
        <c:auto val="1"/>
        <c:lblOffset val="100"/>
        <c:baseTimeUnit val="years"/>
      </c:dateAx>
      <c:valAx>
        <c:axId val="545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7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93.01</c:v>
                </c:pt>
                <c:pt idx="1">
                  <c:v>93.53</c:v>
                </c:pt>
                <c:pt idx="2">
                  <c:v>93.99</c:v>
                </c:pt>
                <c:pt idx="3">
                  <c:v>94.45</c:v>
                </c:pt>
                <c:pt idx="4">
                  <c:v>94.82</c:v>
                </c:pt>
              </c:numCache>
            </c:numRef>
          </c:val>
          <c:extLst xmlns:c16r2="http://schemas.microsoft.com/office/drawing/2015/06/chart">
            <c:ext xmlns:c16="http://schemas.microsoft.com/office/drawing/2014/chart" uri="{C3380CC4-5D6E-409C-BE32-E72D297353CC}">
              <c16:uniqueId val="{00000000-E7A4-4C5C-84B3-AF9EB67189FA}"/>
            </c:ext>
          </c:extLst>
        </c:ser>
        <c:dLbls>
          <c:showLegendKey val="0"/>
          <c:showVal val="0"/>
          <c:showCatName val="0"/>
          <c:showSerName val="0"/>
          <c:showPercent val="0"/>
          <c:showBubbleSize val="0"/>
        </c:dLbls>
        <c:gapWidth val="150"/>
        <c:axId val="545782568"/>
        <c:axId val="54577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E7A4-4C5C-84B3-AF9EB67189FA}"/>
            </c:ext>
          </c:extLst>
        </c:ser>
        <c:dLbls>
          <c:showLegendKey val="0"/>
          <c:showVal val="0"/>
          <c:showCatName val="0"/>
          <c:showSerName val="0"/>
          <c:showPercent val="0"/>
          <c:showBubbleSize val="0"/>
        </c:dLbls>
        <c:marker val="1"/>
        <c:smooth val="0"/>
        <c:axId val="545782568"/>
        <c:axId val="545774728"/>
      </c:lineChart>
      <c:dateAx>
        <c:axId val="545782568"/>
        <c:scaling>
          <c:orientation val="minMax"/>
        </c:scaling>
        <c:delete val="1"/>
        <c:axPos val="b"/>
        <c:numFmt formatCode="ge" sourceLinked="1"/>
        <c:majorTickMark val="none"/>
        <c:minorTickMark val="none"/>
        <c:tickLblPos val="none"/>
        <c:crossAx val="545774728"/>
        <c:crosses val="autoZero"/>
        <c:auto val="1"/>
        <c:lblOffset val="100"/>
        <c:baseTimeUnit val="years"/>
      </c:dateAx>
      <c:valAx>
        <c:axId val="54577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78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145.16</c:v>
                </c:pt>
                <c:pt idx="1">
                  <c:v>145.71</c:v>
                </c:pt>
                <c:pt idx="2">
                  <c:v>147.05000000000001</c:v>
                </c:pt>
                <c:pt idx="3">
                  <c:v>149.36000000000001</c:v>
                </c:pt>
                <c:pt idx="4">
                  <c:v>150.57</c:v>
                </c:pt>
              </c:numCache>
            </c:numRef>
          </c:val>
          <c:extLst xmlns:c16r2="http://schemas.microsoft.com/office/drawing/2015/06/chart">
            <c:ext xmlns:c16="http://schemas.microsoft.com/office/drawing/2014/chart" uri="{C3380CC4-5D6E-409C-BE32-E72D297353CC}">
              <c16:uniqueId val="{00000000-43E2-4E7F-8258-05C0F47FCD6D}"/>
            </c:ext>
          </c:extLst>
        </c:ser>
        <c:dLbls>
          <c:showLegendKey val="0"/>
          <c:showVal val="0"/>
          <c:showCatName val="0"/>
          <c:showSerName val="0"/>
          <c:showPercent val="0"/>
          <c:showBubbleSize val="0"/>
        </c:dLbls>
        <c:gapWidth val="150"/>
        <c:axId val="661146576"/>
        <c:axId val="66114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xmlns:c16r2="http://schemas.microsoft.com/office/drawing/2015/06/chart">
            <c:ext xmlns:c16="http://schemas.microsoft.com/office/drawing/2014/chart" uri="{C3380CC4-5D6E-409C-BE32-E72D297353CC}">
              <c16:uniqueId val="{00000001-43E2-4E7F-8258-05C0F47FCD6D}"/>
            </c:ext>
          </c:extLst>
        </c:ser>
        <c:dLbls>
          <c:showLegendKey val="0"/>
          <c:showVal val="0"/>
          <c:showCatName val="0"/>
          <c:showSerName val="0"/>
          <c:showPercent val="0"/>
          <c:showBubbleSize val="0"/>
        </c:dLbls>
        <c:marker val="1"/>
        <c:smooth val="0"/>
        <c:axId val="661146576"/>
        <c:axId val="661143048"/>
      </c:lineChart>
      <c:dateAx>
        <c:axId val="661146576"/>
        <c:scaling>
          <c:orientation val="minMax"/>
        </c:scaling>
        <c:delete val="1"/>
        <c:axPos val="b"/>
        <c:numFmt formatCode="ge" sourceLinked="1"/>
        <c:majorTickMark val="none"/>
        <c:minorTickMark val="none"/>
        <c:tickLblPos val="none"/>
        <c:crossAx val="661143048"/>
        <c:crosses val="autoZero"/>
        <c:auto val="1"/>
        <c:lblOffset val="100"/>
        <c:baseTimeUnit val="years"/>
      </c:dateAx>
      <c:valAx>
        <c:axId val="66114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4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21.71</c:v>
                </c:pt>
                <c:pt idx="1">
                  <c:v>24.06</c:v>
                </c:pt>
                <c:pt idx="2">
                  <c:v>26.28</c:v>
                </c:pt>
                <c:pt idx="3">
                  <c:v>28.48</c:v>
                </c:pt>
                <c:pt idx="4">
                  <c:v>30.83</c:v>
                </c:pt>
              </c:numCache>
            </c:numRef>
          </c:val>
          <c:extLst xmlns:c16r2="http://schemas.microsoft.com/office/drawing/2015/06/chart">
            <c:ext xmlns:c16="http://schemas.microsoft.com/office/drawing/2014/chart" uri="{C3380CC4-5D6E-409C-BE32-E72D297353CC}">
              <c16:uniqueId val="{00000000-C7E5-4C5C-AAEC-7350E0C5CAF5}"/>
            </c:ext>
          </c:extLst>
        </c:ser>
        <c:dLbls>
          <c:showLegendKey val="0"/>
          <c:showVal val="0"/>
          <c:showCatName val="0"/>
          <c:showSerName val="0"/>
          <c:showPercent val="0"/>
          <c:showBubbleSize val="0"/>
        </c:dLbls>
        <c:gapWidth val="150"/>
        <c:axId val="661142264"/>
        <c:axId val="6611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xmlns:c16r2="http://schemas.microsoft.com/office/drawing/2015/06/chart">
            <c:ext xmlns:c16="http://schemas.microsoft.com/office/drawing/2014/chart" uri="{C3380CC4-5D6E-409C-BE32-E72D297353CC}">
              <c16:uniqueId val="{00000001-C7E5-4C5C-AAEC-7350E0C5CAF5}"/>
            </c:ext>
          </c:extLst>
        </c:ser>
        <c:dLbls>
          <c:showLegendKey val="0"/>
          <c:showVal val="0"/>
          <c:showCatName val="0"/>
          <c:showSerName val="0"/>
          <c:showPercent val="0"/>
          <c:showBubbleSize val="0"/>
        </c:dLbls>
        <c:marker val="1"/>
        <c:smooth val="0"/>
        <c:axId val="661142264"/>
        <c:axId val="661142656"/>
      </c:lineChart>
      <c:dateAx>
        <c:axId val="661142264"/>
        <c:scaling>
          <c:orientation val="minMax"/>
        </c:scaling>
        <c:delete val="1"/>
        <c:axPos val="b"/>
        <c:numFmt formatCode="ge" sourceLinked="1"/>
        <c:majorTickMark val="none"/>
        <c:minorTickMark val="none"/>
        <c:tickLblPos val="none"/>
        <c:crossAx val="661142656"/>
        <c:crosses val="autoZero"/>
        <c:auto val="1"/>
        <c:lblOffset val="100"/>
        <c:baseTimeUnit val="years"/>
      </c:dateAx>
      <c:valAx>
        <c:axId val="6611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4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16-4B43-B7CC-7203BB77241F}"/>
            </c:ext>
          </c:extLst>
        </c:ser>
        <c:dLbls>
          <c:showLegendKey val="0"/>
          <c:showVal val="0"/>
          <c:showCatName val="0"/>
          <c:showSerName val="0"/>
          <c:showPercent val="0"/>
          <c:showBubbleSize val="0"/>
        </c:dLbls>
        <c:gapWidth val="150"/>
        <c:axId val="661143440"/>
        <c:axId val="6611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216-4B43-B7CC-7203BB77241F}"/>
            </c:ext>
          </c:extLst>
        </c:ser>
        <c:dLbls>
          <c:showLegendKey val="0"/>
          <c:showVal val="0"/>
          <c:showCatName val="0"/>
          <c:showSerName val="0"/>
          <c:showPercent val="0"/>
          <c:showBubbleSize val="0"/>
        </c:dLbls>
        <c:marker val="1"/>
        <c:smooth val="0"/>
        <c:axId val="661143440"/>
        <c:axId val="661148928"/>
      </c:lineChart>
      <c:dateAx>
        <c:axId val="661143440"/>
        <c:scaling>
          <c:orientation val="minMax"/>
        </c:scaling>
        <c:delete val="1"/>
        <c:axPos val="b"/>
        <c:numFmt formatCode="ge" sourceLinked="1"/>
        <c:majorTickMark val="none"/>
        <c:minorTickMark val="none"/>
        <c:tickLblPos val="none"/>
        <c:crossAx val="661148928"/>
        <c:crosses val="autoZero"/>
        <c:auto val="1"/>
        <c:lblOffset val="100"/>
        <c:baseTimeUnit val="years"/>
      </c:dateAx>
      <c:valAx>
        <c:axId val="661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4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F5-4346-93F3-70705438745C}"/>
            </c:ext>
          </c:extLst>
        </c:ser>
        <c:dLbls>
          <c:showLegendKey val="0"/>
          <c:showVal val="0"/>
          <c:showCatName val="0"/>
          <c:showSerName val="0"/>
          <c:showPercent val="0"/>
          <c:showBubbleSize val="0"/>
        </c:dLbls>
        <c:gapWidth val="150"/>
        <c:axId val="661149320"/>
        <c:axId val="6611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xmlns:c16r2="http://schemas.microsoft.com/office/drawing/2015/06/chart">
            <c:ext xmlns:c16="http://schemas.microsoft.com/office/drawing/2014/chart" uri="{C3380CC4-5D6E-409C-BE32-E72D297353CC}">
              <c16:uniqueId val="{00000001-49F5-4346-93F3-70705438745C}"/>
            </c:ext>
          </c:extLst>
        </c:ser>
        <c:dLbls>
          <c:showLegendKey val="0"/>
          <c:showVal val="0"/>
          <c:showCatName val="0"/>
          <c:showSerName val="0"/>
          <c:showPercent val="0"/>
          <c:showBubbleSize val="0"/>
        </c:dLbls>
        <c:marker val="1"/>
        <c:smooth val="0"/>
        <c:axId val="661149320"/>
        <c:axId val="661139520"/>
      </c:lineChart>
      <c:dateAx>
        <c:axId val="661149320"/>
        <c:scaling>
          <c:orientation val="minMax"/>
        </c:scaling>
        <c:delete val="1"/>
        <c:axPos val="b"/>
        <c:numFmt formatCode="ge" sourceLinked="1"/>
        <c:majorTickMark val="none"/>
        <c:minorTickMark val="none"/>
        <c:tickLblPos val="none"/>
        <c:crossAx val="661139520"/>
        <c:crosses val="autoZero"/>
        <c:auto val="1"/>
        <c:lblOffset val="100"/>
        <c:baseTimeUnit val="years"/>
      </c:dateAx>
      <c:valAx>
        <c:axId val="661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4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186.52</c:v>
                </c:pt>
                <c:pt idx="1">
                  <c:v>197.41</c:v>
                </c:pt>
                <c:pt idx="2">
                  <c:v>222.67</c:v>
                </c:pt>
                <c:pt idx="3">
                  <c:v>243.16</c:v>
                </c:pt>
                <c:pt idx="4">
                  <c:v>348.69</c:v>
                </c:pt>
              </c:numCache>
            </c:numRef>
          </c:val>
          <c:extLst xmlns:c16r2="http://schemas.microsoft.com/office/drawing/2015/06/chart">
            <c:ext xmlns:c16="http://schemas.microsoft.com/office/drawing/2014/chart" uri="{C3380CC4-5D6E-409C-BE32-E72D297353CC}">
              <c16:uniqueId val="{00000000-CD25-4A39-9C8C-869C1E5896F9}"/>
            </c:ext>
          </c:extLst>
        </c:ser>
        <c:dLbls>
          <c:showLegendKey val="0"/>
          <c:showVal val="0"/>
          <c:showCatName val="0"/>
          <c:showSerName val="0"/>
          <c:showPercent val="0"/>
          <c:showBubbleSize val="0"/>
        </c:dLbls>
        <c:gapWidth val="150"/>
        <c:axId val="661140696"/>
        <c:axId val="66114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xmlns:c16r2="http://schemas.microsoft.com/office/drawing/2015/06/chart">
            <c:ext xmlns:c16="http://schemas.microsoft.com/office/drawing/2014/chart" uri="{C3380CC4-5D6E-409C-BE32-E72D297353CC}">
              <c16:uniqueId val="{00000001-CD25-4A39-9C8C-869C1E5896F9}"/>
            </c:ext>
          </c:extLst>
        </c:ser>
        <c:dLbls>
          <c:showLegendKey val="0"/>
          <c:showVal val="0"/>
          <c:showCatName val="0"/>
          <c:showSerName val="0"/>
          <c:showPercent val="0"/>
          <c:showBubbleSize val="0"/>
        </c:dLbls>
        <c:marker val="1"/>
        <c:smooth val="0"/>
        <c:axId val="661140696"/>
        <c:axId val="661148144"/>
      </c:lineChart>
      <c:dateAx>
        <c:axId val="661140696"/>
        <c:scaling>
          <c:orientation val="minMax"/>
        </c:scaling>
        <c:delete val="1"/>
        <c:axPos val="b"/>
        <c:numFmt formatCode="ge" sourceLinked="1"/>
        <c:majorTickMark val="none"/>
        <c:minorTickMark val="none"/>
        <c:tickLblPos val="none"/>
        <c:crossAx val="661148144"/>
        <c:crosses val="autoZero"/>
        <c:auto val="1"/>
        <c:lblOffset val="100"/>
        <c:baseTimeUnit val="years"/>
      </c:dateAx>
      <c:valAx>
        <c:axId val="66114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4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820.6</c:v>
                </c:pt>
                <c:pt idx="1">
                  <c:v>775.2</c:v>
                </c:pt>
                <c:pt idx="2">
                  <c:v>718.87</c:v>
                </c:pt>
                <c:pt idx="3">
                  <c:v>718.63</c:v>
                </c:pt>
                <c:pt idx="4">
                  <c:v>542.96</c:v>
                </c:pt>
              </c:numCache>
            </c:numRef>
          </c:val>
          <c:extLst xmlns:c16r2="http://schemas.microsoft.com/office/drawing/2015/06/chart">
            <c:ext xmlns:c16="http://schemas.microsoft.com/office/drawing/2014/chart" uri="{C3380CC4-5D6E-409C-BE32-E72D297353CC}">
              <c16:uniqueId val="{00000000-A2A2-41A2-BFEA-F848E06A909B}"/>
            </c:ext>
          </c:extLst>
        </c:ser>
        <c:dLbls>
          <c:showLegendKey val="0"/>
          <c:showVal val="0"/>
          <c:showCatName val="0"/>
          <c:showSerName val="0"/>
          <c:showPercent val="0"/>
          <c:showBubbleSize val="0"/>
        </c:dLbls>
        <c:gapWidth val="150"/>
        <c:axId val="661147752"/>
        <c:axId val="66114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A2A2-41A2-BFEA-F848E06A909B}"/>
            </c:ext>
          </c:extLst>
        </c:ser>
        <c:dLbls>
          <c:showLegendKey val="0"/>
          <c:showVal val="0"/>
          <c:showCatName val="0"/>
          <c:showSerName val="0"/>
          <c:showPercent val="0"/>
          <c:showBubbleSize val="0"/>
        </c:dLbls>
        <c:marker val="1"/>
        <c:smooth val="0"/>
        <c:axId val="661147752"/>
        <c:axId val="661149712"/>
      </c:lineChart>
      <c:dateAx>
        <c:axId val="661147752"/>
        <c:scaling>
          <c:orientation val="minMax"/>
        </c:scaling>
        <c:delete val="1"/>
        <c:axPos val="b"/>
        <c:numFmt formatCode="ge" sourceLinked="1"/>
        <c:majorTickMark val="none"/>
        <c:minorTickMark val="none"/>
        <c:tickLblPos val="none"/>
        <c:crossAx val="661149712"/>
        <c:crosses val="autoZero"/>
        <c:auto val="1"/>
        <c:lblOffset val="100"/>
        <c:baseTimeUnit val="years"/>
      </c:dateAx>
      <c:valAx>
        <c:axId val="6611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4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84.89</c:v>
                </c:pt>
                <c:pt idx="1">
                  <c:v>88.23</c:v>
                </c:pt>
                <c:pt idx="2">
                  <c:v>77.39</c:v>
                </c:pt>
                <c:pt idx="3">
                  <c:v>93.63</c:v>
                </c:pt>
                <c:pt idx="4">
                  <c:v>99.72</c:v>
                </c:pt>
              </c:numCache>
            </c:numRef>
          </c:val>
          <c:extLst xmlns:c16r2="http://schemas.microsoft.com/office/drawing/2015/06/chart">
            <c:ext xmlns:c16="http://schemas.microsoft.com/office/drawing/2014/chart" uri="{C3380CC4-5D6E-409C-BE32-E72D297353CC}">
              <c16:uniqueId val="{00000000-190D-4465-93A9-051C78D01C1D}"/>
            </c:ext>
          </c:extLst>
        </c:ser>
        <c:dLbls>
          <c:showLegendKey val="0"/>
          <c:showVal val="0"/>
          <c:showCatName val="0"/>
          <c:showSerName val="0"/>
          <c:showPercent val="0"/>
          <c:showBubbleSize val="0"/>
        </c:dLbls>
        <c:gapWidth val="150"/>
        <c:axId val="661152456"/>
        <c:axId val="6611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190D-4465-93A9-051C78D01C1D}"/>
            </c:ext>
          </c:extLst>
        </c:ser>
        <c:dLbls>
          <c:showLegendKey val="0"/>
          <c:showVal val="0"/>
          <c:showCatName val="0"/>
          <c:showSerName val="0"/>
          <c:showPercent val="0"/>
          <c:showBubbleSize val="0"/>
        </c:dLbls>
        <c:marker val="1"/>
        <c:smooth val="0"/>
        <c:axId val="661152456"/>
        <c:axId val="661153632"/>
      </c:lineChart>
      <c:dateAx>
        <c:axId val="661152456"/>
        <c:scaling>
          <c:orientation val="minMax"/>
        </c:scaling>
        <c:delete val="1"/>
        <c:axPos val="b"/>
        <c:numFmt formatCode="ge" sourceLinked="1"/>
        <c:majorTickMark val="none"/>
        <c:minorTickMark val="none"/>
        <c:tickLblPos val="none"/>
        <c:crossAx val="661153632"/>
        <c:crosses val="autoZero"/>
        <c:auto val="1"/>
        <c:lblOffset val="100"/>
        <c:baseTimeUnit val="years"/>
      </c:dateAx>
      <c:valAx>
        <c:axId val="6611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5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232.42</c:v>
                </c:pt>
                <c:pt idx="1">
                  <c:v>224.03</c:v>
                </c:pt>
                <c:pt idx="2">
                  <c:v>256.83</c:v>
                </c:pt>
                <c:pt idx="3">
                  <c:v>212.92</c:v>
                </c:pt>
                <c:pt idx="4">
                  <c:v>200.25</c:v>
                </c:pt>
              </c:numCache>
            </c:numRef>
          </c:val>
          <c:extLst xmlns:c16r2="http://schemas.microsoft.com/office/drawing/2015/06/chart">
            <c:ext xmlns:c16="http://schemas.microsoft.com/office/drawing/2014/chart" uri="{C3380CC4-5D6E-409C-BE32-E72D297353CC}">
              <c16:uniqueId val="{00000000-C461-413A-B68A-923843D42238}"/>
            </c:ext>
          </c:extLst>
        </c:ser>
        <c:dLbls>
          <c:showLegendKey val="0"/>
          <c:showVal val="0"/>
          <c:showCatName val="0"/>
          <c:showSerName val="0"/>
          <c:showPercent val="0"/>
          <c:showBubbleSize val="0"/>
        </c:dLbls>
        <c:gapWidth val="150"/>
        <c:axId val="661144616"/>
        <c:axId val="66115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C461-413A-B68A-923843D42238}"/>
            </c:ext>
          </c:extLst>
        </c:ser>
        <c:dLbls>
          <c:showLegendKey val="0"/>
          <c:showVal val="0"/>
          <c:showCatName val="0"/>
          <c:showSerName val="0"/>
          <c:showPercent val="0"/>
          <c:showBubbleSize val="0"/>
        </c:dLbls>
        <c:marker val="1"/>
        <c:smooth val="0"/>
        <c:axId val="661144616"/>
        <c:axId val="661154416"/>
      </c:lineChart>
      <c:dateAx>
        <c:axId val="661144616"/>
        <c:scaling>
          <c:orientation val="minMax"/>
        </c:scaling>
        <c:delete val="1"/>
        <c:axPos val="b"/>
        <c:numFmt formatCode="ge" sourceLinked="1"/>
        <c:majorTickMark val="none"/>
        <c:minorTickMark val="none"/>
        <c:tickLblPos val="none"/>
        <c:crossAx val="661154416"/>
        <c:crosses val="autoZero"/>
        <c:auto val="1"/>
        <c:lblOffset val="100"/>
        <c:baseTimeUnit val="years"/>
      </c:dateAx>
      <c:valAx>
        <c:axId val="66115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14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南砺市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51056</v>
      </c>
      <c r="AM8" s="50"/>
      <c r="AN8" s="50"/>
      <c r="AO8" s="50"/>
      <c r="AP8" s="50"/>
      <c r="AQ8" s="50"/>
      <c r="AR8" s="50"/>
      <c r="AS8" s="50"/>
      <c r="AT8" s="45">
        <f>データ!T6</f>
        <v>668.64</v>
      </c>
      <c r="AU8" s="45"/>
      <c r="AV8" s="45"/>
      <c r="AW8" s="45"/>
      <c r="AX8" s="45"/>
      <c r="AY8" s="45"/>
      <c r="AZ8" s="45"/>
      <c r="BA8" s="45"/>
      <c r="BB8" s="45">
        <f>データ!U6</f>
        <v>76.36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69.5</v>
      </c>
      <c r="J10" s="45"/>
      <c r="K10" s="45"/>
      <c r="L10" s="45"/>
      <c r="M10" s="45"/>
      <c r="N10" s="45"/>
      <c r="O10" s="45"/>
      <c r="P10" s="45">
        <f>データ!P6</f>
        <v>32.200000000000003</v>
      </c>
      <c r="Q10" s="45"/>
      <c r="R10" s="45"/>
      <c r="S10" s="45"/>
      <c r="T10" s="45"/>
      <c r="U10" s="45"/>
      <c r="V10" s="45"/>
      <c r="W10" s="45">
        <f>データ!Q6</f>
        <v>79.92</v>
      </c>
      <c r="X10" s="45"/>
      <c r="Y10" s="45"/>
      <c r="Z10" s="45"/>
      <c r="AA10" s="45"/>
      <c r="AB10" s="45"/>
      <c r="AC10" s="45"/>
      <c r="AD10" s="50">
        <f>データ!R6</f>
        <v>3888</v>
      </c>
      <c r="AE10" s="50"/>
      <c r="AF10" s="50"/>
      <c r="AG10" s="50"/>
      <c r="AH10" s="50"/>
      <c r="AI10" s="50"/>
      <c r="AJ10" s="50"/>
      <c r="AK10" s="2"/>
      <c r="AL10" s="50">
        <f>データ!V6</f>
        <v>16377</v>
      </c>
      <c r="AM10" s="50"/>
      <c r="AN10" s="50"/>
      <c r="AO10" s="50"/>
      <c r="AP10" s="50"/>
      <c r="AQ10" s="50"/>
      <c r="AR10" s="50"/>
      <c r="AS10" s="50"/>
      <c r="AT10" s="45">
        <f>データ!W6</f>
        <v>7.68</v>
      </c>
      <c r="AU10" s="45"/>
      <c r="AV10" s="45"/>
      <c r="AW10" s="45"/>
      <c r="AX10" s="45"/>
      <c r="AY10" s="45"/>
      <c r="AZ10" s="45"/>
      <c r="BA10" s="45"/>
      <c r="BB10" s="45">
        <f>データ!X6</f>
        <v>2132.42</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108</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oAlLUKEd9Z4RR1wpqpw7faVfXVCALVNjZ400D4Oo4s7M+TztCdfk6sFoPNrt6SnXjrdJ1d9r0nAmEgVQLWLlXw==" saltValue="M/exJvzQU4DFNRp/91kv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162108</v>
      </c>
      <c r="D6" s="33">
        <f t="shared" si="3"/>
        <v>46</v>
      </c>
      <c r="E6" s="33">
        <f t="shared" si="3"/>
        <v>17</v>
      </c>
      <c r="F6" s="33">
        <f t="shared" si="3"/>
        <v>1</v>
      </c>
      <c r="G6" s="33">
        <f t="shared" si="3"/>
        <v>0</v>
      </c>
      <c r="H6" s="33" t="str">
        <f t="shared" si="3"/>
        <v>富山県　南砺市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69.5</v>
      </c>
      <c r="P6" s="34">
        <f t="shared" si="3"/>
        <v>32.200000000000003</v>
      </c>
      <c r="Q6" s="34">
        <f t="shared" si="3"/>
        <v>79.92</v>
      </c>
      <c r="R6" s="34">
        <f t="shared" si="3"/>
        <v>3888</v>
      </c>
      <c r="S6" s="34">
        <f t="shared" si="3"/>
        <v>51056</v>
      </c>
      <c r="T6" s="34">
        <f t="shared" si="3"/>
        <v>668.64</v>
      </c>
      <c r="U6" s="34">
        <f t="shared" si="3"/>
        <v>76.36</v>
      </c>
      <c r="V6" s="34">
        <f t="shared" si="3"/>
        <v>16377</v>
      </c>
      <c r="W6" s="34">
        <f t="shared" si="3"/>
        <v>7.68</v>
      </c>
      <c r="X6" s="34">
        <f t="shared" si="3"/>
        <v>2132.42</v>
      </c>
      <c r="Y6" s="35">
        <f>IF(Y7="",NA(),Y7)</f>
        <v>145.16</v>
      </c>
      <c r="Z6" s="35">
        <f t="shared" ref="Z6:AH6" si="4">IF(Z7="",NA(),Z7)</f>
        <v>145.71</v>
      </c>
      <c r="AA6" s="35">
        <f t="shared" si="4"/>
        <v>147.05000000000001</v>
      </c>
      <c r="AB6" s="35">
        <f t="shared" si="4"/>
        <v>149.36000000000001</v>
      </c>
      <c r="AC6" s="35">
        <f t="shared" si="4"/>
        <v>150.57</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186.52</v>
      </c>
      <c r="AV6" s="35">
        <f t="shared" ref="AV6:BD6" si="6">IF(AV7="",NA(),AV7)</f>
        <v>197.41</v>
      </c>
      <c r="AW6" s="35">
        <f t="shared" si="6"/>
        <v>222.67</v>
      </c>
      <c r="AX6" s="35">
        <f t="shared" si="6"/>
        <v>243.16</v>
      </c>
      <c r="AY6" s="35">
        <f t="shared" si="6"/>
        <v>348.69</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820.6</v>
      </c>
      <c r="BG6" s="35">
        <f t="shared" ref="BG6:BO6" si="7">IF(BG7="",NA(),BG7)</f>
        <v>775.2</v>
      </c>
      <c r="BH6" s="35">
        <f t="shared" si="7"/>
        <v>718.87</v>
      </c>
      <c r="BI6" s="35">
        <f t="shared" si="7"/>
        <v>718.63</v>
      </c>
      <c r="BJ6" s="35">
        <f t="shared" si="7"/>
        <v>542.96</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84.89</v>
      </c>
      <c r="BR6" s="35">
        <f t="shared" ref="BR6:BZ6" si="8">IF(BR7="",NA(),BR7)</f>
        <v>88.23</v>
      </c>
      <c r="BS6" s="35">
        <f t="shared" si="8"/>
        <v>77.39</v>
      </c>
      <c r="BT6" s="35">
        <f t="shared" si="8"/>
        <v>93.63</v>
      </c>
      <c r="BU6" s="35">
        <f t="shared" si="8"/>
        <v>99.72</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232.42</v>
      </c>
      <c r="CC6" s="35">
        <f t="shared" ref="CC6:CK6" si="9">IF(CC7="",NA(),CC7)</f>
        <v>224.03</v>
      </c>
      <c r="CD6" s="35">
        <f t="shared" si="9"/>
        <v>256.83</v>
      </c>
      <c r="CE6" s="35">
        <f t="shared" si="9"/>
        <v>212.92</v>
      </c>
      <c r="CF6" s="35">
        <f t="shared" si="9"/>
        <v>200.25</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93.01</v>
      </c>
      <c r="CY6" s="35">
        <f t="shared" ref="CY6:DG6" si="11">IF(CY7="",NA(),CY7)</f>
        <v>93.53</v>
      </c>
      <c r="CZ6" s="35">
        <f t="shared" si="11"/>
        <v>93.99</v>
      </c>
      <c r="DA6" s="35">
        <f t="shared" si="11"/>
        <v>94.45</v>
      </c>
      <c r="DB6" s="35">
        <f t="shared" si="11"/>
        <v>94.82</v>
      </c>
      <c r="DC6" s="35">
        <f t="shared" si="11"/>
        <v>84.73</v>
      </c>
      <c r="DD6" s="35">
        <f t="shared" si="11"/>
        <v>83.96</v>
      </c>
      <c r="DE6" s="35">
        <f t="shared" si="11"/>
        <v>84.12</v>
      </c>
      <c r="DF6" s="35">
        <f t="shared" si="11"/>
        <v>84.17</v>
      </c>
      <c r="DG6" s="35">
        <f t="shared" si="11"/>
        <v>83.35</v>
      </c>
      <c r="DH6" s="34" t="str">
        <f>IF(DH7="","",IF(DH7="-","【-】","【"&amp;SUBSTITUTE(TEXT(DH7,"#,##0.00"),"-","△")&amp;"】"))</f>
        <v>【95.20】</v>
      </c>
      <c r="DI6" s="35">
        <f>IF(DI7="",NA(),DI7)</f>
        <v>21.71</v>
      </c>
      <c r="DJ6" s="35">
        <f t="shared" ref="DJ6:DR6" si="12">IF(DJ7="",NA(),DJ7)</f>
        <v>24.06</v>
      </c>
      <c r="DK6" s="35">
        <f t="shared" si="12"/>
        <v>26.28</v>
      </c>
      <c r="DL6" s="35">
        <f t="shared" si="12"/>
        <v>28.48</v>
      </c>
      <c r="DM6" s="35">
        <f t="shared" si="12"/>
        <v>30.83</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162108</v>
      </c>
      <c r="D7" s="37">
        <v>46</v>
      </c>
      <c r="E7" s="37">
        <v>17</v>
      </c>
      <c r="F7" s="37">
        <v>1</v>
      </c>
      <c r="G7" s="37">
        <v>0</v>
      </c>
      <c r="H7" s="37" t="s">
        <v>95</v>
      </c>
      <c r="I7" s="37" t="s">
        <v>96</v>
      </c>
      <c r="J7" s="37" t="s">
        <v>97</v>
      </c>
      <c r="K7" s="37" t="s">
        <v>98</v>
      </c>
      <c r="L7" s="37" t="s">
        <v>99</v>
      </c>
      <c r="M7" s="37" t="s">
        <v>100</v>
      </c>
      <c r="N7" s="38" t="s">
        <v>101</v>
      </c>
      <c r="O7" s="38">
        <v>69.5</v>
      </c>
      <c r="P7" s="38">
        <v>32.200000000000003</v>
      </c>
      <c r="Q7" s="38">
        <v>79.92</v>
      </c>
      <c r="R7" s="38">
        <v>3888</v>
      </c>
      <c r="S7" s="38">
        <v>51056</v>
      </c>
      <c r="T7" s="38">
        <v>668.64</v>
      </c>
      <c r="U7" s="38">
        <v>76.36</v>
      </c>
      <c r="V7" s="38">
        <v>16377</v>
      </c>
      <c r="W7" s="38">
        <v>7.68</v>
      </c>
      <c r="X7" s="38">
        <v>2132.42</v>
      </c>
      <c r="Y7" s="38">
        <v>145.16</v>
      </c>
      <c r="Z7" s="38">
        <v>145.71</v>
      </c>
      <c r="AA7" s="38">
        <v>147.05000000000001</v>
      </c>
      <c r="AB7" s="38">
        <v>149.36000000000001</v>
      </c>
      <c r="AC7" s="38">
        <v>150.57</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186.52</v>
      </c>
      <c r="AV7" s="38">
        <v>197.41</v>
      </c>
      <c r="AW7" s="38">
        <v>222.67</v>
      </c>
      <c r="AX7" s="38">
        <v>243.16</v>
      </c>
      <c r="AY7" s="38">
        <v>348.69</v>
      </c>
      <c r="AZ7" s="38">
        <v>68.510000000000005</v>
      </c>
      <c r="BA7" s="38">
        <v>70.16</v>
      </c>
      <c r="BB7" s="38">
        <v>79.709999999999994</v>
      </c>
      <c r="BC7" s="38">
        <v>68.290000000000006</v>
      </c>
      <c r="BD7" s="38">
        <v>68.040000000000006</v>
      </c>
      <c r="BE7" s="38">
        <v>69.489999999999995</v>
      </c>
      <c r="BF7" s="38">
        <v>820.6</v>
      </c>
      <c r="BG7" s="38">
        <v>775.2</v>
      </c>
      <c r="BH7" s="38">
        <v>718.87</v>
      </c>
      <c r="BI7" s="38">
        <v>718.63</v>
      </c>
      <c r="BJ7" s="38">
        <v>542.96</v>
      </c>
      <c r="BK7" s="38">
        <v>1203.71</v>
      </c>
      <c r="BL7" s="38">
        <v>1162.3599999999999</v>
      </c>
      <c r="BM7" s="38">
        <v>1047.6500000000001</v>
      </c>
      <c r="BN7" s="38">
        <v>1124.26</v>
      </c>
      <c r="BO7" s="38">
        <v>1048.23</v>
      </c>
      <c r="BP7" s="38">
        <v>682.78</v>
      </c>
      <c r="BQ7" s="38">
        <v>84.89</v>
      </c>
      <c r="BR7" s="38">
        <v>88.23</v>
      </c>
      <c r="BS7" s="38">
        <v>77.39</v>
      </c>
      <c r="BT7" s="38">
        <v>93.63</v>
      </c>
      <c r="BU7" s="38">
        <v>99.72</v>
      </c>
      <c r="BV7" s="38">
        <v>69.739999999999995</v>
      </c>
      <c r="BW7" s="38">
        <v>68.209999999999994</v>
      </c>
      <c r="BX7" s="38">
        <v>74.040000000000006</v>
      </c>
      <c r="BY7" s="38">
        <v>80.58</v>
      </c>
      <c r="BZ7" s="38">
        <v>78.92</v>
      </c>
      <c r="CA7" s="38">
        <v>100.91</v>
      </c>
      <c r="CB7" s="38">
        <v>232.42</v>
      </c>
      <c r="CC7" s="38">
        <v>224.03</v>
      </c>
      <c r="CD7" s="38">
        <v>256.83</v>
      </c>
      <c r="CE7" s="38">
        <v>212.92</v>
      </c>
      <c r="CF7" s="38">
        <v>200.25</v>
      </c>
      <c r="CG7" s="38">
        <v>248.89</v>
      </c>
      <c r="CH7" s="38">
        <v>250.84</v>
      </c>
      <c r="CI7" s="38">
        <v>235.61</v>
      </c>
      <c r="CJ7" s="38">
        <v>216.21</v>
      </c>
      <c r="CK7" s="38">
        <v>220.31</v>
      </c>
      <c r="CL7" s="38">
        <v>136.86000000000001</v>
      </c>
      <c r="CM7" s="38" t="s">
        <v>101</v>
      </c>
      <c r="CN7" s="38" t="s">
        <v>101</v>
      </c>
      <c r="CO7" s="38" t="s">
        <v>101</v>
      </c>
      <c r="CP7" s="38" t="s">
        <v>101</v>
      </c>
      <c r="CQ7" s="38" t="s">
        <v>101</v>
      </c>
      <c r="CR7" s="38">
        <v>49.89</v>
      </c>
      <c r="CS7" s="38">
        <v>49.39</v>
      </c>
      <c r="CT7" s="38">
        <v>49.25</v>
      </c>
      <c r="CU7" s="38">
        <v>50.24</v>
      </c>
      <c r="CV7" s="38">
        <v>49.68</v>
      </c>
      <c r="CW7" s="38">
        <v>58.98</v>
      </c>
      <c r="CX7" s="38">
        <v>93.01</v>
      </c>
      <c r="CY7" s="38">
        <v>93.53</v>
      </c>
      <c r="CZ7" s="38">
        <v>93.99</v>
      </c>
      <c r="DA7" s="38">
        <v>94.45</v>
      </c>
      <c r="DB7" s="38">
        <v>94.82</v>
      </c>
      <c r="DC7" s="38">
        <v>84.73</v>
      </c>
      <c r="DD7" s="38">
        <v>83.96</v>
      </c>
      <c r="DE7" s="38">
        <v>84.12</v>
      </c>
      <c r="DF7" s="38">
        <v>84.17</v>
      </c>
      <c r="DG7" s="38">
        <v>83.35</v>
      </c>
      <c r="DH7" s="38">
        <v>95.2</v>
      </c>
      <c r="DI7" s="38">
        <v>21.71</v>
      </c>
      <c r="DJ7" s="38">
        <v>24.06</v>
      </c>
      <c r="DK7" s="38">
        <v>26.28</v>
      </c>
      <c r="DL7" s="38">
        <v>28.48</v>
      </c>
      <c r="DM7" s="38">
        <v>30.83</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2020-03-04T05:17:36Z</cp:lastPrinted>
  <dcterms:created xsi:type="dcterms:W3CDTF">2019-12-05T04:43:56Z</dcterms:created>
  <dcterms:modified xsi:type="dcterms:W3CDTF">2020-03-04T05:17:39Z</dcterms:modified>
  <cp:category/>
</cp:coreProperties>
</file>