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211001\Desktop\【131(金)〆】公営企業に係る経営比較分析表（平成30年度決算）の分析等について\県へ回答\"/>
    </mc:Choice>
  </mc:AlternateContent>
  <xr:revisionPtr revIDLastSave="0" documentId="13_ncr:1_{9F80A043-1383-4874-B540-9168EFAC553C}" xr6:coauthVersionLast="36" xr6:coauthVersionMax="36" xr10:uidLastSave="{00000000-0000-0000-0000-000000000000}"/>
  <workbookProtection workbookAlgorithmName="SHA-512" workbookHashValue="9oSpmoW6k+/vrbR170Ah505LzvIRo3yz07Q85ND/CmIvHpSQXMuFf9a0iCJWPjr5bQt9MTmRE4qbXrod9TgNXw==" workbookSaltValue="+unAW6IBSKc2QZEeFFGnp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W10" i="4" s="1"/>
  <c r="P6" i="5"/>
  <c r="P10" i="4" s="1"/>
  <c r="O6" i="5"/>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E85" i="4"/>
  <c r="BB10" i="4"/>
  <c r="I10" i="4"/>
  <c r="AT8" i="4"/>
  <c r="AL8" i="4"/>
  <c r="P8" i="4"/>
  <c r="I8"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<sst xmlns="http://schemas.openxmlformats.org/spreadsheetml/2006/main" count="220" uniqueCount="107">
  <si>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</si>
  <si>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</si>
  <si>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</si>
  <si>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</si>
  <si>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</si>
  <si>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</si>
  <si>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</si>
  <si>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</si>
  <si>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</si>
  <si>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</si>
  <si>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</si>
  <si>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</si>
  <si>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</si>
  <si>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</si>
  <si>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</si>
  <si>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</si>
  <si>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</si>
  <si>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</si>
  <si>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</si>
  <si>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</si>
  <si>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</si>
  <si>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</si>
  <si>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</si>
  <si>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</si>
  <si>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</si>
  <si>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</si>
  <si>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</si>
  <si>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</si>
  <si>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</si>
  <si>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</si>
  <si>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</si>
  <si>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</si>
  <si>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</si>
  <si>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</si>
  <si>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</si>
  <si>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</si>
  <si>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</si>
  <si>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</si>
  <si>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</si>
  <si>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</si>
  <si>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</si>
  <si>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</si>
  <si>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</si>
  <si>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</si>
  <si>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</si>
  <si>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</si>
  <si>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</si>
  <si>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</si>
  <si>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</si>
  <si>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</si>
  <si>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</si>
  <si>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</si>
  <si>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</si>
  <si>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</si>
  <si>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</si>
  <si>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</si>
  <si>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</si>
  <si>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</si>
  <si>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</si>
  <si>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</si>
  <si>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</si>
  <si>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</si>
  <si>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</si>
  <si>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</si>
  <si>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</si>
  <si>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</si>
  <si>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</si>
  <si>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</si>
  <si>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</si>
  <si>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</si>
  <si>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</si>
  <si>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</si>
  <si>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</si>
  <si>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</si>
  <si>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</si>
  <si>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</si>
  <si>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</si>
  <si>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</si>
  <si>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</si>
  <si>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</si>
  <si>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</si>
  <si>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</si>
  <si>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</si>
  <si>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</si>
  <si>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</si>
  <si>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</si>
  <si>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</si>
  <si>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</si>
  <si>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</si>
  <si>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</si>
  <si>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</si>
  <si>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</si>
  <si>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黒部市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</si>
  <si>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</si>
  <si>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</si>
  <si>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</si>
  <si>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</si>
  <si>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</si>
  <si>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</si>
  <si>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</si>
  <si>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</si>
  <si>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</si>
  <si>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</si>
  <si>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</si>
  <si>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償却率は類似団体よりも低い水準にあるが、増加傾向にある。今後、耐用年数を迎える施設が増加していくことが予想されるため、アセットマネジメントによる長期的な更新計画をもとに、財源の確保と経営のバランスを取りながら、長寿命化に取り組んでいく必要がある。
②③管路経年化率は類似団体よりも低い水準にあるが、今後耐用年数に達し更新時期を迎える管が増加すると考えられるため、アセットマネジメントの手法を用い、事業の平準化を図り、計画的かつ効率的に更新に取り組む必要がある。</t>
    <rPh sb="1" eb="3">
      <t>ユウケイ</t>
    </rPh>
    <rPh sb="3" eb="5">
      <t>コテイ</t>
    </rPh>
    <rPh sb="5" eb="7">
      <t>シサン</t>
    </rPh>
    <rPh sb="7" eb="10">
      <t>ショウキャクリツ</t>
    </rPh>
    <rPh sb="11" eb="13">
      <t>ルイジ</t>
    </rPh>
    <rPh sb="13" eb="15">
      <t>ダンタイ</t>
    </rPh>
    <rPh sb="18" eb="19">
      <t>ヒク</t>
    </rPh>
    <rPh sb="20" eb="22">
      <t>スイジュン</t>
    </rPh>
    <rPh sb="27" eb="29">
      <t>ゾウカ</t>
    </rPh>
    <rPh sb="29" eb="31">
      <t>ケイコウ</t>
    </rPh>
    <rPh sb="35" eb="37">
      <t>コンゴ</t>
    </rPh>
    <rPh sb="38" eb="40">
      <t>タイヨウ</t>
    </rPh>
    <rPh sb="40" eb="42">
      <t>ネンスウ</t>
    </rPh>
    <rPh sb="43" eb="44">
      <t>ムカ</t>
    </rPh>
    <rPh sb="46" eb="48">
      <t>シセツ</t>
    </rPh>
    <rPh sb="49" eb="51">
      <t>ゾウカ</t>
    </rPh>
    <rPh sb="58" eb="60">
      <t>ヨソウ</t>
    </rPh>
    <rPh sb="79" eb="82">
      <t>チョウキテキ</t>
    </rPh>
    <rPh sb="83" eb="85">
      <t>コウシン</t>
    </rPh>
    <rPh sb="85" eb="87">
      <t>ケイカク</t>
    </rPh>
    <rPh sb="92" eb="94">
      <t>ザイゲン</t>
    </rPh>
    <rPh sb="95" eb="97">
      <t>カクホ</t>
    </rPh>
    <rPh sb="98" eb="100">
      <t>ケイエイ</t>
    </rPh>
    <rPh sb="106" eb="107">
      <t>ト</t>
    </rPh>
    <rPh sb="112" eb="116">
      <t>チョウジュミョウカ</t>
    </rPh>
    <rPh sb="117" eb="118">
      <t>ト</t>
    </rPh>
    <rPh sb="119" eb="120">
      <t>ク</t>
    </rPh>
    <rPh sb="124" eb="126">
      <t>ヒツヨウ</t>
    </rPh>
    <rPh sb="133" eb="135">
      <t>カンロ</t>
    </rPh>
    <rPh sb="135" eb="138">
      <t>ケイネンカ</t>
    </rPh>
    <rPh sb="138" eb="139">
      <t>リツ</t>
    </rPh>
    <rPh sb="140" eb="142">
      <t>ルイジ</t>
    </rPh>
    <rPh sb="142" eb="144">
      <t>ダンタイ</t>
    </rPh>
    <rPh sb="147" eb="148">
      <t>ヒク</t>
    </rPh>
    <rPh sb="149" eb="151">
      <t>スイジュン</t>
    </rPh>
    <rPh sb="156" eb="158">
      <t>コンゴ</t>
    </rPh>
    <rPh sb="158" eb="160">
      <t>タイヨウ</t>
    </rPh>
    <rPh sb="160" eb="162">
      <t>ネンスウ</t>
    </rPh>
    <rPh sb="163" eb="164">
      <t>タッ</t>
    </rPh>
    <rPh sb="165" eb="167">
      <t>コウシン</t>
    </rPh>
    <rPh sb="167" eb="169">
      <t>ジキ</t>
    </rPh>
    <rPh sb="170" eb="171">
      <t>ムカ</t>
    </rPh>
    <rPh sb="173" eb="174">
      <t>カン</t>
    </rPh>
    <rPh sb="180" eb="181">
      <t>カンガ</t>
    </rPh>
    <rPh sb="199" eb="201">
      <t>シュホウ</t>
    </rPh>
    <rPh sb="202" eb="203">
      <t>モチ</t>
    </rPh>
    <rPh sb="205" eb="207">
      <t>ジギョウ</t>
    </rPh>
    <rPh sb="208" eb="211">
      <t>ヘイジュンカ</t>
    </rPh>
    <rPh sb="212" eb="213">
      <t>ハカ</t>
    </rPh>
    <rPh sb="215" eb="218">
      <t>ケイカクテキ</t>
    </rPh>
    <rPh sb="220" eb="223">
      <t>コウリツテキ</t>
    </rPh>
    <rPh sb="224" eb="226">
      <t>コウシン</t>
    </rPh>
    <rPh sb="227" eb="228">
      <t>ト</t>
    </rPh>
    <rPh sb="229" eb="230">
      <t>ク</t>
    </rPh>
    <rPh sb="231" eb="233">
      <t>ヒツヨウ</t>
    </rPh>
    <phoneticPr fontId="4"/>
  </si>
  <si>
    <t>　５年毎の料金改定により平成28年以降、給水収益が改善傾向にあるが、依然として一般会計からの基準外繰入により補填している状態である。
　将来的に給水人口の減少と節水機器の普及により、給水収益の減少が見込まれる中で、老朽化した施設や管路の更新を進めていく必要があることから、水道事業の財政は厳しい状況に置かれることが予想される。
　持続可能な水道事業を行うためにも、アセットマネジメントによる長期的な更新計画をもとに、財源の確保と経営のバランスを取りながら、長寿命化に取り組んでいく必要がある。
　なお、経営戦略は令和２年度中に策定予定である。</t>
    <rPh sb="7" eb="9">
      <t>ルイジ</t>
    </rPh>
    <rPh sb="9" eb="11">
      <t>ダンタイ</t>
    </rPh>
    <rPh sb="22" eb="23">
      <t>ヒク</t>
    </rPh>
    <rPh sb="24" eb="26">
      <t>スイジュン</t>
    </rPh>
    <rPh sb="31" eb="33">
      <t>ゾウカ</t>
    </rPh>
    <rPh sb="33" eb="35">
      <t>ケイコウ</t>
    </rPh>
    <rPh sb="39" eb="41">
      <t>コンゴ</t>
    </rPh>
    <rPh sb="42" eb="44">
      <t>タイヨウ</t>
    </rPh>
    <rPh sb="44" eb="46">
      <t>ネンスウ</t>
    </rPh>
    <rPh sb="47" eb="48">
      <t>ムカ</t>
    </rPh>
    <rPh sb="50" eb="52">
      <t>シセツ</t>
    </rPh>
    <rPh sb="53" eb="55">
      <t>ゾウカ</t>
    </rPh>
    <rPh sb="62" eb="64">
      <t>ヨソウ</t>
    </rPh>
    <rPh sb="85" eb="88">
      <t>チョウキテキ</t>
    </rPh>
    <rPh sb="89" eb="91">
      <t>コウシン</t>
    </rPh>
    <rPh sb="91" eb="93">
      <t>ケイカク</t>
    </rPh>
    <rPh sb="98" eb="100">
      <t>ザイゲン</t>
    </rPh>
    <rPh sb="101" eb="103">
      <t>カクホ</t>
    </rPh>
    <rPh sb="104" eb="106">
      <t>ケイエイ</t>
    </rPh>
    <rPh sb="112" eb="113">
      <t>ト</t>
    </rPh>
    <rPh sb="118" eb="122">
      <t>チョウジュミョウカ</t>
    </rPh>
    <rPh sb="123" eb="124">
      <t>ト</t>
    </rPh>
    <rPh sb="125" eb="126">
      <t>ク</t>
    </rPh>
    <rPh sb="130" eb="132">
      <t>ヒツヨウ</t>
    </rPh>
    <rPh sb="139" eb="141">
      <t>カンロ</t>
    </rPh>
    <rPh sb="141" eb="144">
      <t>ケイネンカ</t>
    </rPh>
    <rPh sb="144" eb="145">
      <t>リツ</t>
    </rPh>
    <rPh sb="146" eb="148">
      <t>ルイジ</t>
    </rPh>
    <rPh sb="148" eb="150">
      <t>ダンタイ</t>
    </rPh>
    <rPh sb="153" eb="154">
      <t>ヒク</t>
    </rPh>
    <rPh sb="155" eb="157">
      <t>スイジュン</t>
    </rPh>
    <rPh sb="162" eb="164">
      <t>コンゴ</t>
    </rPh>
    <rPh sb="164" eb="166">
      <t>タイヨウ</t>
    </rPh>
    <rPh sb="166" eb="168">
      <t>ネンスウ</t>
    </rPh>
    <rPh sb="169" eb="170">
      <t>タッ</t>
    </rPh>
    <rPh sb="171" eb="173">
      <t>コウシン</t>
    </rPh>
    <rPh sb="173" eb="175">
      <t>ジキ</t>
    </rPh>
    <rPh sb="176" eb="177">
      <t>ムカ</t>
    </rPh>
    <rPh sb="179" eb="180">
      <t>カン</t>
    </rPh>
    <rPh sb="186" eb="187">
      <t>カンガ</t>
    </rPh>
    <rPh sb="251" eb="253">
      <t>ケイエイ</t>
    </rPh>
    <rPh sb="253" eb="255">
      <t>センリャク</t>
    </rPh>
    <rPh sb="256" eb="258">
      <t>レイワ</t>
    </rPh>
    <rPh sb="259" eb="261">
      <t>ネンド</t>
    </rPh>
    <rPh sb="261" eb="262">
      <t>チュウ</t>
    </rPh>
    <rPh sb="263" eb="265">
      <t>サクテイ</t>
    </rPh>
    <rPh sb="265" eb="267">
      <t>ヨテイシュホウモチジギョウヘイジュンカハカケイカクテキコウリツテキコウシントクヒツヨウ</t>
    </rPh>
    <phoneticPr fontId="4"/>
  </si>
  <si>
    <t>①経常収支比率は100％を上回っており、単年度収支は黒字であるが、類似団体の平均値を下回っている。
②累積欠損金は発生していない。
③流動比率は100％を上回っており、支払能力は確保されている。本市の当該指標は近年改善傾向にあるものの、類似団体の平均値を大きく下回っている。
④企業債残高は減少傾向であるが、平成30年度は給水収益が減少したため、企業債残高対給水収益比率は横ばいで推移した。当該指標は類似団体の平均値を大幅に上回っている。事業経営の弾力性を高めるために料金収入の増を図る必要がある。
⑤料金回収率は100％を下回っており、不足する収入を一般会計からの基準外繰入によって補填している状況である。
⑥主たる水源が地下水であるため、類似団体平均よりも給水原価を安価に抑えられている。前年に実施した設備投資の算入により、平成30年度は減価償却費が7,590千円増加したため、当該指標は前年に比べ微増となった。
⑦施設利用率は、類似団体の平均値を下回っている。今後、給水人口の減少や節水機器の普及により、配水量の減少が見込まれるため、必要に応じて施設の統廃合やダウンサイジングも視野に入れる必要がある。
⑧有収率は類似団体に比べ高い水準にあり、施設からの配水量を効率的に料金収入に結び付けることができていると判断できる。</t>
    <rPh sb="1" eb="3">
      <t>ケイジョウ</t>
    </rPh>
    <rPh sb="3" eb="5">
      <t>シュウシ</t>
    </rPh>
    <rPh sb="5" eb="7">
      <t>ヒリツ</t>
    </rPh>
    <rPh sb="13" eb="15">
      <t>ウワマワ</t>
    </rPh>
    <rPh sb="20" eb="23">
      <t>タンネンド</t>
    </rPh>
    <rPh sb="23" eb="25">
      <t>シュウシ</t>
    </rPh>
    <rPh sb="26" eb="28">
      <t>クロジ</t>
    </rPh>
    <rPh sb="51" eb="53">
      <t>ルイセキ</t>
    </rPh>
    <rPh sb="53" eb="55">
      <t>ケッソン</t>
    </rPh>
    <rPh sb="55" eb="56">
      <t>キン</t>
    </rPh>
    <rPh sb="57" eb="59">
      <t>ハッセイ</t>
    </rPh>
    <rPh sb="67" eb="69">
      <t>リュウドウ</t>
    </rPh>
    <rPh sb="69" eb="71">
      <t>ヒリツ</t>
    </rPh>
    <rPh sb="77" eb="79">
      <t>ウワマワ</t>
    </rPh>
    <rPh sb="84" eb="86">
      <t>シハラ</t>
    </rPh>
    <rPh sb="86" eb="88">
      <t>ノウリョク</t>
    </rPh>
    <rPh sb="89" eb="91">
      <t>カクホ</t>
    </rPh>
    <rPh sb="97" eb="98">
      <t>ホン</t>
    </rPh>
    <rPh sb="98" eb="99">
      <t>シ</t>
    </rPh>
    <rPh sb="100" eb="102">
      <t>トウガイ</t>
    </rPh>
    <rPh sb="102" eb="104">
      <t>シヒョウ</t>
    </rPh>
    <rPh sb="105" eb="107">
      <t>キンネン</t>
    </rPh>
    <rPh sb="107" eb="109">
      <t>カイゼン</t>
    </rPh>
    <rPh sb="109" eb="111">
      <t>ケイコウ</t>
    </rPh>
    <rPh sb="127" eb="128">
      <t>オオ</t>
    </rPh>
    <rPh sb="139" eb="141">
      <t>キギョウ</t>
    </rPh>
    <rPh sb="141" eb="142">
      <t>サイ</t>
    </rPh>
    <rPh sb="142" eb="144">
      <t>ザンダカ</t>
    </rPh>
    <rPh sb="145" eb="147">
      <t>ゲンショウ</t>
    </rPh>
    <rPh sb="147" eb="149">
      <t>ケイコウ</t>
    </rPh>
    <rPh sb="154" eb="156">
      <t>ヘイセイ</t>
    </rPh>
    <rPh sb="158" eb="160">
      <t>ネンド</t>
    </rPh>
    <rPh sb="161" eb="163">
      <t>キュウスイ</t>
    </rPh>
    <rPh sb="163" eb="165">
      <t>シュウエキ</t>
    </rPh>
    <rPh sb="166" eb="168">
      <t>ゲンショウ</t>
    </rPh>
    <rPh sb="173" eb="175">
      <t>キギョウ</t>
    </rPh>
    <rPh sb="175" eb="176">
      <t>サイ</t>
    </rPh>
    <rPh sb="176" eb="178">
      <t>ザンダカ</t>
    </rPh>
    <rPh sb="178" eb="179">
      <t>タイ</t>
    </rPh>
    <rPh sb="179" eb="181">
      <t>キュウスイ</t>
    </rPh>
    <rPh sb="181" eb="183">
      <t>シュウエキ</t>
    </rPh>
    <rPh sb="183" eb="185">
      <t>ヒリツ</t>
    </rPh>
    <rPh sb="186" eb="187">
      <t>ヨコ</t>
    </rPh>
    <rPh sb="190" eb="192">
      <t>スイイ</t>
    </rPh>
    <rPh sb="195" eb="197">
      <t>トウガイ</t>
    </rPh>
    <rPh sb="197" eb="199">
      <t>シヒョウ</t>
    </rPh>
    <rPh sb="200" eb="202">
      <t>ルイジ</t>
    </rPh>
    <rPh sb="202" eb="204">
      <t>ダンタイ</t>
    </rPh>
    <rPh sb="205" eb="207">
      <t>ヘイキン</t>
    </rPh>
    <rPh sb="207" eb="208">
      <t>チ</t>
    </rPh>
    <rPh sb="209" eb="211">
      <t>オオハバ</t>
    </rPh>
    <rPh sb="212" eb="214">
      <t>ウワマワ</t>
    </rPh>
    <rPh sb="219" eb="221">
      <t>ジギョウ</t>
    </rPh>
    <rPh sb="221" eb="223">
      <t>ケイエイ</t>
    </rPh>
    <rPh sb="224" eb="227">
      <t>ダンリョクセイ</t>
    </rPh>
    <rPh sb="228" eb="229">
      <t>タカ</t>
    </rPh>
    <rPh sb="234" eb="236">
      <t>リョウキン</t>
    </rPh>
    <rPh sb="236" eb="238">
      <t>シュウニュウ</t>
    </rPh>
    <rPh sb="239" eb="240">
      <t>ゾウ</t>
    </rPh>
    <rPh sb="241" eb="242">
      <t>ハカ</t>
    </rPh>
    <rPh sb="243" eb="245">
      <t>ヒツヨウ</t>
    </rPh>
    <rPh sb="262" eb="264">
      <t>シタマワ</t>
    </rPh>
    <rPh sb="269" eb="271">
      <t>フソク</t>
    </rPh>
    <rPh sb="273" eb="275">
      <t>シュウニュウ</t>
    </rPh>
    <rPh sb="283" eb="285">
      <t>キジュン</t>
    </rPh>
    <rPh sb="285" eb="286">
      <t>ガイ</t>
    </rPh>
    <rPh sb="292" eb="294">
      <t>ホテン</t>
    </rPh>
    <rPh sb="298" eb="300">
      <t>ジョウキョウ</t>
    </rPh>
    <rPh sb="306" eb="307">
      <t>シュ</t>
    </rPh>
    <rPh sb="309" eb="311">
      <t>スイゲン</t>
    </rPh>
    <rPh sb="312" eb="315">
      <t>チカスイ</t>
    </rPh>
    <rPh sb="325" eb="327">
      <t>ヘイキン</t>
    </rPh>
    <rPh sb="330" eb="332">
      <t>キュウスイ</t>
    </rPh>
    <rPh sb="332" eb="334">
      <t>ゲンカ</t>
    </rPh>
    <rPh sb="338" eb="339">
      <t>オサ</t>
    </rPh>
    <rPh sb="346" eb="348">
      <t>ゼンネン</t>
    </rPh>
    <rPh sb="349" eb="351">
      <t>ジッシ</t>
    </rPh>
    <rPh sb="358" eb="360">
      <t>サンニュウ</t>
    </rPh>
    <rPh sb="382" eb="384">
      <t>センエン</t>
    </rPh>
    <rPh sb="384" eb="386">
      <t>ゾウカ</t>
    </rPh>
    <rPh sb="391" eb="393">
      <t>トウガイ</t>
    </rPh>
    <rPh sb="393" eb="395">
      <t>シヒョウ</t>
    </rPh>
    <rPh sb="396" eb="398">
      <t>ゼンネン</t>
    </rPh>
    <rPh sb="399" eb="400">
      <t>クラ</t>
    </rPh>
    <rPh sb="401" eb="403">
      <t>ビゾウ</t>
    </rPh>
    <rPh sb="410" eb="412">
      <t>シセツ</t>
    </rPh>
    <rPh sb="412" eb="414">
      <t>リヨウ</t>
    </rPh>
    <rPh sb="414" eb="415">
      <t>リツ</t>
    </rPh>
    <rPh sb="417" eb="419">
      <t>ルイジ</t>
    </rPh>
    <rPh sb="419" eb="421">
      <t>ダンタイ</t>
    </rPh>
    <rPh sb="422" eb="425">
      <t>ヘイキンチ</t>
    </rPh>
    <rPh sb="426" eb="428">
      <t>シタマワ</t>
    </rPh>
    <rPh sb="433" eb="435">
      <t>コンゴ</t>
    </rPh>
    <rPh sb="436" eb="438">
      <t>キュウスイ</t>
    </rPh>
    <rPh sb="438" eb="440">
      <t>ジンコウ</t>
    </rPh>
    <rPh sb="441" eb="443">
      <t>ゲンショウ</t>
    </rPh>
    <rPh sb="444" eb="446">
      <t>セッスイ</t>
    </rPh>
    <rPh sb="446" eb="448">
      <t>キキ</t>
    </rPh>
    <rPh sb="449" eb="451">
      <t>フキュウ</t>
    </rPh>
    <rPh sb="455" eb="457">
      <t>ハイスイ</t>
    </rPh>
    <rPh sb="457" eb="458">
      <t>リョウ</t>
    </rPh>
    <rPh sb="459" eb="461">
      <t>ゲンショウ</t>
    </rPh>
    <rPh sb="462" eb="464">
      <t>ミコ</t>
    </rPh>
    <rPh sb="470" eb="472">
      <t>ヒツヨウ</t>
    </rPh>
    <rPh sb="473" eb="474">
      <t>オウ</t>
    </rPh>
    <rPh sb="476" eb="478">
      <t>シセツ</t>
    </rPh>
    <rPh sb="479" eb="482">
      <t>トウハイゴウ</t>
    </rPh>
    <rPh sb="492" eb="494">
      <t>シヤ</t>
    </rPh>
    <rPh sb="495" eb="496">
      <t>イ</t>
    </rPh>
    <rPh sb="498" eb="500">
      <t>ヒツヨウ</t>
    </rPh>
    <rPh sb="506" eb="509">
      <t>ユウシュウリツ</t>
    </rPh>
    <rPh sb="510" eb="512">
      <t>ルイジ</t>
    </rPh>
    <rPh sb="512" eb="514">
      <t>ダンタイ</t>
    </rPh>
    <rPh sb="515" eb="516">
      <t>クラ</t>
    </rPh>
    <rPh sb="517" eb="518">
      <t>タカ</t>
    </rPh>
    <rPh sb="519" eb="521">
      <t>スイジュン</t>
    </rPh>
    <rPh sb="525" eb="527">
      <t>シセツ</t>
    </rPh>
    <rPh sb="530" eb="532">
      <t>ハイスイ</t>
    </rPh>
    <rPh sb="532" eb="533">
      <t>リョウ</t>
    </rPh>
    <rPh sb="534" eb="537">
      <t>コウリツテキ</t>
    </rPh>
    <rPh sb="538" eb="540">
      <t>リョウキン</t>
    </rPh>
    <rPh sb="540" eb="542">
      <t>シュウニュウ</t>
    </rPh>
    <rPh sb="543" eb="544">
      <t>ムス</t>
    </rPh>
    <rPh sb="545" eb="546">
      <t>ツ</t>
    </rPh>
    <rPh sb="557" eb="559">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</si>
</sst>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1.08</c:v>
                </c:pt>
                <c:pt idx="1">
                  <c:v>0</c:v>
                </c:pt>
                <c:pt idx="2" formatCode="#,##0.00;&quot;△&quot;#,##0.00;&quot;-&quot;">
                  <c:v>0.56999999999999995</c:v>
                </c:pt>
                <c:pt idx="3" formatCode="#,##0.00;&quot;△&quot;#,##0.00;&quot;-&quot;">
                  <c:v>0.93</c:v>
                </c:pt>
                <c:pt idx="4" formatCode="#,##0.00;&quot;△&quot;#,##0.00;&quot;-&quot;">
                  <c:v>0.52</c:v>
                </c:pt>
              </c:numCache>
            </c:numRef>
          </c:val>
          <c:extLst>
            <c:ext xmlns:c16="http://schemas.microsoft.com/office/drawing/2014/chart" uri="{C3380CC4-5D6E-409C-BE32-E72D297353CC}">
              <c16:uniqueId val="{00000000-9EAB-4D43-AC18-E1A8D5F0AF06}"/>
            </c:ext>
          </c:extLst>
        </c:ser>
        <c:dLbls>
          <c:showLegendKey val="0"/>
          <c:showVal val="0"/>
          <c:showCatName val="0"/>
          <c:showSerName val="0"/>
          <c:showPercent val="0"/>
          <c:showBubbleSize val="0"/>
        </c:dLbls>
        <c:gapWidth val="150"/>
        <c:axId val="128744640"/>
        <c:axId val="12873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9EAB-4D43-AC18-E1A8D5F0AF06}"/>
            </c:ext>
          </c:extLst>
        </c:ser>
        <c:dLbls>
          <c:showLegendKey val="0"/>
          <c:showVal val="0"/>
          <c:showCatName val="0"/>
          <c:showSerName val="0"/>
          <c:showPercent val="0"/>
          <c:showBubbleSize val="0"/>
        </c:dLbls>
        <c:marker val="1"/>
        <c:smooth val="0"/>
        <c:axId val="128744640"/>
        <c:axId val="128737584"/>
      </c:lineChart>
      <c:dateAx>
        <c:axId val="128744640"/>
        <c:scaling>
          <c:orientation val="minMax"/>
        </c:scaling>
        <c:delete val="1"/>
        <c:axPos val="b"/>
        <c:numFmt formatCode="ge" sourceLinked="1"/>
        <c:majorTickMark val="none"/>
        <c:minorTickMark val="none"/>
        <c:tickLblPos val="none"/>
        <c:crossAx val="128737584"/>
        <c:crosses val="autoZero"/>
        <c:auto val="1"/>
        <c:lblOffset val="100"/>
        <c:baseTimeUnit val="years"/>
      </c:dateAx>
      <c:valAx>
        <c:axId val="12873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45.23</c:v>
                </c:pt>
                <c:pt idx="1">
                  <c:v>42.68</c:v>
                </c:pt>
                <c:pt idx="2">
                  <c:v>42.27</c:v>
                </c:pt>
                <c:pt idx="3">
                  <c:v>44.52</c:v>
                </c:pt>
                <c:pt idx="4">
                  <c:v>39.65</c:v>
                </c:pt>
              </c:numCache>
            </c:numRef>
          </c:val>
          <c:extLst>
            <c:ext xmlns:c16="http://schemas.microsoft.com/office/drawing/2014/chart" uri="{C3380CC4-5D6E-409C-BE32-E72D297353CC}">
              <c16:uniqueId val="{00000000-DDFE-455C-B4E4-21430927F6FE}"/>
            </c:ext>
          </c:extLst>
        </c:ser>
        <c:dLbls>
          <c:showLegendKey val="0"/>
          <c:showVal val="0"/>
          <c:showCatName val="0"/>
          <c:showSerName val="0"/>
          <c:showPercent val="0"/>
          <c:showBubbleSize val="0"/>
        </c:dLbls>
        <c:gapWidth val="150"/>
        <c:axId val="535454952"/>
        <c:axId val="53545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DDFE-455C-B4E4-21430927F6FE}"/>
            </c:ext>
          </c:extLst>
        </c:ser>
        <c:dLbls>
          <c:showLegendKey val="0"/>
          <c:showVal val="0"/>
          <c:showCatName val="0"/>
          <c:showSerName val="0"/>
          <c:showPercent val="0"/>
          <c:showBubbleSize val="0"/>
        </c:dLbls>
        <c:marker val="1"/>
        <c:smooth val="0"/>
        <c:axId val="535454952"/>
        <c:axId val="535455344"/>
      </c:lineChart>
      <c:dateAx>
        <c:axId val="535454952"/>
        <c:scaling>
          <c:orientation val="minMax"/>
        </c:scaling>
        <c:delete val="1"/>
        <c:axPos val="b"/>
        <c:numFmt formatCode="ge" sourceLinked="1"/>
        <c:majorTickMark val="none"/>
        <c:minorTickMark val="none"/>
        <c:tickLblPos val="none"/>
        <c:crossAx val="535455344"/>
        <c:crosses val="autoZero"/>
        <c:auto val="1"/>
        <c:lblOffset val="100"/>
        <c:baseTimeUnit val="years"/>
      </c:dateAx>
      <c:valAx>
        <c:axId val="53545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45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83.78</c:v>
                </c:pt>
                <c:pt idx="1">
                  <c:v>86.51</c:v>
                </c:pt>
                <c:pt idx="2">
                  <c:v>86.56</c:v>
                </c:pt>
                <c:pt idx="3">
                  <c:v>84.8</c:v>
                </c:pt>
                <c:pt idx="4">
                  <c:v>93.18</c:v>
                </c:pt>
              </c:numCache>
            </c:numRef>
          </c:val>
          <c:extLst>
            <c:ext xmlns:c16="http://schemas.microsoft.com/office/drawing/2014/chart" uri="{C3380CC4-5D6E-409C-BE32-E72D297353CC}">
              <c16:uniqueId val="{00000000-FD48-466E-8915-301BDEFB3D2D}"/>
            </c:ext>
          </c:extLst>
        </c:ser>
        <c:dLbls>
          <c:showLegendKey val="0"/>
          <c:showVal val="0"/>
          <c:showCatName val="0"/>
          <c:showSerName val="0"/>
          <c:showPercent val="0"/>
          <c:showBubbleSize val="0"/>
        </c:dLbls>
        <c:gapWidth val="150"/>
        <c:axId val="534445208"/>
        <c:axId val="5344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FD48-466E-8915-301BDEFB3D2D}"/>
            </c:ext>
          </c:extLst>
        </c:ser>
        <c:dLbls>
          <c:showLegendKey val="0"/>
          <c:showVal val="0"/>
          <c:showCatName val="0"/>
          <c:showSerName val="0"/>
          <c:showPercent val="0"/>
          <c:showBubbleSize val="0"/>
        </c:dLbls>
        <c:marker val="1"/>
        <c:smooth val="0"/>
        <c:axId val="534445208"/>
        <c:axId val="534445600"/>
      </c:lineChart>
      <c:dateAx>
        <c:axId val="534445208"/>
        <c:scaling>
          <c:orientation val="minMax"/>
        </c:scaling>
        <c:delete val="1"/>
        <c:axPos val="b"/>
        <c:numFmt formatCode="ge" sourceLinked="1"/>
        <c:majorTickMark val="none"/>
        <c:minorTickMark val="none"/>
        <c:tickLblPos val="none"/>
        <c:crossAx val="534445600"/>
        <c:crosses val="autoZero"/>
        <c:auto val="1"/>
        <c:lblOffset val="100"/>
        <c:baseTimeUnit val="years"/>
      </c:dateAx>
      <c:valAx>
        <c:axId val="5344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4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104.57</c:v>
                </c:pt>
                <c:pt idx="1">
                  <c:v>101.3</c:v>
                </c:pt>
                <c:pt idx="2">
                  <c:v>100.33</c:v>
                </c:pt>
                <c:pt idx="3">
                  <c:v>104.72</c:v>
                </c:pt>
                <c:pt idx="4">
                  <c:v>101.44</c:v>
                </c:pt>
              </c:numCache>
            </c:numRef>
          </c:val>
          <c:extLst>
            <c:ext xmlns:c16="http://schemas.microsoft.com/office/drawing/2014/chart" uri="{C3380CC4-5D6E-409C-BE32-E72D297353CC}">
              <c16:uniqueId val="{00000000-E5F1-4833-8920-11374BFCEAED}"/>
            </c:ext>
          </c:extLst>
        </c:ser>
        <c:dLbls>
          <c:showLegendKey val="0"/>
          <c:showVal val="0"/>
          <c:showCatName val="0"/>
          <c:showSerName val="0"/>
          <c:showPercent val="0"/>
          <c:showBubbleSize val="0"/>
        </c:dLbls>
        <c:gapWidth val="150"/>
        <c:axId val="534442072"/>
        <c:axId val="53444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E5F1-4833-8920-11374BFCEAED}"/>
            </c:ext>
          </c:extLst>
        </c:ser>
        <c:dLbls>
          <c:showLegendKey val="0"/>
          <c:showVal val="0"/>
          <c:showCatName val="0"/>
          <c:showSerName val="0"/>
          <c:showPercent val="0"/>
          <c:showBubbleSize val="0"/>
        </c:dLbls>
        <c:marker val="1"/>
        <c:smooth val="0"/>
        <c:axId val="534442072"/>
        <c:axId val="534440504"/>
      </c:lineChart>
      <c:dateAx>
        <c:axId val="534442072"/>
        <c:scaling>
          <c:orientation val="minMax"/>
        </c:scaling>
        <c:delete val="1"/>
        <c:axPos val="b"/>
        <c:numFmt formatCode="ge" sourceLinked="1"/>
        <c:majorTickMark val="none"/>
        <c:minorTickMark val="none"/>
        <c:tickLblPos val="none"/>
        <c:crossAx val="534440504"/>
        <c:crosses val="autoZero"/>
        <c:auto val="1"/>
        <c:lblOffset val="100"/>
        <c:baseTimeUnit val="years"/>
      </c:dateAx>
      <c:valAx>
        <c:axId val="534440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444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37.840000000000003</c:v>
                </c:pt>
                <c:pt idx="1">
                  <c:v>38.619999999999997</c:v>
                </c:pt>
                <c:pt idx="2">
                  <c:v>39.840000000000003</c:v>
                </c:pt>
                <c:pt idx="3">
                  <c:v>41.03</c:v>
                </c:pt>
                <c:pt idx="4">
                  <c:v>42.6</c:v>
                </c:pt>
              </c:numCache>
            </c:numRef>
          </c:val>
          <c:extLst>
            <c:ext xmlns:c16="http://schemas.microsoft.com/office/drawing/2014/chart" uri="{C3380CC4-5D6E-409C-BE32-E72D297353CC}">
              <c16:uniqueId val="{00000000-1C31-4CC0-AD82-2842558787EA}"/>
            </c:ext>
          </c:extLst>
        </c:ser>
        <c:dLbls>
          <c:showLegendKey val="0"/>
          <c:showVal val="0"/>
          <c:showCatName val="0"/>
          <c:showSerName val="0"/>
          <c:showPercent val="0"/>
          <c:showBubbleSize val="0"/>
        </c:dLbls>
        <c:gapWidth val="150"/>
        <c:axId val="534446776"/>
        <c:axId val="5344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1C31-4CC0-AD82-2842558787EA}"/>
            </c:ext>
          </c:extLst>
        </c:ser>
        <c:dLbls>
          <c:showLegendKey val="0"/>
          <c:showVal val="0"/>
          <c:showCatName val="0"/>
          <c:showSerName val="0"/>
          <c:showPercent val="0"/>
          <c:showBubbleSize val="0"/>
        </c:dLbls>
        <c:marker val="1"/>
        <c:smooth val="0"/>
        <c:axId val="534446776"/>
        <c:axId val="534447168"/>
      </c:lineChart>
      <c:dateAx>
        <c:axId val="534446776"/>
        <c:scaling>
          <c:orientation val="minMax"/>
        </c:scaling>
        <c:delete val="1"/>
        <c:axPos val="b"/>
        <c:numFmt formatCode="ge" sourceLinked="1"/>
        <c:majorTickMark val="none"/>
        <c:minorTickMark val="none"/>
        <c:tickLblPos val="none"/>
        <c:crossAx val="534447168"/>
        <c:crosses val="autoZero"/>
        <c:auto val="1"/>
        <c:lblOffset val="100"/>
        <c:baseTimeUnit val="years"/>
      </c:dateAx>
      <c:valAx>
        <c:axId val="5344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4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7.84</c:v>
                </c:pt>
                <c:pt idx="1">
                  <c:v>0</c:v>
                </c:pt>
                <c:pt idx="2" formatCode="#,##0.00;&quot;△&quot;#,##0.00;&quot;-&quot;">
                  <c:v>8.58</c:v>
                </c:pt>
                <c:pt idx="3" formatCode="#,##0.00;&quot;△&quot;#,##0.00;&quot;-&quot;">
                  <c:v>7.71</c:v>
                </c:pt>
                <c:pt idx="4" formatCode="#,##0.00;&quot;△&quot;#,##0.00;&quot;-&quot;">
                  <c:v>7.49</c:v>
                </c:pt>
              </c:numCache>
            </c:numRef>
          </c:val>
          <c:extLst>
            <c:ext xmlns:c16="http://schemas.microsoft.com/office/drawing/2014/chart" uri="{C3380CC4-5D6E-409C-BE32-E72D297353CC}">
              <c16:uniqueId val="{00000000-FB93-4D13-94FA-B6EBC9225ADA}"/>
            </c:ext>
          </c:extLst>
        </c:ser>
        <c:dLbls>
          <c:showLegendKey val="0"/>
          <c:showVal val="0"/>
          <c:showCatName val="0"/>
          <c:showSerName val="0"/>
          <c:showPercent val="0"/>
          <c:showBubbleSize val="0"/>
        </c:dLbls>
        <c:gapWidth val="150"/>
        <c:axId val="534441680"/>
        <c:axId val="53444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FB93-4D13-94FA-B6EBC9225ADA}"/>
            </c:ext>
          </c:extLst>
        </c:ser>
        <c:dLbls>
          <c:showLegendKey val="0"/>
          <c:showVal val="0"/>
          <c:showCatName val="0"/>
          <c:showSerName val="0"/>
          <c:showPercent val="0"/>
          <c:showBubbleSize val="0"/>
        </c:dLbls>
        <c:marker val="1"/>
        <c:smooth val="0"/>
        <c:axId val="534441680"/>
        <c:axId val="534440896"/>
      </c:lineChart>
      <c:dateAx>
        <c:axId val="534441680"/>
        <c:scaling>
          <c:orientation val="minMax"/>
        </c:scaling>
        <c:delete val="1"/>
        <c:axPos val="b"/>
        <c:numFmt formatCode="ge" sourceLinked="1"/>
        <c:majorTickMark val="none"/>
        <c:minorTickMark val="none"/>
        <c:tickLblPos val="none"/>
        <c:crossAx val="534440896"/>
        <c:crosses val="autoZero"/>
        <c:auto val="1"/>
        <c:lblOffset val="100"/>
        <c:baseTimeUnit val="years"/>
      </c:dateAx>
      <c:valAx>
        <c:axId val="5344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4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85-4B92-B067-737F72453A42}"/>
            </c:ext>
          </c:extLst>
        </c:ser>
        <c:dLbls>
          <c:showLegendKey val="0"/>
          <c:showVal val="0"/>
          <c:showCatName val="0"/>
          <c:showSerName val="0"/>
          <c:showPercent val="0"/>
          <c:showBubbleSize val="0"/>
        </c:dLbls>
        <c:gapWidth val="150"/>
        <c:axId val="534443248"/>
        <c:axId val="53444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6D85-4B92-B067-737F72453A42}"/>
            </c:ext>
          </c:extLst>
        </c:ser>
        <c:dLbls>
          <c:showLegendKey val="0"/>
          <c:showVal val="0"/>
          <c:showCatName val="0"/>
          <c:showSerName val="0"/>
          <c:showPercent val="0"/>
          <c:showBubbleSize val="0"/>
        </c:dLbls>
        <c:marker val="1"/>
        <c:smooth val="0"/>
        <c:axId val="534443248"/>
        <c:axId val="534443640"/>
      </c:lineChart>
      <c:dateAx>
        <c:axId val="534443248"/>
        <c:scaling>
          <c:orientation val="minMax"/>
        </c:scaling>
        <c:delete val="1"/>
        <c:axPos val="b"/>
        <c:numFmt formatCode="ge" sourceLinked="1"/>
        <c:majorTickMark val="none"/>
        <c:minorTickMark val="none"/>
        <c:tickLblPos val="none"/>
        <c:crossAx val="534443640"/>
        <c:crosses val="autoZero"/>
        <c:auto val="1"/>
        <c:lblOffset val="100"/>
        <c:baseTimeUnit val="years"/>
      </c:dateAx>
      <c:valAx>
        <c:axId val="534443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444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98.51</c:v>
                </c:pt>
                <c:pt idx="1">
                  <c:v>112.67</c:v>
                </c:pt>
                <c:pt idx="2">
                  <c:v>121.48</c:v>
                </c:pt>
                <c:pt idx="3">
                  <c:v>137.24</c:v>
                </c:pt>
                <c:pt idx="4">
                  <c:v>145.44</c:v>
                </c:pt>
              </c:numCache>
            </c:numRef>
          </c:val>
          <c:extLst>
            <c:ext xmlns:c16="http://schemas.microsoft.com/office/drawing/2014/chart" uri="{C3380CC4-5D6E-409C-BE32-E72D297353CC}">
              <c16:uniqueId val="{00000000-8808-4C38-B63D-2799E2F9744D}"/>
            </c:ext>
          </c:extLst>
        </c:ser>
        <c:dLbls>
          <c:showLegendKey val="0"/>
          <c:showVal val="0"/>
          <c:showCatName val="0"/>
          <c:showSerName val="0"/>
          <c:showPercent val="0"/>
          <c:showBubbleSize val="0"/>
        </c:dLbls>
        <c:gapWidth val="150"/>
        <c:axId val="535453776"/>
        <c:axId val="53545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8808-4C38-B63D-2799E2F9744D}"/>
            </c:ext>
          </c:extLst>
        </c:ser>
        <c:dLbls>
          <c:showLegendKey val="0"/>
          <c:showVal val="0"/>
          <c:showCatName val="0"/>
          <c:showSerName val="0"/>
          <c:showPercent val="0"/>
          <c:showBubbleSize val="0"/>
        </c:dLbls>
        <c:marker val="1"/>
        <c:smooth val="0"/>
        <c:axId val="535453776"/>
        <c:axId val="535456520"/>
      </c:lineChart>
      <c:dateAx>
        <c:axId val="535453776"/>
        <c:scaling>
          <c:orientation val="minMax"/>
        </c:scaling>
        <c:delete val="1"/>
        <c:axPos val="b"/>
        <c:numFmt formatCode="ge" sourceLinked="1"/>
        <c:majorTickMark val="none"/>
        <c:minorTickMark val="none"/>
        <c:tickLblPos val="none"/>
        <c:crossAx val="535456520"/>
        <c:crosses val="autoZero"/>
        <c:auto val="1"/>
        <c:lblOffset val="100"/>
        <c:baseTimeUnit val="years"/>
      </c:dateAx>
      <c:valAx>
        <c:axId val="535456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545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1268.81</c:v>
                </c:pt>
                <c:pt idx="1">
                  <c:v>1276.21</c:v>
                </c:pt>
                <c:pt idx="2">
                  <c:v>1134.3800000000001</c:v>
                </c:pt>
                <c:pt idx="3">
                  <c:v>1005.64</c:v>
                </c:pt>
                <c:pt idx="4">
                  <c:v>1007.1</c:v>
                </c:pt>
              </c:numCache>
            </c:numRef>
          </c:val>
          <c:extLst>
            <c:ext xmlns:c16="http://schemas.microsoft.com/office/drawing/2014/chart" uri="{C3380CC4-5D6E-409C-BE32-E72D297353CC}">
              <c16:uniqueId val="{00000000-CD31-4252-AC4E-07CCC9EA159B}"/>
            </c:ext>
          </c:extLst>
        </c:ser>
        <c:dLbls>
          <c:showLegendKey val="0"/>
          <c:showVal val="0"/>
          <c:showCatName val="0"/>
          <c:showSerName val="0"/>
          <c:showPercent val="0"/>
          <c:showBubbleSize val="0"/>
        </c:dLbls>
        <c:gapWidth val="150"/>
        <c:axId val="535454168"/>
        <c:axId val="53545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CD31-4252-AC4E-07CCC9EA159B}"/>
            </c:ext>
          </c:extLst>
        </c:ser>
        <c:dLbls>
          <c:showLegendKey val="0"/>
          <c:showVal val="0"/>
          <c:showCatName val="0"/>
          <c:showSerName val="0"/>
          <c:showPercent val="0"/>
          <c:showBubbleSize val="0"/>
        </c:dLbls>
        <c:marker val="1"/>
        <c:smooth val="0"/>
        <c:axId val="535454168"/>
        <c:axId val="535454560"/>
      </c:lineChart>
      <c:dateAx>
        <c:axId val="535454168"/>
        <c:scaling>
          <c:orientation val="minMax"/>
        </c:scaling>
        <c:delete val="1"/>
        <c:axPos val="b"/>
        <c:numFmt formatCode="ge" sourceLinked="1"/>
        <c:majorTickMark val="none"/>
        <c:minorTickMark val="none"/>
        <c:tickLblPos val="none"/>
        <c:crossAx val="535454560"/>
        <c:crosses val="autoZero"/>
        <c:auto val="1"/>
        <c:lblOffset val="100"/>
        <c:baseTimeUnit val="years"/>
      </c:dateAx>
      <c:valAx>
        <c:axId val="53545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545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68.22</c:v>
                </c:pt>
                <c:pt idx="1">
                  <c:v>67.69</c:v>
                </c:pt>
                <c:pt idx="2">
                  <c:v>74.12</c:v>
                </c:pt>
                <c:pt idx="3">
                  <c:v>83.12</c:v>
                </c:pt>
                <c:pt idx="4">
                  <c:v>80.650000000000006</c:v>
                </c:pt>
              </c:numCache>
            </c:numRef>
          </c:val>
          <c:extLst>
            <c:ext xmlns:c16="http://schemas.microsoft.com/office/drawing/2014/chart" uri="{C3380CC4-5D6E-409C-BE32-E72D297353CC}">
              <c16:uniqueId val="{00000000-99FD-416F-99E4-204067E18CD4}"/>
            </c:ext>
          </c:extLst>
        </c:ser>
        <c:dLbls>
          <c:showLegendKey val="0"/>
          <c:showVal val="0"/>
          <c:showCatName val="0"/>
          <c:showSerName val="0"/>
          <c:showPercent val="0"/>
          <c:showBubbleSize val="0"/>
        </c:dLbls>
        <c:gapWidth val="150"/>
        <c:axId val="535456912"/>
        <c:axId val="53545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99FD-416F-99E4-204067E18CD4}"/>
            </c:ext>
          </c:extLst>
        </c:ser>
        <c:dLbls>
          <c:showLegendKey val="0"/>
          <c:showVal val="0"/>
          <c:showCatName val="0"/>
          <c:showSerName val="0"/>
          <c:showPercent val="0"/>
          <c:showBubbleSize val="0"/>
        </c:dLbls>
        <c:marker val="1"/>
        <c:smooth val="0"/>
        <c:axId val="535456912"/>
        <c:axId val="535458872"/>
      </c:lineChart>
      <c:dateAx>
        <c:axId val="535456912"/>
        <c:scaling>
          <c:orientation val="minMax"/>
        </c:scaling>
        <c:delete val="1"/>
        <c:axPos val="b"/>
        <c:numFmt formatCode="ge" sourceLinked="1"/>
        <c:majorTickMark val="none"/>
        <c:minorTickMark val="none"/>
        <c:tickLblPos val="none"/>
        <c:crossAx val="535458872"/>
        <c:crosses val="autoZero"/>
        <c:auto val="1"/>
        <c:lblOffset val="100"/>
        <c:baseTimeUnit val="years"/>
      </c:dateAx>
      <c:valAx>
        <c:axId val="53545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45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99.19</c:v>
                </c:pt>
                <c:pt idx="1">
                  <c:v>101.29</c:v>
                </c:pt>
                <c:pt idx="2">
                  <c:v>103.62</c:v>
                </c:pt>
                <c:pt idx="3">
                  <c:v>100.5</c:v>
                </c:pt>
                <c:pt idx="4">
                  <c:v>104.84</c:v>
                </c:pt>
              </c:numCache>
            </c:numRef>
          </c:val>
          <c:extLst>
            <c:ext xmlns:c16="http://schemas.microsoft.com/office/drawing/2014/chart" uri="{C3380CC4-5D6E-409C-BE32-E72D297353CC}">
              <c16:uniqueId val="{00000000-388F-4A00-9856-BAAB7C3536E7}"/>
            </c:ext>
          </c:extLst>
        </c:ser>
        <c:dLbls>
          <c:showLegendKey val="0"/>
          <c:showVal val="0"/>
          <c:showCatName val="0"/>
          <c:showSerName val="0"/>
          <c:showPercent val="0"/>
          <c:showBubbleSize val="0"/>
        </c:dLbls>
        <c:gapWidth val="150"/>
        <c:axId val="535457696"/>
        <c:axId val="53545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388F-4A00-9856-BAAB7C3536E7}"/>
            </c:ext>
          </c:extLst>
        </c:ser>
        <c:dLbls>
          <c:showLegendKey val="0"/>
          <c:showVal val="0"/>
          <c:showCatName val="0"/>
          <c:showSerName val="0"/>
          <c:showPercent val="0"/>
          <c:showBubbleSize val="0"/>
        </c:dLbls>
        <c:marker val="1"/>
        <c:smooth val="0"/>
        <c:axId val="535457696"/>
        <c:axId val="535452600"/>
      </c:lineChart>
      <c:dateAx>
        <c:axId val="535457696"/>
        <c:scaling>
          <c:orientation val="minMax"/>
        </c:scaling>
        <c:delete val="1"/>
        <c:axPos val="b"/>
        <c:numFmt formatCode="ge" sourceLinked="1"/>
        <c:majorTickMark val="none"/>
        <c:minorTickMark val="none"/>
        <c:tickLblPos val="none"/>
        <c:crossAx val="535452600"/>
        <c:crosses val="autoZero"/>
        <c:auto val="1"/>
        <c:lblOffset val="100"/>
        <c:baseTimeUnit val="years"/>
      </c:dateAx>
      <c:valAx>
        <c:axId val="53545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4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富山県　黒部市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41420</v>
      </c>
      <c r="AM8" s="70"/>
      <c r="AN8" s="70"/>
      <c r="AO8" s="70"/>
      <c r="AP8" s="70"/>
      <c r="AQ8" s="70"/>
      <c r="AR8" s="70"/>
      <c r="AS8" s="70"/>
      <c r="AT8" s="66">
        <f>データ!$S$6</f>
        <v>426.31</v>
      </c>
      <c r="AU8" s="67"/>
      <c r="AV8" s="67"/>
      <c r="AW8" s="67"/>
      <c r="AX8" s="67"/>
      <c r="AY8" s="67"/>
      <c r="AZ8" s="67"/>
      <c r="BA8" s="67"/>
      <c r="BB8" s="69">
        <f>データ!$T$6</f>
        <v>97.16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55.5</v>
      </c>
      <c r="J10" s="67"/>
      <c r="K10" s="67"/>
      <c r="L10" s="67"/>
      <c r="M10" s="67"/>
      <c r="N10" s="67"/>
      <c r="O10" s="68"/>
      <c r="P10" s="69">
        <f>データ!$P$6</f>
        <v>60.55</v>
      </c>
      <c r="Q10" s="69"/>
      <c r="R10" s="69"/>
      <c r="S10" s="69"/>
      <c r="T10" s="69"/>
      <c r="U10" s="69"/>
      <c r="V10" s="69"/>
      <c r="W10" s="70">
        <f>データ!$Q$6</f>
        <v>1642</v>
      </c>
      <c r="X10" s="70"/>
      <c r="Y10" s="70"/>
      <c r="Z10" s="70"/>
      <c r="AA10" s="70"/>
      <c r="AB10" s="70"/>
      <c r="AC10" s="70"/>
      <c r="AD10" s="2"/>
      <c r="AE10" s="2"/>
      <c r="AF10" s="2"/>
      <c r="AG10" s="2"/>
      <c r="AH10" s="4"/>
      <c r="AI10" s="4"/>
      <c r="AJ10" s="4"/>
      <c r="AK10" s="4"/>
      <c r="AL10" s="70">
        <f>データ!$U$6</f>
        <v>24981</v>
      </c>
      <c r="AM10" s="70"/>
      <c r="AN10" s="70"/>
      <c r="AO10" s="70"/>
      <c r="AP10" s="70"/>
      <c r="AQ10" s="70"/>
      <c r="AR10" s="70"/>
      <c r="AS10" s="70"/>
      <c r="AT10" s="66">
        <f>データ!$V$6</f>
        <v>41.1</v>
      </c>
      <c r="AU10" s="67"/>
      <c r="AV10" s="67"/>
      <c r="AW10" s="67"/>
      <c r="AX10" s="67"/>
      <c r="AY10" s="67"/>
      <c r="AZ10" s="67"/>
      <c r="BA10" s="67"/>
      <c r="BB10" s="69">
        <f>データ!$W$6</f>
        <v>607.80999999999995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iuWq2aMJsgj1LjVObqGC0aLFlJKnC+QEgLKeYI1o4cErS9BYnXyteNz/QhpFYR93GtYiGBbJCtg3ez0dKJPQ==" saltValue="GMGiXX+TwNzeFPKRQRXT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162078</v>
      </c>
      <c r="D6" s="34">
        <f t="shared" si="3"/>
        <v>46</v>
      </c>
      <c r="E6" s="34">
        <f t="shared" si="3"/>
        <v>1</v>
      </c>
      <c r="F6" s="34">
        <f t="shared" si="3"/>
        <v>0</v>
      </c>
      <c r="G6" s="34">
        <f t="shared" si="3"/>
        <v>1</v>
      </c>
      <c r="H6" s="34" t="str">
        <f t="shared" si="3"/>
        <v>富山県　黒部市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55.5</v>
      </c>
      <c r="P6" s="35">
        <f t="shared" si="3"/>
        <v>60.55</v>
      </c>
      <c r="Q6" s="35">
        <f t="shared" si="3"/>
        <v>1642</v>
      </c>
      <c r="R6" s="35">
        <f t="shared" si="3"/>
        <v>41420</v>
      </c>
      <c r="S6" s="35">
        <f t="shared" si="3"/>
        <v>426.31</v>
      </c>
      <c r="T6" s="35">
        <f t="shared" si="3"/>
        <v>97.16</v>
      </c>
      <c r="U6" s="35">
        <f t="shared" si="3"/>
        <v>24981</v>
      </c>
      <c r="V6" s="35">
        <f t="shared" si="3"/>
        <v>41.1</v>
      </c>
      <c r="W6" s="35">
        <f t="shared" si="3"/>
        <v>607.80999999999995</v>
      </c>
      <c r="X6" s="36">
        <f>IF(X7="",NA(),X7)</f>
        <v>104.57</v>
      </c>
      <c r="Y6" s="36">
        <f t="shared" ref="Y6:AG6" si="4">IF(Y7="",NA(),Y7)</f>
        <v>101.3</v>
      </c>
      <c r="Z6" s="36">
        <f t="shared" si="4"/>
        <v>100.33</v>
      </c>
      <c r="AA6" s="36">
        <f t="shared" si="4"/>
        <v>104.72</v>
      </c>
      <c r="AB6" s="36">
        <f t="shared" si="4"/>
        <v>101.44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98.51</v>
      </c>
      <c r="AU6" s="36">
        <f t="shared" ref="AU6:BC6" si="6">IF(AU7="",NA(),AU7)</f>
        <v>112.67</v>
      </c>
      <c r="AV6" s="36">
        <f t="shared" si="6"/>
        <v>121.48</v>
      </c>
      <c r="AW6" s="36">
        <f t="shared" si="6"/>
        <v>137.24</v>
      </c>
      <c r="AX6" s="36">
        <f t="shared" si="6"/>
        <v>145.44</v>
      </c>
      <c r="AY6" s="36">
        <f t="shared" si="6"/>
        <v>381.53</v>
      </c>
      <c r="AZ6" s="36">
        <f t="shared" si="6"/>
        <v>391.54</v>
      </c>
      <c r="BA6" s="36">
        <f t="shared" si="6"/>
        <v>384.34</v>
      </c>
      <c r="BB6" s="36">
        <f t="shared" si="6"/>
        <v>359.47</v>
      </c>
      <c r="BC6" s="36">
        <f t="shared" si="6"/>
        <v>369.69</v>
      </c>
      <c r="BD6" s="35" t="str">
        <f>IF(BD7="","",IF(BD7="-","【-】","【"&amp;SUBSTITUTE(TEXT(BD7,"#,##0.00"),"-","△")&amp;"】"))</f>
        <v>【261.93】</v>
      </c>
      <c r="BE6" s="36">
        <f>IF(BE7="",NA(),BE7)</f>
        <v>1268.81</v>
      </c>
      <c r="BF6" s="36">
        <f t="shared" ref="BF6:BN6" si="7">IF(BF7="",NA(),BF7)</f>
        <v>1276.21</v>
      </c>
      <c r="BG6" s="36">
        <f t="shared" si="7"/>
        <v>1134.3800000000001</v>
      </c>
      <c r="BH6" s="36">
        <f t="shared" si="7"/>
        <v>1005.64</v>
      </c>
      <c r="BI6" s="36">
        <f t="shared" si="7"/>
        <v>1007.1</v>
      </c>
      <c r="BJ6" s="36">
        <f t="shared" si="7"/>
        <v>393.27</v>
      </c>
      <c r="BK6" s="36">
        <f t="shared" si="7"/>
        <v>386.97</v>
      </c>
      <c r="BL6" s="36">
        <f t="shared" si="7"/>
        <v>380.58</v>
      </c>
      <c r="BM6" s="36">
        <f t="shared" si="7"/>
        <v>401.79</v>
      </c>
      <c r="BN6" s="36">
        <f t="shared" si="7"/>
        <v>402.99</v>
      </c>
      <c r="BO6" s="35" t="str">
        <f>IF(BO7="","",IF(BO7="-","【-】","【"&amp;SUBSTITUTE(TEXT(BO7,"#,##0.00"),"-","△")&amp;"】"))</f>
        <v>【270.46】</v>
      </c>
      <c r="BP6" s="36">
        <f>IF(BP7="",NA(),BP7)</f>
        <v>68.22</v>
      </c>
      <c r="BQ6" s="36">
        <f t="shared" ref="BQ6:BY6" si="8">IF(BQ7="",NA(),BQ7)</f>
        <v>67.69</v>
      </c>
      <c r="BR6" s="36">
        <f t="shared" si="8"/>
        <v>74.12</v>
      </c>
      <c r="BS6" s="36">
        <f t="shared" si="8"/>
        <v>83.12</v>
      </c>
      <c r="BT6" s="36">
        <f t="shared" si="8"/>
        <v>80.650000000000006</v>
      </c>
      <c r="BU6" s="36">
        <f t="shared" si="8"/>
        <v>100.47</v>
      </c>
      <c r="BV6" s="36">
        <f t="shared" si="8"/>
        <v>101.72</v>
      </c>
      <c r="BW6" s="36">
        <f t="shared" si="8"/>
        <v>102.38</v>
      </c>
      <c r="BX6" s="36">
        <f t="shared" si="8"/>
        <v>100.12</v>
      </c>
      <c r="BY6" s="36">
        <f t="shared" si="8"/>
        <v>98.66</v>
      </c>
      <c r="BZ6" s="35" t="str">
        <f>IF(BZ7="","",IF(BZ7="-","【-】","【"&amp;SUBSTITUTE(TEXT(BZ7,"#,##0.00"),"-","△")&amp;"】"))</f>
        <v>【103.91】</v>
      </c>
      <c r="CA6" s="36">
        <f>IF(CA7="",NA(),CA7)</f>
        <v>99.19</v>
      </c>
      <c r="CB6" s="36">
        <f t="shared" ref="CB6:CJ6" si="9">IF(CB7="",NA(),CB7)</f>
        <v>101.29</v>
      </c>
      <c r="CC6" s="36">
        <f t="shared" si="9"/>
        <v>103.62</v>
      </c>
      <c r="CD6" s="36">
        <f t="shared" si="9"/>
        <v>100.5</v>
      </c>
      <c r="CE6" s="36">
        <f t="shared" si="9"/>
        <v>104.84</v>
      </c>
      <c r="CF6" s="36">
        <f t="shared" si="9"/>
        <v>169.82</v>
      </c>
      <c r="CG6" s="36">
        <f t="shared" si="9"/>
        <v>168.2</v>
      </c>
      <c r="CH6" s="36">
        <f t="shared" si="9"/>
        <v>168.67</v>
      </c>
      <c r="CI6" s="36">
        <f t="shared" si="9"/>
        <v>174.97</v>
      </c>
      <c r="CJ6" s="36">
        <f t="shared" si="9"/>
        <v>178.59</v>
      </c>
      <c r="CK6" s="35" t="str">
        <f>IF(CK7="","",IF(CK7="-","【-】","【"&amp;SUBSTITUTE(TEXT(CK7,"#,##0.00"),"-","△")&amp;"】"))</f>
        <v>【167.11】</v>
      </c>
      <c r="CL6" s="36">
        <f>IF(CL7="",NA(),CL7)</f>
        <v>45.23</v>
      </c>
      <c r="CM6" s="36">
        <f t="shared" ref="CM6:CU6" si="10">IF(CM7="",NA(),CM7)</f>
        <v>42.68</v>
      </c>
      <c r="CN6" s="36">
        <f t="shared" si="10"/>
        <v>42.27</v>
      </c>
      <c r="CO6" s="36">
        <f t="shared" si="10"/>
        <v>44.52</v>
      </c>
      <c r="CP6" s="36">
        <f t="shared" si="10"/>
        <v>39.65</v>
      </c>
      <c r="CQ6" s="36">
        <f t="shared" si="10"/>
        <v>55.13</v>
      </c>
      <c r="CR6" s="36">
        <f t="shared" si="10"/>
        <v>54.77</v>
      </c>
      <c r="CS6" s="36">
        <f t="shared" si="10"/>
        <v>54.92</v>
      </c>
      <c r="CT6" s="36">
        <f t="shared" si="10"/>
        <v>55.63</v>
      </c>
      <c r="CU6" s="36">
        <f t="shared" si="10"/>
        <v>55.03</v>
      </c>
      <c r="CV6" s="35" t="str">
        <f>IF(CV7="","",IF(CV7="-","【-】","【"&amp;SUBSTITUTE(TEXT(CV7,"#,##0.00"),"-","△")&amp;"】"))</f>
        <v>【60.27】</v>
      </c>
      <c r="CW6" s="36">
        <f>IF(CW7="",NA(),CW7)</f>
        <v>83.78</v>
      </c>
      <c r="CX6" s="36">
        <f t="shared" ref="CX6:DF6" si="11">IF(CX7="",NA(),CX7)</f>
        <v>86.51</v>
      </c>
      <c r="CY6" s="36">
        <f t="shared" si="11"/>
        <v>86.56</v>
      </c>
      <c r="CZ6" s="36">
        <f t="shared" si="11"/>
        <v>84.8</v>
      </c>
      <c r="DA6" s="36">
        <f t="shared" si="11"/>
        <v>93.18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37.840000000000003</v>
      </c>
      <c r="DI6" s="36">
        <f t="shared" ref="DI6:DQ6" si="12">IF(DI7="",NA(),DI7)</f>
        <v>38.619999999999997</v>
      </c>
      <c r="DJ6" s="36">
        <f t="shared" si="12"/>
        <v>39.840000000000003</v>
      </c>
      <c r="DK6" s="36">
        <f t="shared" si="12"/>
        <v>41.03</v>
      </c>
      <c r="DL6" s="36">
        <f t="shared" si="12"/>
        <v>42.6</v>
      </c>
      <c r="DM6" s="36">
        <f t="shared" si="12"/>
        <v>46.66</v>
      </c>
      <c r="DN6" s="36">
        <f t="shared" si="12"/>
        <v>47.46</v>
      </c>
      <c r="DO6" s="36">
        <f t="shared" si="12"/>
        <v>48.49</v>
      </c>
      <c r="DP6" s="36">
        <f t="shared" si="12"/>
        <v>48.05</v>
      </c>
      <c r="DQ6" s="36">
        <f t="shared" si="12"/>
        <v>48.87</v>
      </c>
      <c r="DR6" s="35" t="str">
        <f>IF(DR7="","",IF(DR7="-","【-】","【"&amp;SUBSTITUTE(TEXT(DR7,"#,##0.00"),"-","△")&amp;"】"))</f>
        <v>【48.85】</v>
      </c>
      <c r="DS6" s="36">
        <f>IF(DS7="",NA(),DS7)</f>
        <v>7.84</v>
      </c>
      <c r="DT6" s="35">
        <f t="shared" ref="DT6:EB6" si="13">IF(DT7="",NA(),DT7)</f>
        <v>0</v>
      </c>
      <c r="DU6" s="36">
        <f t="shared" si="13"/>
        <v>8.58</v>
      </c>
      <c r="DV6" s="36">
        <f t="shared" si="13"/>
        <v>7.71</v>
      </c>
      <c r="DW6" s="36">
        <f t="shared" si="13"/>
        <v>7.49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1.08</v>
      </c>
      <c r="EE6" s="35">
        <f t="shared" ref="EE6:EM6" si="14">IF(EE7="",NA(),EE7)</f>
        <v>0</v>
      </c>
      <c r="EF6" s="36">
        <f t="shared" si="14"/>
        <v>0.56999999999999995</v>
      </c>
      <c r="EG6" s="36">
        <f t="shared" si="14"/>
        <v>0.93</v>
      </c>
      <c r="EH6" s="36">
        <f t="shared" si="14"/>
        <v>0.52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162078</v>
      </c>
      <c r="D7" s="38">
        <v>46</v>
      </c>
      <c r="E7" s="38">
        <v>1</v>
      </c>
      <c r="F7" s="38">
        <v>0</v>
      </c>
      <c r="G7" s="38">
        <v>1</v>
      </c>
      <c r="H7" s="38" t="s">
        <v>92</v>
      </c>
      <c r="I7" s="38" t="s">
        <v>93</v>
      </c>
      <c r="J7" s="38" t="s">
        <v>94</v>
      </c>
      <c r="K7" s="38" t="s">
        <v>95</v>
      </c>
      <c r="L7" s="38" t="s">
        <v>96</v>
      </c>
      <c r="M7" s="38" t="s">
        <v>97</v>
      </c>
      <c r="N7" s="39" t="s">
        <v>98</v>
      </c>
      <c r="O7" s="39">
        <v>55.5</v>
      </c>
      <c r="P7" s="39">
        <v>60.55</v>
      </c>
      <c r="Q7" s="39">
        <v>1642</v>
      </c>
      <c r="R7" s="39">
        <v>41420</v>
      </c>
      <c r="S7" s="39">
        <v>426.31</v>
      </c>
      <c r="T7" s="39">
        <v>97.16</v>
      </c>
      <c r="U7" s="39">
        <v>24981</v>
      </c>
      <c r="V7" s="39">
        <v>41.1</v>
      </c>
      <c r="W7" s="39">
        <v>607.80999999999995</v>
      </c>
      <c r="X7" s="39">
        <v>104.57</v>
      </c>
      <c r="Y7" s="39">
        <v>101.3</v>
      </c>
      <c r="Z7" s="39">
        <v>100.33</v>
      </c>
      <c r="AA7" s="39">
        <v>104.72</v>
      </c>
      <c r="AB7" s="39">
        <v>101.44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98.51</v>
      </c>
      <c r="AU7" s="39">
        <v>112.67</v>
      </c>
      <c r="AV7" s="39">
        <v>121.48</v>
      </c>
      <c r="AW7" s="39">
        <v>137.24</v>
      </c>
      <c r="AX7" s="39">
        <v>145.44</v>
      </c>
      <c r="AY7" s="39">
        <v>381.53</v>
      </c>
      <c r="AZ7" s="39">
        <v>391.54</v>
      </c>
      <c r="BA7" s="39">
        <v>384.34</v>
      </c>
      <c r="BB7" s="39">
        <v>359.47</v>
      </c>
      <c r="BC7" s="39">
        <v>369.69</v>
      </c>
      <c r="BD7" s="39">
        <v>261.93</v>
      </c>
      <c r="BE7" s="39">
        <v>1268.81</v>
      </c>
      <c r="BF7" s="39">
        <v>1276.21</v>
      </c>
      <c r="BG7" s="39">
        <v>1134.3800000000001</v>
      </c>
      <c r="BH7" s="39">
        <v>1005.64</v>
      </c>
      <c r="BI7" s="39">
        <v>1007.1</v>
      </c>
      <c r="BJ7" s="39">
        <v>393.27</v>
      </c>
      <c r="BK7" s="39">
        <v>386.97</v>
      </c>
      <c r="BL7" s="39">
        <v>380.58</v>
      </c>
      <c r="BM7" s="39">
        <v>401.79</v>
      </c>
      <c r="BN7" s="39">
        <v>402.99</v>
      </c>
      <c r="BO7" s="39">
        <v>270.45999999999998</v>
      </c>
      <c r="BP7" s="39">
        <v>68.22</v>
      </c>
      <c r="BQ7" s="39">
        <v>67.69</v>
      </c>
      <c r="BR7" s="39">
        <v>74.12</v>
      </c>
      <c r="BS7" s="39">
        <v>83.12</v>
      </c>
      <c r="BT7" s="39">
        <v>80.650000000000006</v>
      </c>
      <c r="BU7" s="39">
        <v>100.47</v>
      </c>
      <c r="BV7" s="39">
        <v>101.72</v>
      </c>
      <c r="BW7" s="39">
        <v>102.38</v>
      </c>
      <c r="BX7" s="39">
        <v>100.12</v>
      </c>
      <c r="BY7" s="39">
        <v>98.66</v>
      </c>
      <c r="BZ7" s="39">
        <v>103.91</v>
      </c>
      <c r="CA7" s="39">
        <v>99.19</v>
      </c>
      <c r="CB7" s="39">
        <v>101.29</v>
      </c>
      <c r="CC7" s="39">
        <v>103.62</v>
      </c>
      <c r="CD7" s="39">
        <v>100.5</v>
      </c>
      <c r="CE7" s="39">
        <v>104.84</v>
      </c>
      <c r="CF7" s="39">
        <v>169.82</v>
      </c>
      <c r="CG7" s="39">
        <v>168.2</v>
      </c>
      <c r="CH7" s="39">
        <v>168.67</v>
      </c>
      <c r="CI7" s="39">
        <v>174.97</v>
      </c>
      <c r="CJ7" s="39">
        <v>178.59</v>
      </c>
      <c r="CK7" s="39">
        <v>167.11</v>
      </c>
      <c r="CL7" s="39">
        <v>45.23</v>
      </c>
      <c r="CM7" s="39">
        <v>42.68</v>
      </c>
      <c r="CN7" s="39">
        <v>42.27</v>
      </c>
      <c r="CO7" s="39">
        <v>44.52</v>
      </c>
      <c r="CP7" s="39">
        <v>39.65</v>
      </c>
      <c r="CQ7" s="39">
        <v>55.13</v>
      </c>
      <c r="CR7" s="39">
        <v>54.77</v>
      </c>
      <c r="CS7" s="39">
        <v>54.92</v>
      </c>
      <c r="CT7" s="39">
        <v>55.63</v>
      </c>
      <c r="CU7" s="39">
        <v>55.03</v>
      </c>
      <c r="CV7" s="39">
        <v>60.27</v>
      </c>
      <c r="CW7" s="39">
        <v>83.78</v>
      </c>
      <c r="CX7" s="39">
        <v>86.51</v>
      </c>
      <c r="CY7" s="39">
        <v>86.56</v>
      </c>
      <c r="CZ7" s="39">
        <v>84.8</v>
      </c>
      <c r="DA7" s="39">
        <v>93.18</v>
      </c>
      <c r="DB7" s="39">
        <v>83</v>
      </c>
      <c r="DC7" s="39">
        <v>82.89</v>
      </c>
      <c r="DD7" s="39">
        <v>82.66</v>
      </c>
      <c r="DE7" s="39">
        <v>82.04</v>
      </c>
      <c r="DF7" s="39">
        <v>81.900000000000006</v>
      </c>
      <c r="DG7" s="39">
        <v>89.92</v>
      </c>
      <c r="DH7" s="39">
        <v>37.840000000000003</v>
      </c>
      <c r="DI7" s="39">
        <v>38.619999999999997</v>
      </c>
      <c r="DJ7" s="39">
        <v>39.840000000000003</v>
      </c>
      <c r="DK7" s="39">
        <v>41.03</v>
      </c>
      <c r="DL7" s="39">
        <v>42.6</v>
      </c>
      <c r="DM7" s="39">
        <v>46.66</v>
      </c>
      <c r="DN7" s="39">
        <v>47.46</v>
      </c>
      <c r="DO7" s="39">
        <v>48.49</v>
      </c>
      <c r="DP7" s="39">
        <v>48.05</v>
      </c>
      <c r="DQ7" s="39">
        <v>48.87</v>
      </c>
      <c r="DR7" s="39">
        <v>48.85</v>
      </c>
      <c r="DS7" s="39">
        <v>7.84</v>
      </c>
      <c r="DT7" s="39">
        <v>0</v>
      </c>
      <c r="DU7" s="39">
        <v>8.58</v>
      </c>
      <c r="DV7" s="39">
        <v>7.71</v>
      </c>
      <c r="DW7" s="39">
        <v>7.49</v>
      </c>
      <c r="DX7" s="39">
        <v>9.85</v>
      </c>
      <c r="DY7" s="39">
        <v>9.7100000000000009</v>
      </c>
      <c r="DZ7" s="39">
        <v>12.79</v>
      </c>
      <c r="EA7" s="39">
        <v>13.39</v>
      </c>
      <c r="EB7" s="39">
        <v>14.85</v>
      </c>
      <c r="EC7" s="39">
        <v>17.8</v>
      </c>
      <c r="ED7" s="39">
        <v>1.08</v>
      </c>
      <c r="EE7" s="39">
        <v>0</v>
      </c>
      <c r="EF7" s="39">
        <v>0.56999999999999995</v>
      </c>
      <c r="EG7" s="39">
        <v>0.93</v>
      </c>
      <c r="EH7" s="39">
        <v>0.52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2020-01-28T12:01:09Z</cp:lastPrinted>
  <dcterms:created xsi:type="dcterms:W3CDTF">2019-12-05T04:14:26Z</dcterms:created>
  <dcterms:modified xsi:type="dcterms:W3CDTF">2020-01-28T12:01:10Z</dcterms:modified>
  <cp:category/>
</cp:coreProperties>
</file>