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住まい・まちづくり課\03簡易水道・下水道係\02下水道\★福島\H31.1.15県から照会\14入善町\下水道\"/>
    </mc:Choice>
  </mc:AlternateContent>
  <workbookProtection workbookAlgorithmName="SHA-512" workbookHashValue="EzEXJP22ZswWd0Hb6ooHX/FMpVc5T4YGcSpSF2DgIWZZikfH9UNiFfYbhRHBRRG+zbj/iXE9Nx7VF3+A/z8Ung==" workbookSaltValue="QlI5tZgH50yIO9Ii6I88t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<sst xmlns="http://schemas.openxmlformats.org/spreadsheetml/2006/main" count="240" uniqueCount="126">
  <si>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</si>
  <si>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</si>
  <si>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</si>
  <si>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</si>
  <si>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</si>
  <si>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</si>
  <si>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</si>
  <si>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</si>
  <si>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</si>
  <si>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</si>
  <si>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</si>
  <si>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</si>
  <si>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</si>
  <si>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</si>
  <si>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</si>
  <si>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</si>
  <si>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</si>
  <si>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</si>
  <si>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</si>
  <si>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</si>
  <si>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</si>
  <si>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</si>
  <si>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</si>
  <si>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</si>
  <si>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</si>
  <si>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</si>
  <si>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</si>
  <si>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</si>
  <si>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</si>
  <si>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</si>
  <si>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</si>
  <si>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</si>
  <si>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</si>
  <si>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</si>
  <si>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</si>
  <si>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</si>
  <si>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</si>
  <si>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</si>
  <si>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</si>
  <si>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</si>
  <si>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</si>
  <si>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</si>
  <si>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</si>
  <si>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</si>
  <si>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</si>
  <si>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</si>
  <si>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</si>
  <si>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</si>
  <si>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</si>
  <si>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</si>
  <si>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</si>
  <si>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</si>
  <si>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</si>
  <si>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</si>
  <si>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</si>
  <si>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</si>
  <si>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</si>
  <si>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</si>
  <si>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</si>
  <si>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</si>
  <si>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</si>
  <si>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</si>
  <si>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</si>
  <si>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</si>
  <si>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</si>
  <si>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</si>
  <si>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</si>
  <si>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</si>
  <si>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</si>
  <si>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</si>
  <si>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</si>
  <si>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</si>
  <si>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</si>
  <si>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</si>
  <si>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</si>
  <si>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</si>
  <si>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</si>
  <si>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</si>
  <si>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</si>
  <si>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</si>
  <si>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</si>
  <si>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</si>
  <si>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</si>
  <si>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</si>
  <si>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</si>
  <si>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</si>
  <si>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</si>
  <si>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</si>
  <si>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</si>
  <si>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</si>
  <si>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</si>
  <si>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</si>
  <si>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</si>
  <si>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</si>
  <si>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</si>
  <si>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</si>
  <si>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</si>
  <si>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</si>
  <si>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</si>
  <si>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</si>
  <si>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</si>
  <si>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</si>
  <si>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</si>
  <si>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</si>
  <si>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</si>
  <si>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</si>
  <si>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</si>
  <si>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</si>
  <si>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</si>
  <si>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</si>
  <si>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</si>
  <si>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</si>
  <si>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</si>
  <si>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</si>
  <si>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</si>
  <si>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</si>
  <si>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</si>
  <si>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</si>
  <si>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</si>
  <si>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</si>
  <si>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</si>
  <si>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</si>
  <si>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</si>
  <si>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phoneticPr fontId="4"/>
  </si>
  <si>
    <t>　本町の下水道事業は平成13年に供用開始し、17年程度経過している。
■管きょ
　管きょの耐用年数は50～75年程度を見込んでおり、しばらくは老朽化に伴う大規模な更新は見込んでいない。
■処理場施設
　長寿命化計画に基づき、耐用年数を迎えた電気・機械設備を中心に順次行っている。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下水道事業全体の経営改善の取組みとして、将来的な更新コストや維持管理コストの削減を目的として、農業集落排水処理施設を廃止し、公共下水道処理施設に接続する。H32年度の統廃合を目指す。</t>
    <phoneticPr fontId="4"/>
  </si>
  <si>
    <t>①収益的収支比率
　下水道整備に伴う地方債償還金が大きいため、数値は100％未満（60％前後）の状況である。H38年ごろが償還ピークであり、同様の傾向が続く見込である。
④企業債残高対事業規模比率
　料金収入に対して資本費の負担が大きい状態である。H26年度から資本費平準化債を活用し、償還額をコントロールしながら計画的な償還に努める。
⑤経費回収率
　今年度において、「分流式下水道等に要する経費の見直し」を行ったため、前年度以前と比べ数値が乖離している。使用料収入は前年度と比較して微増しているが、人口減少に伴う収入減等により経費回収率の悪化が懸念される。
⑥汚水処理原価
　今年度において、「分流式下水道等に要する経費の見直し」を行ったため、前年度以前と比べ数値が乖離している。地方債償還額の増加による汚水処理原価の悪化が懸念される。
⑦施設利用率
　人口減少とともに微減傾向にある。また、施設については、農業集落排水処理施設を廃止し、公共下水道処理施設に接続する計画である。H32年度の統廃合を目指す。
⑧水洗化率
　比較的供用開始年度が早いエリアのため、普及率はほぼ横ばい傾向にある。
　</t>
    <rPh sb="44" eb="46">
      <t>ゼンゴ</t>
    </rPh>
    <rPh sb="398" eb="400">
      <t>シセツ</t>
    </rPh>
    <rPh sb="435" eb="437">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</si>
</sst>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22-43C0-BC28-0B07EB8C9210}"/>
            </c:ext>
          </c:extLst>
        </c:ser>
        <c:dLbls>
          <c:showLegendKey val="0"/>
          <c:showVal val="0"/>
          <c:showCatName val="0"/>
          <c:showSerName val="0"/>
          <c:showPercent val="0"/>
          <c:showBubbleSize val="0"/>
        </c:dLbls>
        <c:gapWidth val="150"/>
        <c:axId val="210623728"/>
        <c:axId val="21222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122-43C0-BC28-0B07EB8C9210}"/>
            </c:ext>
          </c:extLst>
        </c:ser>
        <c:dLbls>
          <c:showLegendKey val="0"/>
          <c:showVal val="0"/>
          <c:showCatName val="0"/>
          <c:showSerName val="0"/>
          <c:showPercent val="0"/>
          <c:showBubbleSize val="0"/>
        </c:dLbls>
        <c:marker val="1"/>
        <c:smooth val="0"/>
        <c:axId val="210623728"/>
        <c:axId val="212224152"/>
      </c:lineChart>
      <c:dateAx>
        <c:axId val="210623728"/>
        <c:scaling>
          <c:orientation val="minMax"/>
        </c:scaling>
        <c:delete val="1"/>
        <c:axPos val="b"/>
        <c:numFmt formatCode="ge" sourceLinked="1"/>
        <c:majorTickMark val="none"/>
        <c:minorTickMark val="none"/>
        <c:tickLblPos val="none"/>
        <c:crossAx val="212224152"/>
        <c:crosses val="autoZero"/>
        <c:auto val="1"/>
        <c:lblOffset val="100"/>
        <c:baseTimeUnit val="years"/>
      </c:dateAx>
      <c:valAx>
        <c:axId val="21222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75.760000000000005</c:v>
                </c:pt>
                <c:pt idx="1">
                  <c:v>73.64</c:v>
                </c:pt>
                <c:pt idx="2">
                  <c:v>76.06</c:v>
                </c:pt>
                <c:pt idx="3">
                  <c:v>72.27</c:v>
                </c:pt>
                <c:pt idx="4">
                  <c:v>73.94</c:v>
                </c:pt>
              </c:numCache>
            </c:numRef>
          </c:val>
          <c:extLst xmlns:c16r2="http://schemas.microsoft.com/office/drawing/2015/06/chart">
            <c:ext xmlns:c16="http://schemas.microsoft.com/office/drawing/2014/chart" uri="{C3380CC4-5D6E-409C-BE32-E72D297353CC}">
              <c16:uniqueId val="{00000000-03C4-472A-9BC2-0862EB298C61}"/>
            </c:ext>
          </c:extLst>
        </c:ser>
        <c:dLbls>
          <c:showLegendKey val="0"/>
          <c:showVal val="0"/>
          <c:showCatName val="0"/>
          <c:showSerName val="0"/>
          <c:showPercent val="0"/>
          <c:showBubbleSize val="0"/>
        </c:dLbls>
        <c:gapWidth val="150"/>
        <c:axId val="212628208"/>
        <c:axId val="21285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3C4-472A-9BC2-0862EB298C61}"/>
            </c:ext>
          </c:extLst>
        </c:ser>
        <c:dLbls>
          <c:showLegendKey val="0"/>
          <c:showVal val="0"/>
          <c:showCatName val="0"/>
          <c:showSerName val="0"/>
          <c:showPercent val="0"/>
          <c:showBubbleSize val="0"/>
        </c:dLbls>
        <c:marker val="1"/>
        <c:smooth val="0"/>
        <c:axId val="212628208"/>
        <c:axId val="212854384"/>
      </c:lineChart>
      <c:dateAx>
        <c:axId val="212628208"/>
        <c:scaling>
          <c:orientation val="minMax"/>
        </c:scaling>
        <c:delete val="1"/>
        <c:axPos val="b"/>
        <c:numFmt formatCode="ge" sourceLinked="1"/>
        <c:majorTickMark val="none"/>
        <c:minorTickMark val="none"/>
        <c:tickLblPos val="none"/>
        <c:crossAx val="212854384"/>
        <c:crosses val="autoZero"/>
        <c:auto val="1"/>
        <c:lblOffset val="100"/>
        <c:baseTimeUnit val="years"/>
      </c:dateAx>
      <c:valAx>
        <c:axId val="21285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2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c:v>
                </c:pt>
                <c:pt idx="1">
                  <c:v>84.87</c:v>
                </c:pt>
                <c:pt idx="2">
                  <c:v>84.96</c:v>
                </c:pt>
                <c:pt idx="3">
                  <c:v>85.74</c:v>
                </c:pt>
                <c:pt idx="4">
                  <c:v>88.66</c:v>
                </c:pt>
              </c:numCache>
            </c:numRef>
          </c:val>
          <c:extLst xmlns:c16r2="http://schemas.microsoft.com/office/drawing/2015/06/chart">
            <c:ext xmlns:c16="http://schemas.microsoft.com/office/drawing/2014/chart" uri="{C3380CC4-5D6E-409C-BE32-E72D297353CC}">
              <c16:uniqueId val="{00000000-A4A3-4E5E-8889-34BA738B4F2C}"/>
            </c:ext>
          </c:extLst>
        </c:ser>
        <c:dLbls>
          <c:showLegendKey val="0"/>
          <c:showVal val="0"/>
          <c:showCatName val="0"/>
          <c:showSerName val="0"/>
          <c:showPercent val="0"/>
          <c:showBubbleSize val="0"/>
        </c:dLbls>
        <c:gapWidth val="150"/>
        <c:axId val="212914216"/>
        <c:axId val="2130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4A3-4E5E-8889-34BA738B4F2C}"/>
            </c:ext>
          </c:extLst>
        </c:ser>
        <c:dLbls>
          <c:showLegendKey val="0"/>
          <c:showVal val="0"/>
          <c:showCatName val="0"/>
          <c:showSerName val="0"/>
          <c:showPercent val="0"/>
          <c:showBubbleSize val="0"/>
        </c:dLbls>
        <c:marker val="1"/>
        <c:smooth val="0"/>
        <c:axId val="212914216"/>
        <c:axId val="213088160"/>
      </c:lineChart>
      <c:dateAx>
        <c:axId val="212914216"/>
        <c:scaling>
          <c:orientation val="minMax"/>
        </c:scaling>
        <c:delete val="1"/>
        <c:axPos val="b"/>
        <c:numFmt formatCode="ge" sourceLinked="1"/>
        <c:majorTickMark val="none"/>
        <c:minorTickMark val="none"/>
        <c:tickLblPos val="none"/>
        <c:crossAx val="213088160"/>
        <c:crosses val="autoZero"/>
        <c:auto val="1"/>
        <c:lblOffset val="100"/>
        <c:baseTimeUnit val="years"/>
      </c:dateAx>
      <c:valAx>
        <c:axId val="2130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1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68.73</c:v>
                </c:pt>
                <c:pt idx="1">
                  <c:v>57.71</c:v>
                </c:pt>
                <c:pt idx="2">
                  <c:v>60.81</c:v>
                </c:pt>
                <c:pt idx="3">
                  <c:v>61.56</c:v>
                </c:pt>
                <c:pt idx="4">
                  <c:v>65.319999999999993</c:v>
                </c:pt>
              </c:numCache>
            </c:numRef>
          </c:val>
          <c:extLst xmlns:c16r2="http://schemas.microsoft.com/office/drawing/2015/06/chart">
            <c:ext xmlns:c16="http://schemas.microsoft.com/office/drawing/2014/chart" uri="{C3380CC4-5D6E-409C-BE32-E72D297353CC}">
              <c16:uniqueId val="{00000000-9A5B-445C-A29D-215EDDB60C37}"/>
            </c:ext>
          </c:extLst>
        </c:ser>
        <c:dLbls>
          <c:showLegendKey val="0"/>
          <c:showVal val="0"/>
          <c:showCatName val="0"/>
          <c:showSerName val="0"/>
          <c:showPercent val="0"/>
          <c:showBubbleSize val="0"/>
        </c:dLbls>
        <c:gapWidth val="150"/>
        <c:axId val="212225328"/>
        <c:axId val="21222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5B-445C-A29D-215EDDB60C37}"/>
            </c:ext>
          </c:extLst>
        </c:ser>
        <c:dLbls>
          <c:showLegendKey val="0"/>
          <c:showVal val="0"/>
          <c:showCatName val="0"/>
          <c:showSerName val="0"/>
          <c:showPercent val="0"/>
          <c:showBubbleSize val="0"/>
        </c:dLbls>
        <c:marker val="1"/>
        <c:smooth val="0"/>
        <c:axId val="212225328"/>
        <c:axId val="212225720"/>
      </c:lineChart>
      <c:dateAx>
        <c:axId val="212225328"/>
        <c:scaling>
          <c:orientation val="minMax"/>
        </c:scaling>
        <c:delete val="1"/>
        <c:axPos val="b"/>
        <c:numFmt formatCode="ge" sourceLinked="1"/>
        <c:majorTickMark val="none"/>
        <c:minorTickMark val="none"/>
        <c:tickLblPos val="none"/>
        <c:crossAx val="212225720"/>
        <c:crosses val="autoZero"/>
        <c:auto val="1"/>
        <c:lblOffset val="100"/>
        <c:baseTimeUnit val="years"/>
      </c:dateAx>
      <c:valAx>
        <c:axId val="21222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2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51-4E75-B459-3D235B435E8C}"/>
            </c:ext>
          </c:extLst>
        </c:ser>
        <c:dLbls>
          <c:showLegendKey val="0"/>
          <c:showVal val="0"/>
          <c:showCatName val="0"/>
          <c:showSerName val="0"/>
          <c:showPercent val="0"/>
          <c:showBubbleSize val="0"/>
        </c:dLbls>
        <c:gapWidth val="150"/>
        <c:axId val="212226896"/>
        <c:axId val="21222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51-4E75-B459-3D235B435E8C}"/>
            </c:ext>
          </c:extLst>
        </c:ser>
        <c:dLbls>
          <c:showLegendKey val="0"/>
          <c:showVal val="0"/>
          <c:showCatName val="0"/>
          <c:showSerName val="0"/>
          <c:showPercent val="0"/>
          <c:showBubbleSize val="0"/>
        </c:dLbls>
        <c:marker val="1"/>
        <c:smooth val="0"/>
        <c:axId val="212226896"/>
        <c:axId val="212227288"/>
      </c:lineChart>
      <c:dateAx>
        <c:axId val="212226896"/>
        <c:scaling>
          <c:orientation val="minMax"/>
        </c:scaling>
        <c:delete val="1"/>
        <c:axPos val="b"/>
        <c:numFmt formatCode="ge" sourceLinked="1"/>
        <c:majorTickMark val="none"/>
        <c:minorTickMark val="none"/>
        <c:tickLblPos val="none"/>
        <c:crossAx val="212227288"/>
        <c:crosses val="autoZero"/>
        <c:auto val="1"/>
        <c:lblOffset val="100"/>
        <c:baseTimeUnit val="years"/>
      </c:dateAx>
      <c:valAx>
        <c:axId val="21222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2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4D-431B-8D95-96B9C6DE2611}"/>
            </c:ext>
          </c:extLst>
        </c:ser>
        <c:dLbls>
          <c:showLegendKey val="0"/>
          <c:showVal val="0"/>
          <c:showCatName val="0"/>
          <c:showSerName val="0"/>
          <c:showPercent val="0"/>
          <c:showBubbleSize val="0"/>
        </c:dLbls>
        <c:gapWidth val="150"/>
        <c:axId val="212911080"/>
        <c:axId val="21291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4D-431B-8D95-96B9C6DE2611}"/>
            </c:ext>
          </c:extLst>
        </c:ser>
        <c:dLbls>
          <c:showLegendKey val="0"/>
          <c:showVal val="0"/>
          <c:showCatName val="0"/>
          <c:showSerName val="0"/>
          <c:showPercent val="0"/>
          <c:showBubbleSize val="0"/>
        </c:dLbls>
        <c:marker val="1"/>
        <c:smooth val="0"/>
        <c:axId val="212911080"/>
        <c:axId val="212911472"/>
      </c:lineChart>
      <c:dateAx>
        <c:axId val="212911080"/>
        <c:scaling>
          <c:orientation val="minMax"/>
        </c:scaling>
        <c:delete val="1"/>
        <c:axPos val="b"/>
        <c:numFmt formatCode="ge" sourceLinked="1"/>
        <c:majorTickMark val="none"/>
        <c:minorTickMark val="none"/>
        <c:tickLblPos val="none"/>
        <c:crossAx val="212911472"/>
        <c:crosses val="autoZero"/>
        <c:auto val="1"/>
        <c:lblOffset val="100"/>
        <c:baseTimeUnit val="years"/>
      </c:dateAx>
      <c:valAx>
        <c:axId val="21291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43-45B7-B31E-AA42BA1DA80F}"/>
            </c:ext>
          </c:extLst>
        </c:ser>
        <c:dLbls>
          <c:showLegendKey val="0"/>
          <c:showVal val="0"/>
          <c:showCatName val="0"/>
          <c:showSerName val="0"/>
          <c:showPercent val="0"/>
          <c:showBubbleSize val="0"/>
        </c:dLbls>
        <c:gapWidth val="150"/>
        <c:axId val="212912648"/>
        <c:axId val="21291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43-45B7-B31E-AA42BA1DA80F}"/>
            </c:ext>
          </c:extLst>
        </c:ser>
        <c:dLbls>
          <c:showLegendKey val="0"/>
          <c:showVal val="0"/>
          <c:showCatName val="0"/>
          <c:showSerName val="0"/>
          <c:showPercent val="0"/>
          <c:showBubbleSize val="0"/>
        </c:dLbls>
        <c:marker val="1"/>
        <c:smooth val="0"/>
        <c:axId val="212912648"/>
        <c:axId val="212913040"/>
      </c:lineChart>
      <c:dateAx>
        <c:axId val="212912648"/>
        <c:scaling>
          <c:orientation val="minMax"/>
        </c:scaling>
        <c:delete val="1"/>
        <c:axPos val="b"/>
        <c:numFmt formatCode="ge" sourceLinked="1"/>
        <c:majorTickMark val="none"/>
        <c:minorTickMark val="none"/>
        <c:tickLblPos val="none"/>
        <c:crossAx val="212913040"/>
        <c:crosses val="autoZero"/>
        <c:auto val="1"/>
        <c:lblOffset val="100"/>
        <c:baseTimeUnit val="years"/>
      </c:dateAx>
      <c:valAx>
        <c:axId val="21291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1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F7-4E71-B43D-8C9133EAA393}"/>
            </c:ext>
          </c:extLst>
        </c:ser>
        <c:dLbls>
          <c:showLegendKey val="0"/>
          <c:showVal val="0"/>
          <c:showCatName val="0"/>
          <c:showSerName val="0"/>
          <c:showPercent val="0"/>
          <c:showBubbleSize val="0"/>
        </c:dLbls>
        <c:gapWidth val="150"/>
        <c:axId val="212628600"/>
        <c:axId val="2126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F7-4E71-B43D-8C9133EAA393}"/>
            </c:ext>
          </c:extLst>
        </c:ser>
        <c:dLbls>
          <c:showLegendKey val="0"/>
          <c:showVal val="0"/>
          <c:showCatName val="0"/>
          <c:showSerName val="0"/>
          <c:showPercent val="0"/>
          <c:showBubbleSize val="0"/>
        </c:dLbls>
        <c:marker val="1"/>
        <c:smooth val="0"/>
        <c:axId val="212628600"/>
        <c:axId val="212628992"/>
      </c:lineChart>
      <c:dateAx>
        <c:axId val="212628600"/>
        <c:scaling>
          <c:orientation val="minMax"/>
        </c:scaling>
        <c:delete val="1"/>
        <c:axPos val="b"/>
        <c:numFmt formatCode="ge" sourceLinked="1"/>
        <c:majorTickMark val="none"/>
        <c:minorTickMark val="none"/>
        <c:tickLblPos val="none"/>
        <c:crossAx val="212628992"/>
        <c:crosses val="autoZero"/>
        <c:auto val="1"/>
        <c:lblOffset val="100"/>
        <c:baseTimeUnit val="years"/>
      </c:dateAx>
      <c:valAx>
        <c:axId val="2126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2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3401.98</c:v>
                </c:pt>
                <c:pt idx="1">
                  <c:v>3340.67</c:v>
                </c:pt>
                <c:pt idx="2">
                  <c:v>4492.57</c:v>
                </c:pt>
                <c:pt idx="3">
                  <c:v>4485.41</c:v>
                </c:pt>
                <c:pt idx="4">
                  <c:v>4311.33</c:v>
                </c:pt>
              </c:numCache>
            </c:numRef>
          </c:val>
          <c:extLst xmlns:c16r2="http://schemas.microsoft.com/office/drawing/2015/06/chart">
            <c:ext xmlns:c16="http://schemas.microsoft.com/office/drawing/2014/chart" uri="{C3380CC4-5D6E-409C-BE32-E72D297353CC}">
              <c16:uniqueId val="{00000000-0FFB-4AC7-A63D-8C9876FEBDFD}"/>
            </c:ext>
          </c:extLst>
        </c:ser>
        <c:dLbls>
          <c:showLegendKey val="0"/>
          <c:showVal val="0"/>
          <c:showCatName val="0"/>
          <c:showSerName val="0"/>
          <c:showPercent val="0"/>
          <c:showBubbleSize val="0"/>
        </c:dLbls>
        <c:gapWidth val="150"/>
        <c:axId val="212630168"/>
        <c:axId val="2126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FFB-4AC7-A63D-8C9876FEBDFD}"/>
            </c:ext>
          </c:extLst>
        </c:ser>
        <c:dLbls>
          <c:showLegendKey val="0"/>
          <c:showVal val="0"/>
          <c:showCatName val="0"/>
          <c:showSerName val="0"/>
          <c:showPercent val="0"/>
          <c:showBubbleSize val="0"/>
        </c:dLbls>
        <c:marker val="1"/>
        <c:smooth val="0"/>
        <c:axId val="212630168"/>
        <c:axId val="212630560"/>
      </c:lineChart>
      <c:dateAx>
        <c:axId val="212630168"/>
        <c:scaling>
          <c:orientation val="minMax"/>
        </c:scaling>
        <c:delete val="1"/>
        <c:axPos val="b"/>
        <c:numFmt formatCode="ge" sourceLinked="1"/>
        <c:majorTickMark val="none"/>
        <c:minorTickMark val="none"/>
        <c:tickLblPos val="none"/>
        <c:crossAx val="212630560"/>
        <c:crosses val="autoZero"/>
        <c:auto val="1"/>
        <c:lblOffset val="100"/>
        <c:baseTimeUnit val="years"/>
      </c:dateAx>
      <c:valAx>
        <c:axId val="2126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3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36.29</c:v>
                </c:pt>
                <c:pt idx="1">
                  <c:v>34.700000000000003</c:v>
                </c:pt>
                <c:pt idx="2">
                  <c:v>35.29</c:v>
                </c:pt>
                <c:pt idx="3">
                  <c:v>40.630000000000003</c:v>
                </c:pt>
                <c:pt idx="4">
                  <c:v>100</c:v>
                </c:pt>
              </c:numCache>
            </c:numRef>
          </c:val>
          <c:extLst xmlns:c16r2="http://schemas.microsoft.com/office/drawing/2015/06/chart">
            <c:ext xmlns:c16="http://schemas.microsoft.com/office/drawing/2014/chart" uri="{C3380CC4-5D6E-409C-BE32-E72D297353CC}">
              <c16:uniqueId val="{00000000-3ABB-42F2-98FC-5A120A4CDBF0}"/>
            </c:ext>
          </c:extLst>
        </c:ser>
        <c:dLbls>
          <c:showLegendKey val="0"/>
          <c:showVal val="0"/>
          <c:showCatName val="0"/>
          <c:showSerName val="0"/>
          <c:showPercent val="0"/>
          <c:showBubbleSize val="0"/>
        </c:dLbls>
        <c:gapWidth val="150"/>
        <c:axId val="212852424"/>
        <c:axId val="21285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ABB-42F2-98FC-5A120A4CDBF0}"/>
            </c:ext>
          </c:extLst>
        </c:ser>
        <c:dLbls>
          <c:showLegendKey val="0"/>
          <c:showVal val="0"/>
          <c:showCatName val="0"/>
          <c:showSerName val="0"/>
          <c:showPercent val="0"/>
          <c:showBubbleSize val="0"/>
        </c:dLbls>
        <c:marker val="1"/>
        <c:smooth val="0"/>
        <c:axId val="212852424"/>
        <c:axId val="212852816"/>
      </c:lineChart>
      <c:dateAx>
        <c:axId val="212852424"/>
        <c:scaling>
          <c:orientation val="minMax"/>
        </c:scaling>
        <c:delete val="1"/>
        <c:axPos val="b"/>
        <c:numFmt formatCode="ge" sourceLinked="1"/>
        <c:majorTickMark val="none"/>
        <c:minorTickMark val="none"/>
        <c:tickLblPos val="none"/>
        <c:crossAx val="212852816"/>
        <c:crosses val="autoZero"/>
        <c:auto val="1"/>
        <c:lblOffset val="100"/>
        <c:baseTimeUnit val="years"/>
      </c:dateAx>
      <c:valAx>
        <c:axId val="21285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5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376.04</c:v>
                </c:pt>
                <c:pt idx="1">
                  <c:v>413.65</c:v>
                </c:pt>
                <c:pt idx="2">
                  <c:v>408.55</c:v>
                </c:pt>
                <c:pt idx="3">
                  <c:v>370.06</c:v>
                </c:pt>
                <c:pt idx="4">
                  <c:v>150.13999999999999</c:v>
                </c:pt>
              </c:numCache>
            </c:numRef>
          </c:val>
          <c:extLst xmlns:c16r2="http://schemas.microsoft.com/office/drawing/2015/06/chart">
            <c:ext xmlns:c16="http://schemas.microsoft.com/office/drawing/2014/chart" uri="{C3380CC4-5D6E-409C-BE32-E72D297353CC}">
              <c16:uniqueId val="{00000000-685A-4740-8BD4-1C2446FAD856}"/>
            </c:ext>
          </c:extLst>
        </c:ser>
        <c:dLbls>
          <c:showLegendKey val="0"/>
          <c:showVal val="0"/>
          <c:showCatName val="0"/>
          <c:showSerName val="0"/>
          <c:showPercent val="0"/>
          <c:showBubbleSize val="0"/>
        </c:dLbls>
        <c:gapWidth val="150"/>
        <c:axId val="212627816"/>
        <c:axId val="2126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85A-4740-8BD4-1C2446FAD856}"/>
            </c:ext>
          </c:extLst>
        </c:ser>
        <c:dLbls>
          <c:showLegendKey val="0"/>
          <c:showVal val="0"/>
          <c:showCatName val="0"/>
          <c:showSerName val="0"/>
          <c:showPercent val="0"/>
          <c:showBubbleSize val="0"/>
        </c:dLbls>
        <c:marker val="1"/>
        <c:smooth val="0"/>
        <c:axId val="212627816"/>
        <c:axId val="212627424"/>
      </c:lineChart>
      <c:dateAx>
        <c:axId val="212627816"/>
        <c:scaling>
          <c:orientation val="minMax"/>
        </c:scaling>
        <c:delete val="1"/>
        <c:axPos val="b"/>
        <c:numFmt formatCode="ge" sourceLinked="1"/>
        <c:majorTickMark val="none"/>
        <c:minorTickMark val="none"/>
        <c:tickLblPos val="none"/>
        <c:crossAx val="212627424"/>
        <c:crosses val="autoZero"/>
        <c:auto val="1"/>
        <c:lblOffset val="100"/>
        <c:baseTimeUnit val="years"/>
      </c:dateAx>
      <c:valAx>
        <c:axId val="2126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G50" zoomScaleNormal="100" zoomScaleSheetLayoutView="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入善町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25189</v>
      </c>
      <c r="AM8" s="49"/>
      <c r="AN8" s="49"/>
      <c r="AO8" s="49"/>
      <c r="AP8" s="49"/>
      <c r="AQ8" s="49"/>
      <c r="AR8" s="49"/>
      <c r="AS8" s="49"/>
      <c r="AT8" s="44">
        <f>データ!T6</f>
        <v>71.25</v>
      </c>
      <c r="AU8" s="44"/>
      <c r="AV8" s="44"/>
      <c r="AW8" s="44"/>
      <c r="AX8" s="44"/>
      <c r="AY8" s="44"/>
      <c r="AZ8" s="44"/>
      <c r="BA8" s="44"/>
      <c r="BB8" s="44">
        <f>データ!U6</f>
        <v>353.53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21.39</v>
      </c>
      <c r="Q10" s="44"/>
      <c r="R10" s="44"/>
      <c r="S10" s="44"/>
      <c r="T10" s="44"/>
      <c r="U10" s="44"/>
      <c r="V10" s="44"/>
      <c r="W10" s="44">
        <f>データ!Q6</f>
        <v>85</v>
      </c>
      <c r="X10" s="44"/>
      <c r="Y10" s="44"/>
      <c r="Z10" s="44"/>
      <c r="AA10" s="44"/>
      <c r="AB10" s="44"/>
      <c r="AC10" s="44"/>
      <c r="AD10" s="49">
        <f>データ!R6</f>
        <v>3672</v>
      </c>
      <c r="AE10" s="49"/>
      <c r="AF10" s="49"/>
      <c r="AG10" s="49"/>
      <c r="AH10" s="49"/>
      <c r="AI10" s="49"/>
      <c r="AJ10" s="49"/>
      <c r="AK10" s="2"/>
      <c r="AL10" s="49">
        <f>データ!V6</f>
        <v>5363</v>
      </c>
      <c r="AM10" s="49"/>
      <c r="AN10" s="49"/>
      <c r="AO10" s="49"/>
      <c r="AP10" s="49"/>
      <c r="AQ10" s="49"/>
      <c r="AR10" s="49"/>
      <c r="AS10" s="49"/>
      <c r="AT10" s="44">
        <f>データ!W6</f>
        <v>3.17</v>
      </c>
      <c r="AU10" s="44"/>
      <c r="AV10" s="44"/>
      <c r="AW10" s="44"/>
      <c r="AX10" s="44"/>
      <c r="AY10" s="44"/>
      <c r="AZ10" s="44"/>
      <c r="BA10" s="44"/>
      <c r="BB10" s="44">
        <f>データ!X6</f>
        <v>1691.8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LCltbD+UFLheShrmzq9xoiH+9e4UHxeseNbMwPi3EQCrNXMKGr82XARY7A6xsYoY2GRvHEubuGq40FaUxF871g==" saltValue="mBLz9QVsZ4DeKwC9NnNnV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163422</v>
      </c>
      <c r="D6" s="32">
        <f t="shared" si="3"/>
        <v>47</v>
      </c>
      <c r="E6" s="32">
        <f t="shared" si="3"/>
        <v>17</v>
      </c>
      <c r="F6" s="32">
        <f t="shared" si="3"/>
        <v>5</v>
      </c>
      <c r="G6" s="32">
        <f t="shared" si="3"/>
        <v>0</v>
      </c>
      <c r="H6" s="32" t="str">
        <f t="shared" si="3"/>
        <v>富山県　入善町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21.39</v>
      </c>
      <c r="Q6" s="33">
        <f t="shared" si="3"/>
        <v>85</v>
      </c>
      <c r="R6" s="33">
        <f t="shared" si="3"/>
        <v>3672</v>
      </c>
      <c r="S6" s="33">
        <f t="shared" si="3"/>
        <v>25189</v>
      </c>
      <c r="T6" s="33">
        <f t="shared" si="3"/>
        <v>71.25</v>
      </c>
      <c r="U6" s="33">
        <f t="shared" si="3"/>
        <v>353.53</v>
      </c>
      <c r="V6" s="33">
        <f t="shared" si="3"/>
        <v>5363</v>
      </c>
      <c r="W6" s="33">
        <f t="shared" si="3"/>
        <v>3.17</v>
      </c>
      <c r="X6" s="33">
        <f t="shared" si="3"/>
        <v>1691.8</v>
      </c>
      <c r="Y6" s="34">
        <f>IF(Y7="",NA(),Y7)</f>
        <v>68.73</v>
      </c>
      <c r="Z6" s="34">
        <f t="shared" ref="Z6:AH6" si="4">IF(Z7="",NA(),Z7)</f>
        <v>57.71</v>
      </c>
      <c r="AA6" s="34">
        <f t="shared" si="4"/>
        <v>60.81</v>
      </c>
      <c r="AB6" s="34">
        <f t="shared" si="4"/>
        <v>61.56</v>
      </c>
      <c r="AC6" s="34">
        <f t="shared" si="4"/>
        <v>65.319999999999993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3401.98</v>
      </c>
      <c r="BG6" s="34">
        <f t="shared" ref="BG6:BO6" si="7">IF(BG7="",NA(),BG7)</f>
        <v>3340.67</v>
      </c>
      <c r="BH6" s="34">
        <f t="shared" si="7"/>
        <v>4492.57</v>
      </c>
      <c r="BI6" s="34">
        <f t="shared" si="7"/>
        <v>4485.41</v>
      </c>
      <c r="BJ6" s="34">
        <f t="shared" si="7"/>
        <v>4311.33</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36.29</v>
      </c>
      <c r="BR6" s="34">
        <f t="shared" ref="BR6:BZ6" si="8">IF(BR7="",NA(),BR7)</f>
        <v>34.700000000000003</v>
      </c>
      <c r="BS6" s="34">
        <f t="shared" si="8"/>
        <v>35.29</v>
      </c>
      <c r="BT6" s="34">
        <f t="shared" si="8"/>
        <v>40.630000000000003</v>
      </c>
      <c r="BU6" s="34">
        <f t="shared" si="8"/>
        <v>100</v>
      </c>
      <c r="BV6" s="34">
        <f t="shared" si="8"/>
        <v>41.04</v>
      </c>
      <c r="BW6" s="34">
        <f t="shared" si="8"/>
        <v>41.08</v>
      </c>
      <c r="BX6" s="34">
        <f t="shared" si="8"/>
        <v>52.19</v>
      </c>
      <c r="BY6" s="34">
        <f t="shared" si="8"/>
        <v>55.32</v>
      </c>
      <c r="BZ6" s="34">
        <f t="shared" si="8"/>
        <v>59.8</v>
      </c>
      <c r="CA6" s="33" t="str">
        <f>IF(CA7="","",IF(CA7="-","【-】","【"&amp;SUBSTITUTE(TEXT(CA7,"#,##0.00"),"-","△")&amp;"】"))</f>
        <v>【60.64】</v>
      </c>
      <c r="CB6" s="34">
        <f>IF(CB7="",NA(),CB7)</f>
        <v>376.04</v>
      </c>
      <c r="CC6" s="34">
        <f t="shared" ref="CC6:CK6" si="9">IF(CC7="",NA(),CC7)</f>
        <v>413.65</v>
      </c>
      <c r="CD6" s="34">
        <f t="shared" si="9"/>
        <v>408.55</v>
      </c>
      <c r="CE6" s="34">
        <f t="shared" si="9"/>
        <v>370.06</v>
      </c>
      <c r="CF6" s="34">
        <f t="shared" si="9"/>
        <v>150.13999999999999</v>
      </c>
      <c r="CG6" s="34">
        <f t="shared" si="9"/>
        <v>357.08</v>
      </c>
      <c r="CH6" s="34">
        <f t="shared" si="9"/>
        <v>378.08</v>
      </c>
      <c r="CI6" s="34">
        <f t="shared" si="9"/>
        <v>296.14</v>
      </c>
      <c r="CJ6" s="34">
        <f t="shared" si="9"/>
        <v>283.17</v>
      </c>
      <c r="CK6" s="34">
        <f t="shared" si="9"/>
        <v>263.76</v>
      </c>
      <c r="CL6" s="33" t="str">
        <f>IF(CL7="","",IF(CL7="-","【-】","【"&amp;SUBSTITUTE(TEXT(CL7,"#,##0.00"),"-","△")&amp;"】"))</f>
        <v>【255.52】</v>
      </c>
      <c r="CM6" s="34">
        <f>IF(CM7="",NA(),CM7)</f>
        <v>75.760000000000005</v>
      </c>
      <c r="CN6" s="34">
        <f t="shared" ref="CN6:CV6" si="10">IF(CN7="",NA(),CN7)</f>
        <v>73.64</v>
      </c>
      <c r="CO6" s="34">
        <f t="shared" si="10"/>
        <v>76.06</v>
      </c>
      <c r="CP6" s="34">
        <f t="shared" si="10"/>
        <v>72.27</v>
      </c>
      <c r="CQ6" s="34">
        <f t="shared" si="10"/>
        <v>73.94</v>
      </c>
      <c r="CR6" s="34">
        <f t="shared" si="10"/>
        <v>45.95</v>
      </c>
      <c r="CS6" s="34">
        <f t="shared" si="10"/>
        <v>44.69</v>
      </c>
      <c r="CT6" s="34">
        <f t="shared" si="10"/>
        <v>52.31</v>
      </c>
      <c r="CU6" s="34">
        <f t="shared" si="10"/>
        <v>60.65</v>
      </c>
      <c r="CV6" s="34">
        <f t="shared" si="10"/>
        <v>51.75</v>
      </c>
      <c r="CW6" s="33" t="str">
        <f>IF(CW7="","",IF(CW7="-","【-】","【"&amp;SUBSTITUTE(TEXT(CW7,"#,##0.00"),"-","△")&amp;"】"))</f>
        <v>【52.49】</v>
      </c>
      <c r="CX6" s="34">
        <f>IF(CX7="",NA(),CX7)</f>
        <v>85</v>
      </c>
      <c r="CY6" s="34">
        <f t="shared" ref="CY6:DG6" si="11">IF(CY7="",NA(),CY7)</f>
        <v>84.87</v>
      </c>
      <c r="CZ6" s="34">
        <f t="shared" si="11"/>
        <v>84.96</v>
      </c>
      <c r="DA6" s="34">
        <f t="shared" si="11"/>
        <v>85.74</v>
      </c>
      <c r="DB6" s="34">
        <f t="shared" si="11"/>
        <v>88.66</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163422</v>
      </c>
      <c r="D7" s="36">
        <v>47</v>
      </c>
      <c r="E7" s="36">
        <v>17</v>
      </c>
      <c r="F7" s="36">
        <v>5</v>
      </c>
      <c r="G7" s="36">
        <v>0</v>
      </c>
      <c r="H7" s="36" t="s">
        <v>110</v>
      </c>
      <c r="I7" s="36" t="s">
        <v>111</v>
      </c>
      <c r="J7" s="36" t="s">
        <v>112</v>
      </c>
      <c r="K7" s="36" t="s">
        <v>113</v>
      </c>
      <c r="L7" s="36" t="s">
        <v>114</v>
      </c>
      <c r="M7" s="36" t="s">
        <v>115</v>
      </c>
      <c r="N7" s="37" t="s">
        <v>116</v>
      </c>
      <c r="O7" s="37" t="s">
        <v>117</v>
      </c>
      <c r="P7" s="37">
        <v>21.39</v>
      </c>
      <c r="Q7" s="37">
        <v>85</v>
      </c>
      <c r="R7" s="37">
        <v>3672</v>
      </c>
      <c r="S7" s="37">
        <v>25189</v>
      </c>
      <c r="T7" s="37">
        <v>71.25</v>
      </c>
      <c r="U7" s="37">
        <v>353.53</v>
      </c>
      <c r="V7" s="37">
        <v>5363</v>
      </c>
      <c r="W7" s="37">
        <v>3.17</v>
      </c>
      <c r="X7" s="37">
        <v>1691.8</v>
      </c>
      <c r="Y7" s="37">
        <v>68.73</v>
      </c>
      <c r="Z7" s="37">
        <v>57.71</v>
      </c>
      <c r="AA7" s="37">
        <v>60.81</v>
      </c>
      <c r="AB7" s="37">
        <v>61.56</v>
      </c>
      <c r="AC7" s="37">
        <v>65.319999999999993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3401.98</v>
      </c>
      <c r="BG7" s="37">
        <v>3340.67</v>
      </c>
      <c r="BH7" s="37">
        <v>4492.57</v>
      </c>
      <c r="BI7" s="37">
        <v>4485.41</v>
      </c>
      <c r="BJ7" s="37">
        <v>4311.33</v>
      </c>
      <c r="BK7" s="37">
        <v>1117.1099999999999</v>
      </c>
      <c r="BL7" s="37">
        <v>1161.05</v>
      </c>
      <c r="BM7" s="37">
        <v>1081.8</v>
      </c>
      <c r="BN7" s="37">
        <v>974.93</v>
      </c>
      <c r="BO7" s="37">
        <v>855.8</v>
      </c>
      <c r="BP7" s="37">
        <v>814.89</v>
      </c>
      <c r="BQ7" s="37">
        <v>36.29</v>
      </c>
      <c r="BR7" s="37">
        <v>34.700000000000003</v>
      </c>
      <c r="BS7" s="37">
        <v>35.29</v>
      </c>
      <c r="BT7" s="37">
        <v>40.630000000000003</v>
      </c>
      <c r="BU7" s="37">
        <v>100</v>
      </c>
      <c r="BV7" s="37">
        <v>41.04</v>
      </c>
      <c r="BW7" s="37">
        <v>41.08</v>
      </c>
      <c r="BX7" s="37">
        <v>52.19</v>
      </c>
      <c r="BY7" s="37">
        <v>55.32</v>
      </c>
      <c r="BZ7" s="37">
        <v>59.8</v>
      </c>
      <c r="CA7" s="37">
        <v>60.64</v>
      </c>
      <c r="CB7" s="37">
        <v>376.04</v>
      </c>
      <c r="CC7" s="37">
        <v>413.65</v>
      </c>
      <c r="CD7" s="37">
        <v>408.55</v>
      </c>
      <c r="CE7" s="37">
        <v>370.06</v>
      </c>
      <c r="CF7" s="37">
        <v>150.13999999999999</v>
      </c>
      <c r="CG7" s="37">
        <v>357.08</v>
      </c>
      <c r="CH7" s="37">
        <v>378.08</v>
      </c>
      <c r="CI7" s="37">
        <v>296.14</v>
      </c>
      <c r="CJ7" s="37">
        <v>283.17</v>
      </c>
      <c r="CK7" s="37">
        <v>263.76</v>
      </c>
      <c r="CL7" s="37">
        <v>255.52</v>
      </c>
      <c r="CM7" s="37">
        <v>75.760000000000005</v>
      </c>
      <c r="CN7" s="37">
        <v>73.64</v>
      </c>
      <c r="CO7" s="37">
        <v>76.06</v>
      </c>
      <c r="CP7" s="37">
        <v>72.27</v>
      </c>
      <c r="CQ7" s="37">
        <v>73.94</v>
      </c>
      <c r="CR7" s="37">
        <v>45.95</v>
      </c>
      <c r="CS7" s="37">
        <v>44.69</v>
      </c>
      <c r="CT7" s="37">
        <v>52.31</v>
      </c>
      <c r="CU7" s="37">
        <v>60.65</v>
      </c>
      <c r="CV7" s="37">
        <v>51.75</v>
      </c>
      <c r="CW7" s="37">
        <v>52.49</v>
      </c>
      <c r="CX7" s="37">
        <v>85</v>
      </c>
      <c r="CY7" s="37">
        <v>84.87</v>
      </c>
      <c r="CZ7" s="37">
        <v>84.96</v>
      </c>
      <c r="DA7" s="37">
        <v>85.74</v>
      </c>
      <c r="DB7" s="37">
        <v>88.66</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2019-01-23T03:45:45Z</cp:lastPrinted>
  <dcterms:created xsi:type="dcterms:W3CDTF">2018-12-03T09:23:46Z</dcterms:created>
  <dcterms:modified xsi:type="dcterms:W3CDTF">2019-02-07T00:18:42Z</dcterms:modified>
  <cp:category/>
</cp:coreProperties>
</file>