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vFKplDhkK/gOLSOO4l9UqEV1rOBJCTT+SYMbkA1nTVDXuRxSyv/iznIjh4V+Uo8rdHZFC5UJlryUyI8ND6V9pg==" workbookSaltValue="DIgr04X3I3oZpuDzbhV6J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<sst xmlns="http://schemas.openxmlformats.org/spreadsheetml/2006/main" count="232" uniqueCount="120">
  <si>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</si>
  <si>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</si>
  <si>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</si>
  <si>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</si>
  <si>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</si>
  <si>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</si>
  <si>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</si>
  <si>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</si>
  <si>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</si>
  <si>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</si>
  <si>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</si>
  <si>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</si>
  <si>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</si>
  <si>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</si>
  <si>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</si>
  <si>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</si>
  <si>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</si>
  <si>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</si>
  <si>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</si>
  <si>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</si>
  <si>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</si>
  <si>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</si>
  <si>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</si>
  <si>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</si>
  <si>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</si>
  <si>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</si>
  <si>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</si>
  <si>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</si>
  <si>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</si>
  <si>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</si>
  <si>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</si>
  <si>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</si>
  <si>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</si>
  <si>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</si>
  <si>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</si>
  <si>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</si>
  <si>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</si>
  <si>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</si>
  <si>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</si>
  <si>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</si>
  <si>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</si>
  <si>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</si>
  <si>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</si>
  <si>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</si>
  <si>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</si>
  <si>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</si>
  <si>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</si>
  <si>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</si>
  <si>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</si>
  <si>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</si>
  <si>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</si>
  <si>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</si>
  <si>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</si>
  <si>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</si>
  <si>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</si>
  <si>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</si>
  <si>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</si>
  <si>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</si>
  <si>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</si>
  <si>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</si>
  <si>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</si>
  <si>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</si>
  <si>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</si>
  <si>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</si>
  <si>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</si>
  <si>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</si>
  <si>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</si>
  <si>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</si>
  <si>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</si>
  <si>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</si>
  <si>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</si>
  <si>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</si>
  <si>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</si>
  <si>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</si>
  <si>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</si>
  <si>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</si>
  <si>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</si>
  <si>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</si>
  <si>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</si>
  <si>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</si>
  <si>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</si>
  <si>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</si>
  <si>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</si>
  <si>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</si>
  <si>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</si>
  <si>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</si>
  <si>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</si>
  <si>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</si>
  <si>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</si>
  <si>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</si>
  <si>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</si>
  <si>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</si>
  <si>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</si>
  <si>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</si>
  <si>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</si>
  <si>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</si>
  <si>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</si>
  <si>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</si>
  <si>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</si>
  <si>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</si>
  <si>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</si>
  <si>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</si>
  <si>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</si>
  <si>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</si>
  <si>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</si>
  <si>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南砺市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</si>
  <si>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</si>
  <si>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</si>
  <si>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</si>
  <si>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</si>
  <si>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</si>
  <si>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</si>
  <si>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</si>
  <si>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</si>
  <si>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</si>
  <si>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</si>
  <si>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</si>
  <si>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H22年度からの累積欠損金の増加、料金回収率等からみても、実情に見合った料金体系の見直し及び料金改定を考えていかねばならない時期にきている。
　また、施設利用率が高い反面、有収率が低水準であり、収益に繋がっていないことがわかる。漏水対策が急務である。
　管路等の老朽化の状況からは、有形固定資産減価償却率に対して、管路更新ペースが遅い状況にあることが読み取れる。今後、管路等の更新投資を増やしていく必要があるが、水質の安全対策に係る管理経費も確保しなければならない。財務状況を踏まえた優先順位の設定等について検討する必要がある。H29年度に策定したアセットマネジメントを踏まえ、財源確保を検討し、効率的な管路・施設の更新を行う新水道ビジョンを策定することとしている。</t>
    <rPh sb="42" eb="44">
      <t>ミナオ</t>
    </rPh>
    <rPh sb="117" eb="119">
      <t>タイサク</t>
    </rPh>
    <rPh sb="217" eb="219">
      <t>カンリ</t>
    </rPh>
    <rPh sb="286" eb="287">
      <t>フ</t>
    </rPh>
    <rPh sb="290" eb="292">
      <t>ザイゲン</t>
    </rPh>
    <rPh sb="292" eb="294">
      <t>カクホ</t>
    </rPh>
    <rPh sb="295" eb="297">
      <t>ケントウ</t>
    </rPh>
    <rPh sb="299" eb="302">
      <t>コウリツテキ</t>
    </rPh>
    <rPh sb="303" eb="304">
      <t>カン</t>
    </rPh>
    <rPh sb="304" eb="305">
      <t>ロ</t>
    </rPh>
    <rPh sb="306" eb="308">
      <t>シセツ</t>
    </rPh>
    <rPh sb="309" eb="311">
      <t>コウシン</t>
    </rPh>
    <rPh sb="312" eb="313">
      <t>オコナ</t>
    </rPh>
    <rPh sb="314" eb="315">
      <t>シン</t>
    </rPh>
    <rPh sb="315" eb="317">
      <t>スイドウ</t>
    </rPh>
    <rPh sb="322" eb="324">
      <t>サクテイ</t>
    </rPh>
    <phoneticPr fontId="4"/>
  </si>
  <si>
    <t xml:space="preserve">①H22年度に下水道料金の値上げに併せて水道料金を1㎥あたり10円引き下げたことにより経営状況が赤字に転じ、その状態から脱却できない状況が続いている。また、旧簡易水道事業をH29年度より統合したことより赤字幅が大きくなっている。
②上記の要因から、累積欠損金は増加を続けている。
③現時点では、流動比率が100％以上であるため短期的な債務に対する支払能力はあるが、今後は老朽管の更新や、過去に借り入れた企業債（借金）の償還がピークを迎えることから、現金が減少し、流動比率が減少していくことが予見される。
④H29年度より旧簡易水道の統合により悪化しており、今後、更新時期を迎えた施設・設備、管路の更新に伴い、給水収益に占める企業債残高の上昇が予想される。
⑤給水に係る費用については給水収益で賄われるべきであるが、費用が嵩み、給水収益で賄いきれていない状況となっている。このため、今後は、費用分の収入を確保することについての検討が必要である。
⑥本市は8町村合併により誕生したため、集落が広域にわたり点在していることや散居村等の地理的要因で維持管理費用が増加し、給水原価が高くなる傾向にある。今後とも、経常費用の削減を図るとともに、料金の見直しについて検討する必要がある。
⑦施設利用率が大きく上昇しているが、有収率が下落していることから、漏水等に起因するものと考えられる。漏水対策のほか、今後の人口減少等に応じた水需要を見極め、施設規模の見直しを行う必要がある。
⑧有収率が70％台と類似団体平均、全国平均を大きく下回っており、漏水が主な原因として考えられる。漏水調査委託料を予算化し、毎年継続して調査を実施しているが、有収率の改善には至っていない。今後、調査方法の見直しや、漏水のおそれがある老朽管の更新する等の対策を検討していく必要がある。
</t>
    <rPh sb="78" eb="79">
      <t>キュウ</t>
    </rPh>
    <rPh sb="79" eb="83">
      <t>カンイスイドウ</t>
    </rPh>
    <rPh sb="83" eb="85">
      <t>ジギョウ</t>
    </rPh>
    <rPh sb="89" eb="91">
      <t>ネンド</t>
    </rPh>
    <rPh sb="93" eb="95">
      <t>トウゴウ</t>
    </rPh>
    <rPh sb="101" eb="103">
      <t>アカジ</t>
    </rPh>
    <rPh sb="103" eb="104">
      <t>ハバ</t>
    </rPh>
    <rPh sb="105" eb="106">
      <t>オオ</t>
    </rPh>
    <rPh sb="185" eb="187">
      <t>ロウキュウ</t>
    </rPh>
    <rPh sb="256" eb="258">
      <t>ネンド</t>
    </rPh>
    <rPh sb="260" eb="261">
      <t>キュウ</t>
    </rPh>
    <rPh sb="261" eb="265">
      <t>カンイスイドウ</t>
    </rPh>
    <rPh sb="266" eb="268">
      <t>トウゴウ</t>
    </rPh>
    <rPh sb="271" eb="273">
      <t>アッカ</t>
    </rPh>
    <rPh sb="278" eb="280">
      <t>コンゴ</t>
    </rPh>
    <rPh sb="281" eb="283">
      <t>コウシン</t>
    </rPh>
    <rPh sb="283" eb="285">
      <t>ジキ</t>
    </rPh>
    <rPh sb="286" eb="287">
      <t>ムカ</t>
    </rPh>
    <rPh sb="289" eb="291">
      <t>シセツ</t>
    </rPh>
    <rPh sb="292" eb="294">
      <t>セツビ</t>
    </rPh>
    <rPh sb="295" eb="296">
      <t>カン</t>
    </rPh>
    <rPh sb="296" eb="297">
      <t>ロ</t>
    </rPh>
    <rPh sb="298" eb="300">
      <t>コウシン</t>
    </rPh>
    <rPh sb="301" eb="302">
      <t>トモナ</t>
    </rPh>
    <rPh sb="304" eb="306">
      <t>キュウスイ</t>
    </rPh>
    <rPh sb="306" eb="308">
      <t>シュウエキ</t>
    </rPh>
    <rPh sb="309" eb="310">
      <t>シ</t>
    </rPh>
    <rPh sb="312" eb="314">
      <t>キギョウ</t>
    </rPh>
    <rPh sb="314" eb="315">
      <t>サイ</t>
    </rPh>
    <rPh sb="315" eb="317">
      <t>ザンダカ</t>
    </rPh>
    <rPh sb="318" eb="320">
      <t>ジョウショウ</t>
    </rPh>
    <rPh sb="321" eb="323">
      <t>ヨソウ</t>
    </rPh>
    <rPh sb="394" eb="396">
      <t>ヒヨウ</t>
    </rPh>
    <rPh sb="396" eb="397">
      <t>ブン</t>
    </rPh>
    <rPh sb="398" eb="400">
      <t>シュウニュウ</t>
    </rPh>
    <rPh sb="401" eb="403">
      <t>カクホ</t>
    </rPh>
    <rPh sb="412" eb="414">
      <t>ケントウ</t>
    </rPh>
    <rPh sb="462" eb="463">
      <t>ナド</t>
    </rPh>
    <rPh sb="467" eb="469">
      <t>ヨウイン</t>
    </rPh>
    <rPh sb="470" eb="472">
      <t>イジ</t>
    </rPh>
    <rPh sb="472" eb="474">
      <t>カンリ</t>
    </rPh>
    <rPh sb="474" eb="476">
      <t>ヒヨウ</t>
    </rPh>
    <rPh sb="477" eb="479">
      <t>ゾウカ</t>
    </rPh>
    <rPh sb="483" eb="484">
      <t>ゲン</t>
    </rPh>
    <rPh sb="559" eb="561">
      <t>ゲラク</t>
    </rPh>
    <rPh sb="617" eb="619">
      <t>キボ</t>
    </rPh>
    <rPh sb="694" eb="696">
      <t>マイトシ</t>
    </rPh>
    <rPh sb="696" eb="698">
      <t>ケイゾク</t>
    </rPh>
    <rPh sb="712" eb="713">
      <t>シュウ</t>
    </rPh>
    <rPh sb="719" eb="720">
      <t>イタ</t>
    </rPh>
    <rPh sb="726" eb="728">
      <t>コンゴ</t>
    </rPh>
    <rPh sb="729" eb="733">
      <t>チョウサホウホウ</t>
    </rPh>
    <rPh sb="734" eb="736">
      <t>ミナオ</t>
    </rPh>
    <rPh sb="739" eb="741">
      <t>ロウスイ</t>
    </rPh>
    <rPh sb="748" eb="750">
      <t>ロウキュウ</t>
    </rPh>
    <rPh sb="750" eb="751">
      <t>カン</t>
    </rPh>
    <rPh sb="752" eb="754">
      <t>コウシン</t>
    </rPh>
    <rPh sb="756" eb="757">
      <t>ナド</t>
    </rPh>
    <rPh sb="758" eb="760">
      <t>タイサク</t>
    </rPh>
    <rPh sb="761" eb="763">
      <t>ケントウ</t>
    </rPh>
    <rPh sb="767" eb="769">
      <t>ヒツヨウ</t>
    </rPh>
    <phoneticPr fontId="4"/>
  </si>
  <si>
    <t>①法定耐用年数に近い資産を多く保有していることから、類似団体や全国平均に比べて償却率が高くなっている。将来的な管路等の更新について、経営に与える影響も考慮し、H30年度策定を予定している水道ビジョンを踏まえ、検討していく必要がある。
②今後、管路の老朽化が進み、更新需要が高まる傾向になることから、財務状況やH30年度策定予定の水道ビジョンを踏まえ、事業の優先度を設定するなど、効率的な事業投資を行っていく必要がある。
③類似団体平均と同水準であるが、更新ペースが遅いことがわかる。また、管路延長も他団体と比較すると長いことから、更新費用が多額となり、且つ、更新ペースは遅くなっていくことが想定される。H29年度策定したアセットマネジメント調査に基づく、管路耐震化・更新計画事業に係る財源確保等について、早急に検討していく必要がある。</t>
    <rPh sb="75" eb="77">
      <t>コウリョ</t>
    </rPh>
    <rPh sb="82" eb="84">
      <t>ネンド</t>
    </rPh>
    <rPh sb="84" eb="86">
      <t>サクテイ</t>
    </rPh>
    <rPh sb="87" eb="89">
      <t>ヨテイ</t>
    </rPh>
    <rPh sb="93" eb="95">
      <t>スイドウ</t>
    </rPh>
    <rPh sb="100" eb="101">
      <t>フ</t>
    </rPh>
    <rPh sb="118" eb="120">
      <t>コンゴ</t>
    </rPh>
    <rPh sb="121" eb="123">
      <t>カンロ</t>
    </rPh>
    <rPh sb="124" eb="127">
      <t>ロウキュウカ</t>
    </rPh>
    <rPh sb="128" eb="129">
      <t>スス</t>
    </rPh>
    <rPh sb="131" eb="133">
      <t>コウシン</t>
    </rPh>
    <rPh sb="133" eb="135">
      <t>ジュヨウ</t>
    </rPh>
    <rPh sb="136" eb="137">
      <t>タカ</t>
    </rPh>
    <rPh sb="139" eb="141">
      <t>ケイコウ</t>
    </rPh>
    <rPh sb="157" eb="159">
      <t>ネンド</t>
    </rPh>
    <rPh sb="159" eb="161">
      <t>サクテイ</t>
    </rPh>
    <rPh sb="161" eb="163">
      <t>ヨテイ</t>
    </rPh>
    <rPh sb="164" eb="166">
      <t>スイドウ</t>
    </rPh>
    <rPh sb="171" eb="172">
      <t>フ</t>
    </rPh>
    <rPh sb="244" eb="245">
      <t>カン</t>
    </rPh>
    <rPh sb="245" eb="246">
      <t>ロ</t>
    </rPh>
    <rPh sb="246" eb="248">
      <t>エンチョウ</t>
    </rPh>
    <rPh sb="249" eb="250">
      <t>タ</t>
    </rPh>
    <rPh sb="250" eb="252">
      <t>ダンタイ</t>
    </rPh>
    <rPh sb="253" eb="255">
      <t>ヒカク</t>
    </rPh>
    <rPh sb="276" eb="277">
      <t>カ</t>
    </rPh>
    <rPh sb="279" eb="281">
      <t>コウシン</t>
    </rPh>
    <rPh sb="285" eb="286">
      <t>オソ</t>
    </rPh>
    <rPh sb="304" eb="306">
      <t>ネンド</t>
    </rPh>
    <rPh sb="306" eb="308">
      <t>サクテイ</t>
    </rPh>
    <rPh sb="320" eb="322">
      <t>チョウサ</t>
    </rPh>
    <rPh sb="323" eb="324">
      <t>モト</t>
    </rPh>
    <rPh sb="327" eb="328">
      <t>カン</t>
    </rPh>
    <rPh sb="328" eb="329">
      <t>ロ</t>
    </rPh>
    <rPh sb="329" eb="332">
      <t>タイシンカ</t>
    </rPh>
    <rPh sb="337" eb="339">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</si>
</sst>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3000000000000007"/>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0.25</c:v>
                </c:pt>
                <c:pt idx="1">
                  <c:v>0.37</c:v>
                </c:pt>
                <c:pt idx="2" formatCode="#,##0.00;&quot;△&quot;#,##0.00">
                  <c:v>0</c:v>
                </c:pt>
                <c:pt idx="3">
                  <c:v>0.33</c:v>
                </c:pt>
                <c:pt idx="4">
                  <c:v>0.77</c:v>
                </c:pt>
              </c:numCache>
            </c:numRef>
          </c:val>
          <c:extLst xmlns:c16r2="http://schemas.microsoft.com/office/drawing/2015/06/chart">
            <c:ext xmlns:c16="http://schemas.microsoft.com/office/drawing/2014/chart" uri="{C3380CC4-5D6E-409C-BE32-E72D297353CC}">
              <c16:uniqueId val="{00000000-A378-4E5B-9D4E-FDA36A4C73A4}"/>
            </c:ext>
          </c:extLst>
        </c:ser>
        <c:dLbls>
          <c:showLegendKey val="0"/>
          <c:showVal val="0"/>
          <c:showCatName val="0"/>
          <c:showSerName val="0"/>
          <c:showPercent val="0"/>
          <c:showBubbleSize val="0"/>
        </c:dLbls>
        <c:gapWidth val="150"/>
        <c:axId val="113122304"/>
        <c:axId val="11312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0.56000000000000005</c:v>
                </c:pt>
                <c:pt idx="3">
                  <c:v>0.61</c:v>
                </c:pt>
                <c:pt idx="4">
                  <c:v>0.75</c:v>
                </c:pt>
              </c:numCache>
            </c:numRef>
          </c:val>
          <c:smooth val="0"/>
          <c:extLst xmlns:c16r2="http://schemas.microsoft.com/office/drawing/2015/06/chart">
            <c:ext xmlns:c16="http://schemas.microsoft.com/office/drawing/2014/chart" uri="{C3380CC4-5D6E-409C-BE32-E72D297353CC}">
              <c16:uniqueId val="{00000001-A378-4E5B-9D4E-FDA36A4C73A4}"/>
            </c:ext>
          </c:extLst>
        </c:ser>
        <c:dLbls>
          <c:showLegendKey val="0"/>
          <c:showVal val="0"/>
          <c:showCatName val="0"/>
          <c:showSerName val="0"/>
          <c:showPercent val="0"/>
          <c:showBubbleSize val="0"/>
        </c:dLbls>
        <c:marker val="1"/>
        <c:smooth val="0"/>
        <c:axId val="113122304"/>
        <c:axId val="113128192"/>
      </c:lineChart>
      <c:dateAx>
        <c:axId val="113122304"/>
        <c:scaling>
          <c:orientation val="minMax"/>
        </c:scaling>
        <c:delete val="1"/>
        <c:axPos val="b"/>
        <c:numFmt formatCode="ge" sourceLinked="1"/>
        <c:majorTickMark val="none"/>
        <c:minorTickMark val="none"/>
        <c:tickLblPos val="none"/>
        <c:crossAx val="113128192"/>
        <c:crosses val="autoZero"/>
        <c:auto val="1"/>
        <c:lblOffset val="100"/>
        <c:baseTimeUnit val="years"/>
      </c:dateAx>
      <c:valAx>
        <c:axId val="1131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60.3</c:v>
                </c:pt>
                <c:pt idx="1">
                  <c:v>59.34</c:v>
                </c:pt>
                <c:pt idx="2">
                  <c:v>59.03</c:v>
                </c:pt>
                <c:pt idx="3">
                  <c:v>61.55</c:v>
                </c:pt>
                <c:pt idx="4">
                  <c:v>65.52</c:v>
                </c:pt>
              </c:numCache>
            </c:numRef>
          </c:val>
          <c:extLst xmlns:c16r2="http://schemas.microsoft.com/office/drawing/2015/06/chart">
            <c:ext xmlns:c16="http://schemas.microsoft.com/office/drawing/2014/chart" uri="{C3380CC4-5D6E-409C-BE32-E72D297353CC}">
              <c16:uniqueId val="{00000000-0F44-4D8D-A8DE-F3419E4FC547}"/>
            </c:ext>
          </c:extLst>
        </c:ser>
        <c:dLbls>
          <c:showLegendKey val="0"/>
          <c:showVal val="0"/>
          <c:showCatName val="0"/>
          <c:showSerName val="0"/>
          <c:showPercent val="0"/>
          <c:showBubbleSize val="0"/>
        </c:dLbls>
        <c:gapWidth val="150"/>
        <c:axId val="126196352"/>
        <c:axId val="12621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58.53</c:v>
                </c:pt>
                <c:pt idx="3">
                  <c:v>59.01</c:v>
                </c:pt>
                <c:pt idx="4">
                  <c:v>59.74</c:v>
                </c:pt>
              </c:numCache>
            </c:numRef>
          </c:val>
          <c:smooth val="0"/>
          <c:extLst xmlns:c16r2="http://schemas.microsoft.com/office/drawing/2015/06/chart">
            <c:ext xmlns:c16="http://schemas.microsoft.com/office/drawing/2014/chart" uri="{C3380CC4-5D6E-409C-BE32-E72D297353CC}">
              <c16:uniqueId val="{00000001-0F44-4D8D-A8DE-F3419E4FC547}"/>
            </c:ext>
          </c:extLst>
        </c:ser>
        <c:dLbls>
          <c:showLegendKey val="0"/>
          <c:showVal val="0"/>
          <c:showCatName val="0"/>
          <c:showSerName val="0"/>
          <c:showPercent val="0"/>
          <c:showBubbleSize val="0"/>
        </c:dLbls>
        <c:marker val="1"/>
        <c:smooth val="0"/>
        <c:axId val="126196352"/>
        <c:axId val="126218624"/>
      </c:lineChart>
      <c:dateAx>
        <c:axId val="126196352"/>
        <c:scaling>
          <c:orientation val="minMax"/>
        </c:scaling>
        <c:delete val="1"/>
        <c:axPos val="b"/>
        <c:numFmt formatCode="ge" sourceLinked="1"/>
        <c:majorTickMark val="none"/>
        <c:minorTickMark val="none"/>
        <c:tickLblPos val="none"/>
        <c:crossAx val="126218624"/>
        <c:crosses val="autoZero"/>
        <c:auto val="1"/>
        <c:lblOffset val="100"/>
        <c:baseTimeUnit val="years"/>
      </c:dateAx>
      <c:valAx>
        <c:axId val="1262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80.55</c:v>
                </c:pt>
                <c:pt idx="1">
                  <c:v>79.98</c:v>
                </c:pt>
                <c:pt idx="2">
                  <c:v>79.78</c:v>
                </c:pt>
                <c:pt idx="3">
                  <c:v>76.900000000000006</c:v>
                </c:pt>
                <c:pt idx="4">
                  <c:v>76.39</c:v>
                </c:pt>
              </c:numCache>
            </c:numRef>
          </c:val>
          <c:extLst xmlns:c16r2="http://schemas.microsoft.com/office/drawing/2015/06/chart">
            <c:ext xmlns:c16="http://schemas.microsoft.com/office/drawing/2014/chart" uri="{C3380CC4-5D6E-409C-BE32-E72D297353CC}">
              <c16:uniqueId val="{00000000-D11E-4D6B-9901-A97A17504D78}"/>
            </c:ext>
          </c:extLst>
        </c:ser>
        <c:dLbls>
          <c:showLegendKey val="0"/>
          <c:showVal val="0"/>
          <c:showCatName val="0"/>
          <c:showSerName val="0"/>
          <c:showPercent val="0"/>
          <c:showBubbleSize val="0"/>
        </c:dLbls>
        <c:gapWidth val="150"/>
        <c:axId val="126255104"/>
        <c:axId val="1262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85.26</c:v>
                </c:pt>
                <c:pt idx="3">
                  <c:v>85.37</c:v>
                </c:pt>
                <c:pt idx="4">
                  <c:v>87.28</c:v>
                </c:pt>
              </c:numCache>
            </c:numRef>
          </c:val>
          <c:smooth val="0"/>
          <c:extLst xmlns:c16r2="http://schemas.microsoft.com/office/drawing/2015/06/chart">
            <c:ext xmlns:c16="http://schemas.microsoft.com/office/drawing/2014/chart" uri="{C3380CC4-5D6E-409C-BE32-E72D297353CC}">
              <c16:uniqueId val="{00000001-D11E-4D6B-9901-A97A17504D78}"/>
            </c:ext>
          </c:extLst>
        </c:ser>
        <c:dLbls>
          <c:showLegendKey val="0"/>
          <c:showVal val="0"/>
          <c:showCatName val="0"/>
          <c:showSerName val="0"/>
          <c:showPercent val="0"/>
          <c:showBubbleSize val="0"/>
        </c:dLbls>
        <c:marker val="1"/>
        <c:smooth val="0"/>
        <c:axId val="126255104"/>
        <c:axId val="126256640"/>
      </c:lineChart>
      <c:dateAx>
        <c:axId val="126255104"/>
        <c:scaling>
          <c:orientation val="minMax"/>
        </c:scaling>
        <c:delete val="1"/>
        <c:axPos val="b"/>
        <c:numFmt formatCode="ge" sourceLinked="1"/>
        <c:majorTickMark val="none"/>
        <c:minorTickMark val="none"/>
        <c:tickLblPos val="none"/>
        <c:crossAx val="126256640"/>
        <c:crosses val="autoZero"/>
        <c:auto val="1"/>
        <c:lblOffset val="100"/>
        <c:baseTimeUnit val="years"/>
      </c:dateAx>
      <c:valAx>
        <c:axId val="1262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88</c:v>
                </c:pt>
                <c:pt idx="1">
                  <c:v>89.08</c:v>
                </c:pt>
                <c:pt idx="2">
                  <c:v>89.14</c:v>
                </c:pt>
                <c:pt idx="3">
                  <c:v>88.8</c:v>
                </c:pt>
                <c:pt idx="4">
                  <c:v>83.44</c:v>
                </c:pt>
              </c:numCache>
            </c:numRef>
          </c:val>
          <c:extLst xmlns:c16r2="http://schemas.microsoft.com/office/drawing/2015/06/chart">
            <c:ext xmlns:c16="http://schemas.microsoft.com/office/drawing/2014/chart" uri="{C3380CC4-5D6E-409C-BE32-E72D297353CC}">
              <c16:uniqueId val="{00000000-AFCA-45A9-B55E-B8CD1F3530FD}"/>
            </c:ext>
          </c:extLst>
        </c:ser>
        <c:dLbls>
          <c:showLegendKey val="0"/>
          <c:showVal val="0"/>
          <c:showCatName val="0"/>
          <c:showSerName val="0"/>
          <c:showPercent val="0"/>
          <c:showBubbleSize val="0"/>
        </c:dLbls>
        <c:gapWidth val="150"/>
        <c:axId val="113172864"/>
        <c:axId val="11317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109.64</c:v>
                </c:pt>
                <c:pt idx="3">
                  <c:v>110.95</c:v>
                </c:pt>
                <c:pt idx="4">
                  <c:v>112.15</c:v>
                </c:pt>
              </c:numCache>
            </c:numRef>
          </c:val>
          <c:smooth val="0"/>
          <c:extLst xmlns:c16r2="http://schemas.microsoft.com/office/drawing/2015/06/chart">
            <c:ext xmlns:c16="http://schemas.microsoft.com/office/drawing/2014/chart" uri="{C3380CC4-5D6E-409C-BE32-E72D297353CC}">
              <c16:uniqueId val="{00000001-AFCA-45A9-B55E-B8CD1F3530FD}"/>
            </c:ext>
          </c:extLst>
        </c:ser>
        <c:dLbls>
          <c:showLegendKey val="0"/>
          <c:showVal val="0"/>
          <c:showCatName val="0"/>
          <c:showSerName val="0"/>
          <c:showPercent val="0"/>
          <c:showBubbleSize val="0"/>
        </c:dLbls>
        <c:marker val="1"/>
        <c:smooth val="0"/>
        <c:axId val="113172864"/>
        <c:axId val="113174400"/>
      </c:lineChart>
      <c:dateAx>
        <c:axId val="113172864"/>
        <c:scaling>
          <c:orientation val="minMax"/>
        </c:scaling>
        <c:delete val="1"/>
        <c:axPos val="b"/>
        <c:numFmt formatCode="ge" sourceLinked="1"/>
        <c:majorTickMark val="none"/>
        <c:minorTickMark val="none"/>
        <c:tickLblPos val="none"/>
        <c:crossAx val="113174400"/>
        <c:crosses val="autoZero"/>
        <c:auto val="1"/>
        <c:lblOffset val="100"/>
        <c:baseTimeUnit val="years"/>
      </c:dateAx>
      <c:valAx>
        <c:axId val="113174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1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51.18</c:v>
                </c:pt>
                <c:pt idx="1">
                  <c:v>52.02</c:v>
                </c:pt>
                <c:pt idx="2">
                  <c:v>53.37</c:v>
                </c:pt>
                <c:pt idx="3">
                  <c:v>54.91</c:v>
                </c:pt>
                <c:pt idx="4">
                  <c:v>45.46</c:v>
                </c:pt>
              </c:numCache>
            </c:numRef>
          </c:val>
          <c:extLst xmlns:c16r2="http://schemas.microsoft.com/office/drawing/2015/06/chart">
            <c:ext xmlns:c16="http://schemas.microsoft.com/office/drawing/2014/chart" uri="{C3380CC4-5D6E-409C-BE32-E72D297353CC}">
              <c16:uniqueId val="{00000000-885F-46AF-9A02-59CBAC6ADB0A}"/>
            </c:ext>
          </c:extLst>
        </c:ser>
        <c:dLbls>
          <c:showLegendKey val="0"/>
          <c:showVal val="0"/>
          <c:showCatName val="0"/>
          <c:showSerName val="0"/>
          <c:showPercent val="0"/>
          <c:showBubbleSize val="0"/>
        </c:dLbls>
        <c:gapWidth val="150"/>
        <c:axId val="113219072"/>
        <c:axId val="1132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45.75</c:v>
                </c:pt>
                <c:pt idx="3">
                  <c:v>46.9</c:v>
                </c:pt>
                <c:pt idx="4">
                  <c:v>46.94</c:v>
                </c:pt>
              </c:numCache>
            </c:numRef>
          </c:val>
          <c:smooth val="0"/>
          <c:extLst xmlns:c16r2="http://schemas.microsoft.com/office/drawing/2015/06/chart">
            <c:ext xmlns:c16="http://schemas.microsoft.com/office/drawing/2014/chart" uri="{C3380CC4-5D6E-409C-BE32-E72D297353CC}">
              <c16:uniqueId val="{00000001-885F-46AF-9A02-59CBAC6ADB0A}"/>
            </c:ext>
          </c:extLst>
        </c:ser>
        <c:dLbls>
          <c:showLegendKey val="0"/>
          <c:showVal val="0"/>
          <c:showCatName val="0"/>
          <c:showSerName val="0"/>
          <c:showPercent val="0"/>
          <c:showBubbleSize val="0"/>
        </c:dLbls>
        <c:marker val="1"/>
        <c:smooth val="0"/>
        <c:axId val="113219072"/>
        <c:axId val="113220608"/>
      </c:lineChart>
      <c:dateAx>
        <c:axId val="113219072"/>
        <c:scaling>
          <c:orientation val="minMax"/>
        </c:scaling>
        <c:delete val="1"/>
        <c:axPos val="b"/>
        <c:numFmt formatCode="ge" sourceLinked="1"/>
        <c:majorTickMark val="none"/>
        <c:minorTickMark val="none"/>
        <c:tickLblPos val="none"/>
        <c:crossAx val="113220608"/>
        <c:crosses val="autoZero"/>
        <c:auto val="1"/>
        <c:lblOffset val="100"/>
        <c:baseTimeUnit val="years"/>
      </c:dateAx>
      <c:valAx>
        <c:axId val="113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formatCode="#,##0.00;&quot;△&quot;#,##0.00;&quot;-&quot;">
                  <c:v>8.0299999999999994</c:v>
                </c:pt>
                <c:pt idx="4" formatCode="#,##0.00;&quot;△&quot;#,##0.00;&quot;-&quot;">
                  <c:v>27.95</c:v>
                </c:pt>
              </c:numCache>
            </c:numRef>
          </c:val>
          <c:extLst xmlns:c16r2="http://schemas.microsoft.com/office/drawing/2015/06/chart">
            <c:ext xmlns:c16="http://schemas.microsoft.com/office/drawing/2014/chart" uri="{C3380CC4-5D6E-409C-BE32-E72D297353CC}">
              <c16:uniqueId val="{00000000-8A28-4F21-AEAB-E6A925E809D8}"/>
            </c:ext>
          </c:extLst>
        </c:ser>
        <c:dLbls>
          <c:showLegendKey val="0"/>
          <c:showVal val="0"/>
          <c:showCatName val="0"/>
          <c:showSerName val="0"/>
          <c:showPercent val="0"/>
          <c:showBubbleSize val="0"/>
        </c:dLbls>
        <c:gapWidth val="150"/>
        <c:axId val="125910400"/>
        <c:axId val="12592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10.54</c:v>
                </c:pt>
                <c:pt idx="3">
                  <c:v>12.03</c:v>
                </c:pt>
                <c:pt idx="4">
                  <c:v>14.48</c:v>
                </c:pt>
              </c:numCache>
            </c:numRef>
          </c:val>
          <c:smooth val="0"/>
          <c:extLst xmlns:c16r2="http://schemas.microsoft.com/office/drawing/2015/06/chart">
            <c:ext xmlns:c16="http://schemas.microsoft.com/office/drawing/2014/chart" uri="{C3380CC4-5D6E-409C-BE32-E72D297353CC}">
              <c16:uniqueId val="{00000001-8A28-4F21-AEAB-E6A925E809D8}"/>
            </c:ext>
          </c:extLst>
        </c:ser>
        <c:dLbls>
          <c:showLegendKey val="0"/>
          <c:showVal val="0"/>
          <c:showCatName val="0"/>
          <c:showSerName val="0"/>
          <c:showPercent val="0"/>
          <c:showBubbleSize val="0"/>
        </c:dLbls>
        <c:marker val="1"/>
        <c:smooth val="0"/>
        <c:axId val="125910400"/>
        <c:axId val="125924480"/>
      </c:lineChart>
      <c:dateAx>
        <c:axId val="125910400"/>
        <c:scaling>
          <c:orientation val="minMax"/>
        </c:scaling>
        <c:delete val="1"/>
        <c:axPos val="b"/>
        <c:numFmt formatCode="ge" sourceLinked="1"/>
        <c:majorTickMark val="none"/>
        <c:minorTickMark val="none"/>
        <c:tickLblPos val="none"/>
        <c:crossAx val="125924480"/>
        <c:crosses val="autoZero"/>
        <c:auto val="1"/>
        <c:lblOffset val="100"/>
        <c:baseTimeUnit val="years"/>
      </c:dateAx>
      <c:valAx>
        <c:axId val="1259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40.1</c:v>
                </c:pt>
                <c:pt idx="1">
                  <c:v>40.53</c:v>
                </c:pt>
                <c:pt idx="2">
                  <c:v>53.61</c:v>
                </c:pt>
                <c:pt idx="3">
                  <c:v>67.34</c:v>
                </c:pt>
                <c:pt idx="4">
                  <c:v>86.11</c:v>
                </c:pt>
              </c:numCache>
            </c:numRef>
          </c:val>
          <c:extLst xmlns:c16r2="http://schemas.microsoft.com/office/drawing/2015/06/chart">
            <c:ext xmlns:c16="http://schemas.microsoft.com/office/drawing/2014/chart" uri="{C3380CC4-5D6E-409C-BE32-E72D297353CC}">
              <c16:uniqueId val="{00000000-2999-4558-BB80-9A4F2BEDFC34}"/>
            </c:ext>
          </c:extLst>
        </c:ser>
        <c:dLbls>
          <c:showLegendKey val="0"/>
          <c:showVal val="0"/>
          <c:showCatName val="0"/>
          <c:showSerName val="0"/>
          <c:showPercent val="0"/>
          <c:showBubbleSize val="0"/>
        </c:dLbls>
        <c:gapWidth val="150"/>
        <c:axId val="125848576"/>
        <c:axId val="12586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3.62</c:v>
                </c:pt>
                <c:pt idx="3">
                  <c:v>3.91</c:v>
                </c:pt>
                <c:pt idx="4">
                  <c:v>1</c:v>
                </c:pt>
              </c:numCache>
            </c:numRef>
          </c:val>
          <c:smooth val="0"/>
          <c:extLst xmlns:c16r2="http://schemas.microsoft.com/office/drawing/2015/06/chart">
            <c:ext xmlns:c16="http://schemas.microsoft.com/office/drawing/2014/chart" uri="{C3380CC4-5D6E-409C-BE32-E72D297353CC}">
              <c16:uniqueId val="{00000001-2999-4558-BB80-9A4F2BEDFC34}"/>
            </c:ext>
          </c:extLst>
        </c:ser>
        <c:dLbls>
          <c:showLegendKey val="0"/>
          <c:showVal val="0"/>
          <c:showCatName val="0"/>
          <c:showSerName val="0"/>
          <c:showPercent val="0"/>
          <c:showBubbleSize val="0"/>
        </c:dLbls>
        <c:marker val="1"/>
        <c:smooth val="0"/>
        <c:axId val="125848576"/>
        <c:axId val="125862656"/>
      </c:lineChart>
      <c:dateAx>
        <c:axId val="125848576"/>
        <c:scaling>
          <c:orientation val="minMax"/>
        </c:scaling>
        <c:delete val="1"/>
        <c:axPos val="b"/>
        <c:numFmt formatCode="ge" sourceLinked="1"/>
        <c:majorTickMark val="none"/>
        <c:minorTickMark val="none"/>
        <c:tickLblPos val="none"/>
        <c:crossAx val="125862656"/>
        <c:crosses val="autoZero"/>
        <c:auto val="1"/>
        <c:lblOffset val="100"/>
        <c:baseTimeUnit val="years"/>
      </c:dateAx>
      <c:valAx>
        <c:axId val="12586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8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507.84</c:v>
                </c:pt>
                <c:pt idx="1">
                  <c:v>323.66000000000003</c:v>
                </c:pt>
                <c:pt idx="2">
                  <c:v>393.3</c:v>
                </c:pt>
                <c:pt idx="3">
                  <c:v>593.84</c:v>
                </c:pt>
                <c:pt idx="4">
                  <c:v>397.78</c:v>
                </c:pt>
              </c:numCache>
            </c:numRef>
          </c:val>
          <c:extLst xmlns:c16r2="http://schemas.microsoft.com/office/drawing/2015/06/chart">
            <c:ext xmlns:c16="http://schemas.microsoft.com/office/drawing/2014/chart" uri="{C3380CC4-5D6E-409C-BE32-E72D297353CC}">
              <c16:uniqueId val="{00000000-3411-4DFC-9D90-3341A0E00AD6}"/>
            </c:ext>
          </c:extLst>
        </c:ser>
        <c:dLbls>
          <c:showLegendKey val="0"/>
          <c:showVal val="0"/>
          <c:showCatName val="0"/>
          <c:showSerName val="0"/>
          <c:showPercent val="0"/>
          <c:showBubbleSize val="0"/>
        </c:dLbls>
        <c:gapWidth val="150"/>
        <c:axId val="125890944"/>
        <c:axId val="12589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371.31</c:v>
                </c:pt>
                <c:pt idx="3">
                  <c:v>377.63</c:v>
                </c:pt>
                <c:pt idx="4">
                  <c:v>355.5</c:v>
                </c:pt>
              </c:numCache>
            </c:numRef>
          </c:val>
          <c:smooth val="0"/>
          <c:extLst xmlns:c16r2="http://schemas.microsoft.com/office/drawing/2015/06/chart">
            <c:ext xmlns:c16="http://schemas.microsoft.com/office/drawing/2014/chart" uri="{C3380CC4-5D6E-409C-BE32-E72D297353CC}">
              <c16:uniqueId val="{00000001-3411-4DFC-9D90-3341A0E00AD6}"/>
            </c:ext>
          </c:extLst>
        </c:ser>
        <c:dLbls>
          <c:showLegendKey val="0"/>
          <c:showVal val="0"/>
          <c:showCatName val="0"/>
          <c:showSerName val="0"/>
          <c:showPercent val="0"/>
          <c:showBubbleSize val="0"/>
        </c:dLbls>
        <c:marker val="1"/>
        <c:smooth val="0"/>
        <c:axId val="125890944"/>
        <c:axId val="125892480"/>
      </c:lineChart>
      <c:dateAx>
        <c:axId val="125890944"/>
        <c:scaling>
          <c:orientation val="minMax"/>
        </c:scaling>
        <c:delete val="1"/>
        <c:axPos val="b"/>
        <c:numFmt formatCode="ge" sourceLinked="1"/>
        <c:majorTickMark val="none"/>
        <c:minorTickMark val="none"/>
        <c:tickLblPos val="none"/>
        <c:crossAx val="125892480"/>
        <c:crosses val="autoZero"/>
        <c:auto val="1"/>
        <c:lblOffset val="100"/>
        <c:baseTimeUnit val="years"/>
      </c:dateAx>
      <c:valAx>
        <c:axId val="12589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8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272.35000000000002</c:v>
                </c:pt>
                <c:pt idx="1">
                  <c:v>285.22000000000003</c:v>
                </c:pt>
                <c:pt idx="2">
                  <c:v>294.61</c:v>
                </c:pt>
                <c:pt idx="3">
                  <c:v>303.67</c:v>
                </c:pt>
                <c:pt idx="4">
                  <c:v>499.4</c:v>
                </c:pt>
              </c:numCache>
            </c:numRef>
          </c:val>
          <c:extLst xmlns:c16r2="http://schemas.microsoft.com/office/drawing/2015/06/chart">
            <c:ext xmlns:c16="http://schemas.microsoft.com/office/drawing/2014/chart" uri="{C3380CC4-5D6E-409C-BE32-E72D297353CC}">
              <c16:uniqueId val="{00000000-3D52-4A1A-8897-1324FA4C5A7C}"/>
            </c:ext>
          </c:extLst>
        </c:ser>
        <c:dLbls>
          <c:showLegendKey val="0"/>
          <c:showVal val="0"/>
          <c:showCatName val="0"/>
          <c:showSerName val="0"/>
          <c:showPercent val="0"/>
          <c:showBubbleSize val="0"/>
        </c:dLbls>
        <c:gapWidth val="150"/>
        <c:axId val="126006784"/>
        <c:axId val="1260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373.09</c:v>
                </c:pt>
                <c:pt idx="3">
                  <c:v>364.71</c:v>
                </c:pt>
                <c:pt idx="4">
                  <c:v>312.58</c:v>
                </c:pt>
              </c:numCache>
            </c:numRef>
          </c:val>
          <c:smooth val="0"/>
          <c:extLst xmlns:c16r2="http://schemas.microsoft.com/office/drawing/2015/06/chart">
            <c:ext xmlns:c16="http://schemas.microsoft.com/office/drawing/2014/chart" uri="{C3380CC4-5D6E-409C-BE32-E72D297353CC}">
              <c16:uniqueId val="{00000001-3D52-4A1A-8897-1324FA4C5A7C}"/>
            </c:ext>
          </c:extLst>
        </c:ser>
        <c:dLbls>
          <c:showLegendKey val="0"/>
          <c:showVal val="0"/>
          <c:showCatName val="0"/>
          <c:showSerName val="0"/>
          <c:showPercent val="0"/>
          <c:showBubbleSize val="0"/>
        </c:dLbls>
        <c:marker val="1"/>
        <c:smooth val="0"/>
        <c:axId val="126006784"/>
        <c:axId val="126008320"/>
      </c:lineChart>
      <c:dateAx>
        <c:axId val="126006784"/>
        <c:scaling>
          <c:orientation val="minMax"/>
        </c:scaling>
        <c:delete val="1"/>
        <c:axPos val="b"/>
        <c:numFmt formatCode="ge" sourceLinked="1"/>
        <c:majorTickMark val="none"/>
        <c:minorTickMark val="none"/>
        <c:tickLblPos val="none"/>
        <c:crossAx val="126008320"/>
        <c:crosses val="autoZero"/>
        <c:auto val="1"/>
        <c:lblOffset val="100"/>
        <c:baseTimeUnit val="years"/>
      </c:dateAx>
      <c:valAx>
        <c:axId val="126008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0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84.57</c:v>
                </c:pt>
                <c:pt idx="1">
                  <c:v>85.89</c:v>
                </c:pt>
                <c:pt idx="2">
                  <c:v>85.26</c:v>
                </c:pt>
                <c:pt idx="3">
                  <c:v>85.21</c:v>
                </c:pt>
                <c:pt idx="4">
                  <c:v>76.81</c:v>
                </c:pt>
              </c:numCache>
            </c:numRef>
          </c:val>
          <c:extLst xmlns:c16r2="http://schemas.microsoft.com/office/drawing/2015/06/chart">
            <c:ext xmlns:c16="http://schemas.microsoft.com/office/drawing/2014/chart" uri="{C3380CC4-5D6E-409C-BE32-E72D297353CC}">
              <c16:uniqueId val="{00000000-22CB-45AF-8AE4-819E76A11059}"/>
            </c:ext>
          </c:extLst>
        </c:ser>
        <c:dLbls>
          <c:showLegendKey val="0"/>
          <c:showVal val="0"/>
          <c:showCatName val="0"/>
          <c:showSerName val="0"/>
          <c:showPercent val="0"/>
          <c:showBubbleSize val="0"/>
        </c:dLbls>
        <c:gapWidth val="150"/>
        <c:axId val="126048896"/>
        <c:axId val="1260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99.99</c:v>
                </c:pt>
                <c:pt idx="3">
                  <c:v>100.65</c:v>
                </c:pt>
                <c:pt idx="4">
                  <c:v>104.57</c:v>
                </c:pt>
              </c:numCache>
            </c:numRef>
          </c:val>
          <c:smooth val="0"/>
          <c:extLst xmlns:c16r2="http://schemas.microsoft.com/office/drawing/2015/06/chart">
            <c:ext xmlns:c16="http://schemas.microsoft.com/office/drawing/2014/chart" uri="{C3380CC4-5D6E-409C-BE32-E72D297353CC}">
              <c16:uniqueId val="{00000001-22CB-45AF-8AE4-819E76A11059}"/>
            </c:ext>
          </c:extLst>
        </c:ser>
        <c:dLbls>
          <c:showLegendKey val="0"/>
          <c:showVal val="0"/>
          <c:showCatName val="0"/>
          <c:showSerName val="0"/>
          <c:showPercent val="0"/>
          <c:showBubbleSize val="0"/>
        </c:dLbls>
        <c:marker val="1"/>
        <c:smooth val="0"/>
        <c:axId val="126048896"/>
        <c:axId val="126058880"/>
      </c:lineChart>
      <c:dateAx>
        <c:axId val="126048896"/>
        <c:scaling>
          <c:orientation val="minMax"/>
        </c:scaling>
        <c:delete val="1"/>
        <c:axPos val="b"/>
        <c:numFmt formatCode="ge" sourceLinked="1"/>
        <c:majorTickMark val="none"/>
        <c:minorTickMark val="none"/>
        <c:tickLblPos val="none"/>
        <c:crossAx val="126058880"/>
        <c:crosses val="autoZero"/>
        <c:auto val="1"/>
        <c:lblOffset val="100"/>
        <c:baseTimeUnit val="years"/>
      </c:dateAx>
      <c:valAx>
        <c:axId val="1260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186.38</c:v>
                </c:pt>
                <c:pt idx="1">
                  <c:v>184.74</c:v>
                </c:pt>
                <c:pt idx="2">
                  <c:v>186.23</c:v>
                </c:pt>
                <c:pt idx="3">
                  <c:v>186.67</c:v>
                </c:pt>
                <c:pt idx="4">
                  <c:v>208.85</c:v>
                </c:pt>
              </c:numCache>
            </c:numRef>
          </c:val>
          <c:extLst xmlns:c16r2="http://schemas.microsoft.com/office/drawing/2015/06/chart">
            <c:ext xmlns:c16="http://schemas.microsoft.com/office/drawing/2014/chart" uri="{C3380CC4-5D6E-409C-BE32-E72D297353CC}">
              <c16:uniqueId val="{00000000-4DB6-407C-90CC-5A66FE827729}"/>
            </c:ext>
          </c:extLst>
        </c:ser>
        <c:dLbls>
          <c:showLegendKey val="0"/>
          <c:showVal val="0"/>
          <c:showCatName val="0"/>
          <c:showSerName val="0"/>
          <c:showPercent val="0"/>
          <c:showBubbleSize val="0"/>
        </c:dLbls>
        <c:gapWidth val="150"/>
        <c:axId val="126166528"/>
        <c:axId val="12616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171.15</c:v>
                </c:pt>
                <c:pt idx="3">
                  <c:v>170.19</c:v>
                </c:pt>
                <c:pt idx="4">
                  <c:v>165.47</c:v>
                </c:pt>
              </c:numCache>
            </c:numRef>
          </c:val>
          <c:smooth val="0"/>
          <c:extLst xmlns:c16r2="http://schemas.microsoft.com/office/drawing/2015/06/chart">
            <c:ext xmlns:c16="http://schemas.microsoft.com/office/drawing/2014/chart" uri="{C3380CC4-5D6E-409C-BE32-E72D297353CC}">
              <c16:uniqueId val="{00000001-4DB6-407C-90CC-5A66FE827729}"/>
            </c:ext>
          </c:extLst>
        </c:ser>
        <c:dLbls>
          <c:showLegendKey val="0"/>
          <c:showVal val="0"/>
          <c:showCatName val="0"/>
          <c:showSerName val="0"/>
          <c:showPercent val="0"/>
          <c:showBubbleSize val="0"/>
        </c:dLbls>
        <c:marker val="1"/>
        <c:smooth val="0"/>
        <c:axId val="126166528"/>
        <c:axId val="126168064"/>
      </c:lineChart>
      <c:dateAx>
        <c:axId val="126166528"/>
        <c:scaling>
          <c:orientation val="minMax"/>
        </c:scaling>
        <c:delete val="1"/>
        <c:axPos val="b"/>
        <c:numFmt formatCode="ge" sourceLinked="1"/>
        <c:majorTickMark val="none"/>
        <c:minorTickMark val="none"/>
        <c:tickLblPos val="none"/>
        <c:crossAx val="126168064"/>
        <c:crosses val="autoZero"/>
        <c:auto val="1"/>
        <c:lblOffset val="100"/>
        <c:baseTimeUnit val="years"/>
      </c:dateAx>
      <c:valAx>
        <c:axId val="1261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63"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　南砺市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51813</v>
      </c>
      <c r="AM8" s="59"/>
      <c r="AN8" s="59"/>
      <c r="AO8" s="59"/>
      <c r="AP8" s="59"/>
      <c r="AQ8" s="59"/>
      <c r="AR8" s="59"/>
      <c r="AS8" s="59"/>
      <c r="AT8" s="50">
        <f>データ!$S$6</f>
        <v>668.64</v>
      </c>
      <c r="AU8" s="51"/>
      <c r="AV8" s="51"/>
      <c r="AW8" s="51"/>
      <c r="AX8" s="51"/>
      <c r="AY8" s="51"/>
      <c r="AZ8" s="51"/>
      <c r="BA8" s="51"/>
      <c r="BB8" s="52">
        <f>データ!$T$6</f>
        <v>77.489999999999995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65.72</v>
      </c>
      <c r="J10" s="51"/>
      <c r="K10" s="51"/>
      <c r="L10" s="51"/>
      <c r="M10" s="51"/>
      <c r="N10" s="51"/>
      <c r="O10" s="62"/>
      <c r="P10" s="52">
        <f>データ!$P$6</f>
        <v>98.94</v>
      </c>
      <c r="Q10" s="52"/>
      <c r="R10" s="52"/>
      <c r="S10" s="52"/>
      <c r="T10" s="52"/>
      <c r="U10" s="52"/>
      <c r="V10" s="52"/>
      <c r="W10" s="59">
        <f>データ!$Q$6</f>
        <v>3132</v>
      </c>
      <c r="X10" s="59"/>
      <c r="Y10" s="59"/>
      <c r="Z10" s="59"/>
      <c r="AA10" s="59"/>
      <c r="AB10" s="59"/>
      <c r="AC10" s="59"/>
      <c r="AD10" s="2"/>
      <c r="AE10" s="2"/>
      <c r="AF10" s="2"/>
      <c r="AG10" s="2"/>
      <c r="AH10" s="4"/>
      <c r="AI10" s="4"/>
      <c r="AJ10" s="4"/>
      <c r="AK10" s="4"/>
      <c r="AL10" s="59">
        <f>データ!$U$6</f>
        <v>50941</v>
      </c>
      <c r="AM10" s="59"/>
      <c r="AN10" s="59"/>
      <c r="AO10" s="59"/>
      <c r="AP10" s="59"/>
      <c r="AQ10" s="59"/>
      <c r="AR10" s="59"/>
      <c r="AS10" s="59"/>
      <c r="AT10" s="50">
        <f>データ!$V$6</f>
        <v>193.08</v>
      </c>
      <c r="AU10" s="51"/>
      <c r="AV10" s="51"/>
      <c r="AW10" s="51"/>
      <c r="AX10" s="51"/>
      <c r="AY10" s="51"/>
      <c r="AZ10" s="51"/>
      <c r="BA10" s="51"/>
      <c r="BB10" s="52">
        <f>データ!$W$6</f>
        <v>263.83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119</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6" t="s">
        <v>117</v>
      </c>
      <c r="BM66" s="87"/>
      <c r="BN66" s="87"/>
      <c r="BO66" s="87"/>
      <c r="BP66" s="87"/>
      <c r="BQ66" s="87"/>
      <c r="BR66" s="87"/>
      <c r="BS66" s="87"/>
      <c r="BT66" s="87"/>
      <c r="BU66" s="87"/>
      <c r="BV66" s="87"/>
      <c r="BW66" s="87"/>
      <c r="BX66" s="87"/>
      <c r="BY66" s="87"/>
      <c r="BZ66" s="88"/>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6"/>
      <c r="BM67" s="87"/>
      <c r="BN67" s="87"/>
      <c r="BO67" s="87"/>
      <c r="BP67" s="87"/>
      <c r="BQ67" s="87"/>
      <c r="BR67" s="87"/>
      <c r="BS67" s="87"/>
      <c r="BT67" s="87"/>
      <c r="BU67" s="87"/>
      <c r="BV67" s="87"/>
      <c r="BW67" s="87"/>
      <c r="BX67" s="87"/>
      <c r="BY67" s="87"/>
      <c r="BZ67" s="88"/>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6"/>
      <c r="BM68" s="87"/>
      <c r="BN68" s="87"/>
      <c r="BO68" s="87"/>
      <c r="BP68" s="87"/>
      <c r="BQ68" s="87"/>
      <c r="BR68" s="87"/>
      <c r="BS68" s="87"/>
      <c r="BT68" s="87"/>
      <c r="BU68" s="87"/>
      <c r="BV68" s="87"/>
      <c r="BW68" s="87"/>
      <c r="BX68" s="87"/>
      <c r="BY68" s="87"/>
      <c r="BZ68" s="88"/>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6"/>
      <c r="BM69" s="87"/>
      <c r="BN69" s="87"/>
      <c r="BO69" s="87"/>
      <c r="BP69" s="87"/>
      <c r="BQ69" s="87"/>
      <c r="BR69" s="87"/>
      <c r="BS69" s="87"/>
      <c r="BT69" s="87"/>
      <c r="BU69" s="87"/>
      <c r="BV69" s="87"/>
      <c r="BW69" s="87"/>
      <c r="BX69" s="87"/>
      <c r="BY69" s="87"/>
      <c r="BZ69" s="88"/>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6"/>
      <c r="BM70" s="87"/>
      <c r="BN70" s="87"/>
      <c r="BO70" s="87"/>
      <c r="BP70" s="87"/>
      <c r="BQ70" s="87"/>
      <c r="BR70" s="87"/>
      <c r="BS70" s="87"/>
      <c r="BT70" s="87"/>
      <c r="BU70" s="87"/>
      <c r="BV70" s="87"/>
      <c r="BW70" s="87"/>
      <c r="BX70" s="87"/>
      <c r="BY70" s="87"/>
      <c r="BZ70" s="88"/>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6"/>
      <c r="BM71" s="87"/>
      <c r="BN71" s="87"/>
      <c r="BO71" s="87"/>
      <c r="BP71" s="87"/>
      <c r="BQ71" s="87"/>
      <c r="BR71" s="87"/>
      <c r="BS71" s="87"/>
      <c r="BT71" s="87"/>
      <c r="BU71" s="87"/>
      <c r="BV71" s="87"/>
      <c r="BW71" s="87"/>
      <c r="BX71" s="87"/>
      <c r="BY71" s="87"/>
      <c r="BZ71" s="88"/>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6"/>
      <c r="BM72" s="87"/>
      <c r="BN72" s="87"/>
      <c r="BO72" s="87"/>
      <c r="BP72" s="87"/>
      <c r="BQ72" s="87"/>
      <c r="BR72" s="87"/>
      <c r="BS72" s="87"/>
      <c r="BT72" s="87"/>
      <c r="BU72" s="87"/>
      <c r="BV72" s="87"/>
      <c r="BW72" s="87"/>
      <c r="BX72" s="87"/>
      <c r="BY72" s="87"/>
      <c r="BZ72" s="88"/>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6"/>
      <c r="BM73" s="87"/>
      <c r="BN73" s="87"/>
      <c r="BO73" s="87"/>
      <c r="BP73" s="87"/>
      <c r="BQ73" s="87"/>
      <c r="BR73" s="87"/>
      <c r="BS73" s="87"/>
      <c r="BT73" s="87"/>
      <c r="BU73" s="87"/>
      <c r="BV73" s="87"/>
      <c r="BW73" s="87"/>
      <c r="BX73" s="87"/>
      <c r="BY73" s="87"/>
      <c r="BZ73" s="88"/>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6"/>
      <c r="BM74" s="87"/>
      <c r="BN74" s="87"/>
      <c r="BO74" s="87"/>
      <c r="BP74" s="87"/>
      <c r="BQ74" s="87"/>
      <c r="BR74" s="87"/>
      <c r="BS74" s="87"/>
      <c r="BT74" s="87"/>
      <c r="BU74" s="87"/>
      <c r="BV74" s="87"/>
      <c r="BW74" s="87"/>
      <c r="BX74" s="87"/>
      <c r="BY74" s="87"/>
      <c r="BZ74" s="88"/>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6"/>
      <c r="BM75" s="87"/>
      <c r="BN75" s="87"/>
      <c r="BO75" s="87"/>
      <c r="BP75" s="87"/>
      <c r="BQ75" s="87"/>
      <c r="BR75" s="87"/>
      <c r="BS75" s="87"/>
      <c r="BT75" s="87"/>
      <c r="BU75" s="87"/>
      <c r="BV75" s="87"/>
      <c r="BW75" s="87"/>
      <c r="BX75" s="87"/>
      <c r="BY75" s="87"/>
      <c r="BZ75" s="88"/>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6"/>
      <c r="BM76" s="87"/>
      <c r="BN76" s="87"/>
      <c r="BO76" s="87"/>
      <c r="BP76" s="87"/>
      <c r="BQ76" s="87"/>
      <c r="BR76" s="87"/>
      <c r="BS76" s="87"/>
      <c r="BT76" s="87"/>
      <c r="BU76" s="87"/>
      <c r="BV76" s="87"/>
      <c r="BW76" s="87"/>
      <c r="BX76" s="87"/>
      <c r="BY76" s="87"/>
      <c r="BZ76" s="88"/>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6"/>
      <c r="BM77" s="87"/>
      <c r="BN77" s="87"/>
      <c r="BO77" s="87"/>
      <c r="BP77" s="87"/>
      <c r="BQ77" s="87"/>
      <c r="BR77" s="87"/>
      <c r="BS77" s="87"/>
      <c r="BT77" s="87"/>
      <c r="BU77" s="87"/>
      <c r="BV77" s="87"/>
      <c r="BW77" s="87"/>
      <c r="BX77" s="87"/>
      <c r="BY77" s="87"/>
      <c r="BZ77" s="88"/>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6"/>
      <c r="BM78" s="87"/>
      <c r="BN78" s="87"/>
      <c r="BO78" s="87"/>
      <c r="BP78" s="87"/>
      <c r="BQ78" s="87"/>
      <c r="BR78" s="87"/>
      <c r="BS78" s="87"/>
      <c r="BT78" s="87"/>
      <c r="BU78" s="87"/>
      <c r="BV78" s="87"/>
      <c r="BW78" s="87"/>
      <c r="BX78" s="87"/>
      <c r="BY78" s="87"/>
      <c r="BZ78" s="88"/>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6"/>
      <c r="BM79" s="87"/>
      <c r="BN79" s="87"/>
      <c r="BO79" s="87"/>
      <c r="BP79" s="87"/>
      <c r="BQ79" s="87"/>
      <c r="BR79" s="87"/>
      <c r="BS79" s="87"/>
      <c r="BT79" s="87"/>
      <c r="BU79" s="87"/>
      <c r="BV79" s="87"/>
      <c r="BW79" s="87"/>
      <c r="BX79" s="87"/>
      <c r="BY79" s="87"/>
      <c r="BZ79" s="88"/>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6"/>
      <c r="BM80" s="87"/>
      <c r="BN80" s="87"/>
      <c r="BO80" s="87"/>
      <c r="BP80" s="87"/>
      <c r="BQ80" s="87"/>
      <c r="BR80" s="87"/>
      <c r="BS80" s="87"/>
      <c r="BT80" s="87"/>
      <c r="BU80" s="87"/>
      <c r="BV80" s="87"/>
      <c r="BW80" s="87"/>
      <c r="BX80" s="87"/>
      <c r="BY80" s="87"/>
      <c r="BZ80" s="88"/>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6"/>
      <c r="BM81" s="87"/>
      <c r="BN81" s="87"/>
      <c r="BO81" s="87"/>
      <c r="BP81" s="87"/>
      <c r="BQ81" s="87"/>
      <c r="BR81" s="87"/>
      <c r="BS81" s="87"/>
      <c r="BT81" s="87"/>
      <c r="BU81" s="87"/>
      <c r="BV81" s="87"/>
      <c r="BW81" s="87"/>
      <c r="BX81" s="87"/>
      <c r="BY81" s="87"/>
      <c r="BZ81" s="8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9"/>
      <c r="BM82" s="90"/>
      <c r="BN82" s="90"/>
      <c r="BO82" s="90"/>
      <c r="BP82" s="90"/>
      <c r="BQ82" s="90"/>
      <c r="BR82" s="90"/>
      <c r="BS82" s="90"/>
      <c r="BT82" s="90"/>
      <c r="BU82" s="90"/>
      <c r="BV82" s="90"/>
      <c r="BW82" s="90"/>
      <c r="BX82" s="90"/>
      <c r="BY82" s="90"/>
      <c r="BZ82" s="91"/>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Y/3PK0oxAZe8hydrZ1zlt54S/M4O6vaku/gzAG6/dg8AZYQpycch1PDHFn7C2j64941iRYnmVVngoNM18uc7g==" saltValue="sqD+sLP8M0rJPv/4PBiFu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162108</v>
      </c>
      <c r="D6" s="33">
        <f t="shared" si="3"/>
        <v>46</v>
      </c>
      <c r="E6" s="33">
        <f t="shared" si="3"/>
        <v>1</v>
      </c>
      <c r="F6" s="33">
        <f t="shared" si="3"/>
        <v>0</v>
      </c>
      <c r="G6" s="33">
        <f t="shared" si="3"/>
        <v>1</v>
      </c>
      <c r="H6" s="33" t="str">
        <f t="shared" si="3"/>
        <v>富山県　南砺市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65.72</v>
      </c>
      <c r="P6" s="34">
        <f t="shared" si="3"/>
        <v>98.94</v>
      </c>
      <c r="Q6" s="34">
        <f t="shared" si="3"/>
        <v>3132</v>
      </c>
      <c r="R6" s="34">
        <f t="shared" si="3"/>
        <v>51813</v>
      </c>
      <c r="S6" s="34">
        <f t="shared" si="3"/>
        <v>668.64</v>
      </c>
      <c r="T6" s="34">
        <f t="shared" si="3"/>
        <v>77.489999999999995</v>
      </c>
      <c r="U6" s="34">
        <f t="shared" si="3"/>
        <v>50941</v>
      </c>
      <c r="V6" s="34">
        <f t="shared" si="3"/>
        <v>193.08</v>
      </c>
      <c r="W6" s="34">
        <f t="shared" si="3"/>
        <v>263.83</v>
      </c>
      <c r="X6" s="35">
        <f>IF(X7="",NA(),X7)</f>
        <v>88</v>
      </c>
      <c r="Y6" s="35">
        <f t="shared" ref="Y6:AG6" si="4">IF(Y7="",NA(),Y7)</f>
        <v>89.08</v>
      </c>
      <c r="Z6" s="35">
        <f t="shared" si="4"/>
        <v>89.14</v>
      </c>
      <c r="AA6" s="35">
        <f t="shared" si="4"/>
        <v>88.8</v>
      </c>
      <c r="AB6" s="35">
        <f t="shared" si="4"/>
        <v>83.44</v>
      </c>
      <c r="AC6" s="35">
        <f t="shared" si="4"/>
        <v>107.8</v>
      </c>
      <c r="AD6" s="35">
        <f t="shared" si="4"/>
        <v>111.96</v>
      </c>
      <c r="AE6" s="35">
        <f t="shared" si="4"/>
        <v>109.64</v>
      </c>
      <c r="AF6" s="35">
        <f t="shared" si="4"/>
        <v>110.95</v>
      </c>
      <c r="AG6" s="35">
        <f t="shared" si="4"/>
        <v>112.15</v>
      </c>
      <c r="AH6" s="34" t="str">
        <f>IF(AH7="","",IF(AH7="-","【-】","【"&amp;SUBSTITUTE(TEXT(AH7,"#,##0.00"),"-","△")&amp;"】"))</f>
        <v>【113.39】</v>
      </c>
      <c r="AI6" s="35">
        <f>IF(AI7="",NA(),AI7)</f>
        <v>40.1</v>
      </c>
      <c r="AJ6" s="35">
        <f t="shared" ref="AJ6:AR6" si="5">IF(AJ7="",NA(),AJ7)</f>
        <v>40.53</v>
      </c>
      <c r="AK6" s="35">
        <f t="shared" si="5"/>
        <v>53.61</v>
      </c>
      <c r="AL6" s="35">
        <f t="shared" si="5"/>
        <v>67.34</v>
      </c>
      <c r="AM6" s="35">
        <f t="shared" si="5"/>
        <v>86.11</v>
      </c>
      <c r="AN6" s="35">
        <f t="shared" si="5"/>
        <v>4.3899999999999997</v>
      </c>
      <c r="AO6" s="35">
        <f t="shared" si="5"/>
        <v>0.41</v>
      </c>
      <c r="AP6" s="35">
        <f t="shared" si="5"/>
        <v>3.62</v>
      </c>
      <c r="AQ6" s="35">
        <f t="shared" si="5"/>
        <v>3.91</v>
      </c>
      <c r="AR6" s="35">
        <f t="shared" si="5"/>
        <v>1</v>
      </c>
      <c r="AS6" s="34" t="str">
        <f>IF(AS7="","",IF(AS7="-","【-】","【"&amp;SUBSTITUTE(TEXT(AS7,"#,##0.00"),"-","△")&amp;"】"))</f>
        <v>【0.85】</v>
      </c>
      <c r="AT6" s="35">
        <f>IF(AT7="",NA(),AT7)</f>
        <v>507.84</v>
      </c>
      <c r="AU6" s="35">
        <f t="shared" ref="AU6:BC6" si="6">IF(AU7="",NA(),AU7)</f>
        <v>323.66000000000003</v>
      </c>
      <c r="AV6" s="35">
        <f t="shared" si="6"/>
        <v>393.3</v>
      </c>
      <c r="AW6" s="35">
        <f t="shared" si="6"/>
        <v>593.84</v>
      </c>
      <c r="AX6" s="35">
        <f t="shared" si="6"/>
        <v>397.78</v>
      </c>
      <c r="AY6" s="35">
        <f t="shared" si="6"/>
        <v>739.59</v>
      </c>
      <c r="AZ6" s="35">
        <f t="shared" si="6"/>
        <v>335.95</v>
      </c>
      <c r="BA6" s="35">
        <f t="shared" si="6"/>
        <v>371.31</v>
      </c>
      <c r="BB6" s="35">
        <f t="shared" si="6"/>
        <v>377.63</v>
      </c>
      <c r="BC6" s="35">
        <f t="shared" si="6"/>
        <v>355.5</v>
      </c>
      <c r="BD6" s="34" t="str">
        <f>IF(BD7="","",IF(BD7="-","【-】","【"&amp;SUBSTITUTE(TEXT(BD7,"#,##0.00"),"-","△")&amp;"】"))</f>
        <v>【264.34】</v>
      </c>
      <c r="BE6" s="35">
        <f>IF(BE7="",NA(),BE7)</f>
        <v>272.35000000000002</v>
      </c>
      <c r="BF6" s="35">
        <f t="shared" ref="BF6:BN6" si="7">IF(BF7="",NA(),BF7)</f>
        <v>285.22000000000003</v>
      </c>
      <c r="BG6" s="35">
        <f t="shared" si="7"/>
        <v>294.61</v>
      </c>
      <c r="BH6" s="35">
        <f t="shared" si="7"/>
        <v>303.67</v>
      </c>
      <c r="BI6" s="35">
        <f t="shared" si="7"/>
        <v>499.4</v>
      </c>
      <c r="BJ6" s="35">
        <f t="shared" si="7"/>
        <v>324.08999999999997</v>
      </c>
      <c r="BK6" s="35">
        <f t="shared" si="7"/>
        <v>319.82</v>
      </c>
      <c r="BL6" s="35">
        <f t="shared" si="7"/>
        <v>373.09</v>
      </c>
      <c r="BM6" s="35">
        <f t="shared" si="7"/>
        <v>364.71</v>
      </c>
      <c r="BN6" s="35">
        <f t="shared" si="7"/>
        <v>312.58</v>
      </c>
      <c r="BO6" s="34" t="str">
        <f>IF(BO7="","",IF(BO7="-","【-】","【"&amp;SUBSTITUTE(TEXT(BO7,"#,##0.00"),"-","△")&amp;"】"))</f>
        <v>【274.27】</v>
      </c>
      <c r="BP6" s="35">
        <f>IF(BP7="",NA(),BP7)</f>
        <v>84.57</v>
      </c>
      <c r="BQ6" s="35">
        <f t="shared" ref="BQ6:BY6" si="8">IF(BQ7="",NA(),BQ7)</f>
        <v>85.89</v>
      </c>
      <c r="BR6" s="35">
        <f t="shared" si="8"/>
        <v>85.26</v>
      </c>
      <c r="BS6" s="35">
        <f t="shared" si="8"/>
        <v>85.21</v>
      </c>
      <c r="BT6" s="35">
        <f t="shared" si="8"/>
        <v>76.81</v>
      </c>
      <c r="BU6" s="35">
        <f t="shared" si="8"/>
        <v>99.46</v>
      </c>
      <c r="BV6" s="35">
        <f t="shared" si="8"/>
        <v>105.21</v>
      </c>
      <c r="BW6" s="35">
        <f t="shared" si="8"/>
        <v>99.99</v>
      </c>
      <c r="BX6" s="35">
        <f t="shared" si="8"/>
        <v>100.65</v>
      </c>
      <c r="BY6" s="35">
        <f t="shared" si="8"/>
        <v>104.57</v>
      </c>
      <c r="BZ6" s="34" t="str">
        <f>IF(BZ7="","",IF(BZ7="-","【-】","【"&amp;SUBSTITUTE(TEXT(BZ7,"#,##0.00"),"-","△")&amp;"】"))</f>
        <v>【104.36】</v>
      </c>
      <c r="CA6" s="35">
        <f>IF(CA7="",NA(),CA7)</f>
        <v>186.38</v>
      </c>
      <c r="CB6" s="35">
        <f t="shared" ref="CB6:CJ6" si="9">IF(CB7="",NA(),CB7)</f>
        <v>184.74</v>
      </c>
      <c r="CC6" s="35">
        <f t="shared" si="9"/>
        <v>186.23</v>
      </c>
      <c r="CD6" s="35">
        <f t="shared" si="9"/>
        <v>186.67</v>
      </c>
      <c r="CE6" s="35">
        <f t="shared" si="9"/>
        <v>208.85</v>
      </c>
      <c r="CF6" s="35">
        <f t="shared" si="9"/>
        <v>171.78</v>
      </c>
      <c r="CG6" s="35">
        <f t="shared" si="9"/>
        <v>162.59</v>
      </c>
      <c r="CH6" s="35">
        <f t="shared" si="9"/>
        <v>171.15</v>
      </c>
      <c r="CI6" s="35">
        <f t="shared" si="9"/>
        <v>170.19</v>
      </c>
      <c r="CJ6" s="35">
        <f t="shared" si="9"/>
        <v>165.47</v>
      </c>
      <c r="CK6" s="34" t="str">
        <f>IF(CK7="","",IF(CK7="-","【-】","【"&amp;SUBSTITUTE(TEXT(CK7,"#,##0.00"),"-","△")&amp;"】"))</f>
        <v>【165.71】</v>
      </c>
      <c r="CL6" s="35">
        <f>IF(CL7="",NA(),CL7)</f>
        <v>60.3</v>
      </c>
      <c r="CM6" s="35">
        <f t="shared" ref="CM6:CU6" si="10">IF(CM7="",NA(),CM7)</f>
        <v>59.34</v>
      </c>
      <c r="CN6" s="35">
        <f t="shared" si="10"/>
        <v>59.03</v>
      </c>
      <c r="CO6" s="35">
        <f t="shared" si="10"/>
        <v>61.55</v>
      </c>
      <c r="CP6" s="35">
        <f t="shared" si="10"/>
        <v>65.52</v>
      </c>
      <c r="CQ6" s="35">
        <f t="shared" si="10"/>
        <v>59.68</v>
      </c>
      <c r="CR6" s="35">
        <f t="shared" si="10"/>
        <v>59.17</v>
      </c>
      <c r="CS6" s="35">
        <f t="shared" si="10"/>
        <v>58.53</v>
      </c>
      <c r="CT6" s="35">
        <f t="shared" si="10"/>
        <v>59.01</v>
      </c>
      <c r="CU6" s="35">
        <f t="shared" si="10"/>
        <v>59.74</v>
      </c>
      <c r="CV6" s="34" t="str">
        <f>IF(CV7="","",IF(CV7="-","【-】","【"&amp;SUBSTITUTE(TEXT(CV7,"#,##0.00"),"-","△")&amp;"】"))</f>
        <v>【60.41】</v>
      </c>
      <c r="CW6" s="35">
        <f>IF(CW7="",NA(),CW7)</f>
        <v>80.55</v>
      </c>
      <c r="CX6" s="35">
        <f t="shared" ref="CX6:DF6" si="11">IF(CX7="",NA(),CX7)</f>
        <v>79.98</v>
      </c>
      <c r="CY6" s="35">
        <f t="shared" si="11"/>
        <v>79.78</v>
      </c>
      <c r="CZ6" s="35">
        <f t="shared" si="11"/>
        <v>76.900000000000006</v>
      </c>
      <c r="DA6" s="35">
        <f t="shared" si="11"/>
        <v>76.39</v>
      </c>
      <c r="DB6" s="35">
        <f t="shared" si="11"/>
        <v>87.63</v>
      </c>
      <c r="DC6" s="35">
        <f t="shared" si="11"/>
        <v>87.6</v>
      </c>
      <c r="DD6" s="35">
        <f t="shared" si="11"/>
        <v>85.26</v>
      </c>
      <c r="DE6" s="35">
        <f t="shared" si="11"/>
        <v>85.37</v>
      </c>
      <c r="DF6" s="35">
        <f t="shared" si="11"/>
        <v>87.28</v>
      </c>
      <c r="DG6" s="34" t="str">
        <f>IF(DG7="","",IF(DG7="-","【-】","【"&amp;SUBSTITUTE(TEXT(DG7,"#,##0.00"),"-","△")&amp;"】"))</f>
        <v>【89.93】</v>
      </c>
      <c r="DH6" s="35">
        <f>IF(DH7="",NA(),DH7)</f>
        <v>51.18</v>
      </c>
      <c r="DI6" s="35">
        <f t="shared" ref="DI6:DQ6" si="12">IF(DI7="",NA(),DI7)</f>
        <v>52.02</v>
      </c>
      <c r="DJ6" s="35">
        <f t="shared" si="12"/>
        <v>53.37</v>
      </c>
      <c r="DK6" s="35">
        <f t="shared" si="12"/>
        <v>54.91</v>
      </c>
      <c r="DL6" s="35">
        <f t="shared" si="12"/>
        <v>45.46</v>
      </c>
      <c r="DM6" s="35">
        <f t="shared" si="12"/>
        <v>39.65</v>
      </c>
      <c r="DN6" s="35">
        <f t="shared" si="12"/>
        <v>45.25</v>
      </c>
      <c r="DO6" s="35">
        <f t="shared" si="12"/>
        <v>45.75</v>
      </c>
      <c r="DP6" s="35">
        <f t="shared" si="12"/>
        <v>46.9</v>
      </c>
      <c r="DQ6" s="35">
        <f t="shared" si="12"/>
        <v>46.94</v>
      </c>
      <c r="DR6" s="34" t="str">
        <f>IF(DR7="","",IF(DR7="-","【-】","【"&amp;SUBSTITUTE(TEXT(DR7,"#,##0.00"),"-","△")&amp;"】"))</f>
        <v>【48.12】</v>
      </c>
      <c r="DS6" s="34">
        <f>IF(DS7="",NA(),DS7)</f>
        <v>0</v>
      </c>
      <c r="DT6" s="34">
        <f t="shared" ref="DT6:EB6" si="13">IF(DT7="",NA(),DT7)</f>
        <v>0</v>
      </c>
      <c r="DU6" s="34">
        <f t="shared" si="13"/>
        <v>0</v>
      </c>
      <c r="DV6" s="35">
        <f t="shared" si="13"/>
        <v>8.0299999999999994</v>
      </c>
      <c r="DW6" s="35">
        <f t="shared" si="13"/>
        <v>27.95</v>
      </c>
      <c r="DX6" s="35">
        <f t="shared" si="13"/>
        <v>9.7100000000000009</v>
      </c>
      <c r="DY6" s="35">
        <f t="shared" si="13"/>
        <v>10.71</v>
      </c>
      <c r="DZ6" s="35">
        <f t="shared" si="13"/>
        <v>10.54</v>
      </c>
      <c r="EA6" s="35">
        <f t="shared" si="13"/>
        <v>12.03</v>
      </c>
      <c r="EB6" s="35">
        <f t="shared" si="13"/>
        <v>14.48</v>
      </c>
      <c r="EC6" s="34" t="str">
        <f>IF(EC7="","",IF(EC7="-","【-】","【"&amp;SUBSTITUTE(TEXT(EC7,"#,##0.00"),"-","△")&amp;"】"))</f>
        <v>【15.89】</v>
      </c>
      <c r="ED6" s="35">
        <f>IF(ED7="",NA(),ED7)</f>
        <v>0.25</v>
      </c>
      <c r="EE6" s="35">
        <f t="shared" ref="EE6:EM6" si="14">IF(EE7="",NA(),EE7)</f>
        <v>0.37</v>
      </c>
      <c r="EF6" s="34">
        <f t="shared" si="14"/>
        <v>0</v>
      </c>
      <c r="EG6" s="35">
        <f t="shared" si="14"/>
        <v>0.33</v>
      </c>
      <c r="EH6" s="35">
        <f t="shared" si="14"/>
        <v>0.77</v>
      </c>
      <c r="EI6" s="35">
        <f t="shared" si="14"/>
        <v>0.83</v>
      </c>
      <c r="EJ6" s="35">
        <f t="shared" si="14"/>
        <v>0.72</v>
      </c>
      <c r="EK6" s="35">
        <f t="shared" si="14"/>
        <v>0.56000000000000005</v>
      </c>
      <c r="EL6" s="35">
        <f t="shared" si="14"/>
        <v>0.61</v>
      </c>
      <c r="EM6" s="35">
        <f t="shared" si="14"/>
        <v>0.75</v>
      </c>
      <c r="EN6" s="34" t="str">
        <f>IF(EN7="","",IF(EN7="-","【-】","【"&amp;SUBSTITUTE(TEXT(EN7,"#,##0.00"),"-","△")&amp;"】"))</f>
        <v>【0.69】</v>
      </c>
    </row>
    <row r="7" spans="1:144" s="36" customFormat="1" x14ac:dyDescent="0.15">
      <c r="A7" s="28"/>
      <c r="B7" s="37">
        <v>2017</v>
      </c>
      <c r="C7" s="37">
        <v>162108</v>
      </c>
      <c r="D7" s="37">
        <v>46</v>
      </c>
      <c r="E7" s="37">
        <v>1</v>
      </c>
      <c r="F7" s="37">
        <v>0</v>
      </c>
      <c r="G7" s="37">
        <v>1</v>
      </c>
      <c r="H7" s="37" t="s">
        <v>105</v>
      </c>
      <c r="I7" s="37" t="s">
        <v>106</v>
      </c>
      <c r="J7" s="37" t="s">
        <v>107</v>
      </c>
      <c r="K7" s="37" t="s">
        <v>108</v>
      </c>
      <c r="L7" s="37" t="s">
        <v>109</v>
      </c>
      <c r="M7" s="37" t="s">
        <v>110</v>
      </c>
      <c r="N7" s="38" t="s">
        <v>111</v>
      </c>
      <c r="O7" s="38">
        <v>65.72</v>
      </c>
      <c r="P7" s="38">
        <v>98.94</v>
      </c>
      <c r="Q7" s="38">
        <v>3132</v>
      </c>
      <c r="R7" s="38">
        <v>51813</v>
      </c>
      <c r="S7" s="38">
        <v>668.64</v>
      </c>
      <c r="T7" s="38">
        <v>77.489999999999995</v>
      </c>
      <c r="U7" s="38">
        <v>50941</v>
      </c>
      <c r="V7" s="38">
        <v>193.08</v>
      </c>
      <c r="W7" s="38">
        <v>263.83</v>
      </c>
      <c r="X7" s="38">
        <v>88</v>
      </c>
      <c r="Y7" s="38">
        <v>89.08</v>
      </c>
      <c r="Z7" s="38">
        <v>89.14</v>
      </c>
      <c r="AA7" s="38">
        <v>88.8</v>
      </c>
      <c r="AB7" s="38">
        <v>83.44</v>
      </c>
      <c r="AC7" s="38">
        <v>107.8</v>
      </c>
      <c r="AD7" s="38">
        <v>111.96</v>
      </c>
      <c r="AE7" s="38">
        <v>109.64</v>
      </c>
      <c r="AF7" s="38">
        <v>110.95</v>
      </c>
      <c r="AG7" s="38">
        <v>112.15</v>
      </c>
      <c r="AH7" s="38">
        <v>113.39</v>
      </c>
      <c r="AI7" s="38">
        <v>40.1</v>
      </c>
      <c r="AJ7" s="38">
        <v>40.53</v>
      </c>
      <c r="AK7" s="38">
        <v>53.61</v>
      </c>
      <c r="AL7" s="38">
        <v>67.34</v>
      </c>
      <c r="AM7" s="38">
        <v>86.11</v>
      </c>
      <c r="AN7" s="38">
        <v>4.3899999999999997</v>
      </c>
      <c r="AO7" s="38">
        <v>0.41</v>
      </c>
      <c r="AP7" s="38">
        <v>3.62</v>
      </c>
      <c r="AQ7" s="38">
        <v>3.91</v>
      </c>
      <c r="AR7" s="38">
        <v>1</v>
      </c>
      <c r="AS7" s="38">
        <v>0.85</v>
      </c>
      <c r="AT7" s="38">
        <v>507.84</v>
      </c>
      <c r="AU7" s="38">
        <v>323.66000000000003</v>
      </c>
      <c r="AV7" s="38">
        <v>393.3</v>
      </c>
      <c r="AW7" s="38">
        <v>593.84</v>
      </c>
      <c r="AX7" s="38">
        <v>397.78</v>
      </c>
      <c r="AY7" s="38">
        <v>739.59</v>
      </c>
      <c r="AZ7" s="38">
        <v>335.95</v>
      </c>
      <c r="BA7" s="38">
        <v>371.31</v>
      </c>
      <c r="BB7" s="38">
        <v>377.63</v>
      </c>
      <c r="BC7" s="38">
        <v>355.5</v>
      </c>
      <c r="BD7" s="38">
        <v>264.33999999999997</v>
      </c>
      <c r="BE7" s="38">
        <v>272.35000000000002</v>
      </c>
      <c r="BF7" s="38">
        <v>285.22000000000003</v>
      </c>
      <c r="BG7" s="38">
        <v>294.61</v>
      </c>
      <c r="BH7" s="38">
        <v>303.67</v>
      </c>
      <c r="BI7" s="38">
        <v>499.4</v>
      </c>
      <c r="BJ7" s="38">
        <v>324.08999999999997</v>
      </c>
      <c r="BK7" s="38">
        <v>319.82</v>
      </c>
      <c r="BL7" s="38">
        <v>373.09</v>
      </c>
      <c r="BM7" s="38">
        <v>364.71</v>
      </c>
      <c r="BN7" s="38">
        <v>312.58</v>
      </c>
      <c r="BO7" s="38">
        <v>274.27</v>
      </c>
      <c r="BP7" s="38">
        <v>84.57</v>
      </c>
      <c r="BQ7" s="38">
        <v>85.89</v>
      </c>
      <c r="BR7" s="38">
        <v>85.26</v>
      </c>
      <c r="BS7" s="38">
        <v>85.21</v>
      </c>
      <c r="BT7" s="38">
        <v>76.81</v>
      </c>
      <c r="BU7" s="38">
        <v>99.46</v>
      </c>
      <c r="BV7" s="38">
        <v>105.21</v>
      </c>
      <c r="BW7" s="38">
        <v>99.99</v>
      </c>
      <c r="BX7" s="38">
        <v>100.65</v>
      </c>
      <c r="BY7" s="38">
        <v>104.57</v>
      </c>
      <c r="BZ7" s="38">
        <v>104.36</v>
      </c>
      <c r="CA7" s="38">
        <v>186.38</v>
      </c>
      <c r="CB7" s="38">
        <v>184.74</v>
      </c>
      <c r="CC7" s="38">
        <v>186.23</v>
      </c>
      <c r="CD7" s="38">
        <v>186.67</v>
      </c>
      <c r="CE7" s="38">
        <v>208.85</v>
      </c>
      <c r="CF7" s="38">
        <v>171.78</v>
      </c>
      <c r="CG7" s="38">
        <v>162.59</v>
      </c>
      <c r="CH7" s="38">
        <v>171.15</v>
      </c>
      <c r="CI7" s="38">
        <v>170.19</v>
      </c>
      <c r="CJ7" s="38">
        <v>165.47</v>
      </c>
      <c r="CK7" s="38">
        <v>165.71</v>
      </c>
      <c r="CL7" s="38">
        <v>60.3</v>
      </c>
      <c r="CM7" s="38">
        <v>59.34</v>
      </c>
      <c r="CN7" s="38">
        <v>59.03</v>
      </c>
      <c r="CO7" s="38">
        <v>61.55</v>
      </c>
      <c r="CP7" s="38">
        <v>65.52</v>
      </c>
      <c r="CQ7" s="38">
        <v>59.68</v>
      </c>
      <c r="CR7" s="38">
        <v>59.17</v>
      </c>
      <c r="CS7" s="38">
        <v>58.53</v>
      </c>
      <c r="CT7" s="38">
        <v>59.01</v>
      </c>
      <c r="CU7" s="38">
        <v>59.74</v>
      </c>
      <c r="CV7" s="38">
        <v>60.41</v>
      </c>
      <c r="CW7" s="38">
        <v>80.55</v>
      </c>
      <c r="CX7" s="38">
        <v>79.98</v>
      </c>
      <c r="CY7" s="38">
        <v>79.78</v>
      </c>
      <c r="CZ7" s="38">
        <v>76.900000000000006</v>
      </c>
      <c r="DA7" s="38">
        <v>76.39</v>
      </c>
      <c r="DB7" s="38">
        <v>87.63</v>
      </c>
      <c r="DC7" s="38">
        <v>87.6</v>
      </c>
      <c r="DD7" s="38">
        <v>85.26</v>
      </c>
      <c r="DE7" s="38">
        <v>85.37</v>
      </c>
      <c r="DF7" s="38">
        <v>87.28</v>
      </c>
      <c r="DG7" s="38">
        <v>89.93</v>
      </c>
      <c r="DH7" s="38">
        <v>51.18</v>
      </c>
      <c r="DI7" s="38">
        <v>52.02</v>
      </c>
      <c r="DJ7" s="38">
        <v>53.37</v>
      </c>
      <c r="DK7" s="38">
        <v>54.91</v>
      </c>
      <c r="DL7" s="38">
        <v>45.46</v>
      </c>
      <c r="DM7" s="38">
        <v>39.65</v>
      </c>
      <c r="DN7" s="38">
        <v>45.25</v>
      </c>
      <c r="DO7" s="38">
        <v>45.75</v>
      </c>
      <c r="DP7" s="38">
        <v>46.9</v>
      </c>
      <c r="DQ7" s="38">
        <v>46.94</v>
      </c>
      <c r="DR7" s="38">
        <v>48.12</v>
      </c>
      <c r="DS7" s="38">
        <v>0</v>
      </c>
      <c r="DT7" s="38">
        <v>0</v>
      </c>
      <c r="DU7" s="38">
        <v>0</v>
      </c>
      <c r="DV7" s="38">
        <v>8.0299999999999994</v>
      </c>
      <c r="DW7" s="38">
        <v>27.95</v>
      </c>
      <c r="DX7" s="38">
        <v>9.7100000000000009</v>
      </c>
      <c r="DY7" s="38">
        <v>10.71</v>
      </c>
      <c r="DZ7" s="38">
        <v>10.54</v>
      </c>
      <c r="EA7" s="38">
        <v>12.03</v>
      </c>
      <c r="EB7" s="38">
        <v>14.48</v>
      </c>
      <c r="EC7" s="38">
        <v>15.89</v>
      </c>
      <c r="ED7" s="38">
        <v>0.25</v>
      </c>
      <c r="EE7" s="38">
        <v>0.37</v>
      </c>
      <c r="EF7" s="38">
        <v>0</v>
      </c>
      <c r="EG7" s="38">
        <v>0.33</v>
      </c>
      <c r="EH7" s="38">
        <v>0.77</v>
      </c>
      <c r="EI7" s="38">
        <v>0.83</v>
      </c>
      <c r="EJ7" s="38">
        <v>0.72</v>
      </c>
      <c r="EK7" s="38">
        <v>0.56000000000000005</v>
      </c>
      <c r="EL7" s="38">
        <v>0.61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南砺市</cp:lastModifiedBy>
  <cp:lastPrinted>2019-01-23T08:37:22Z</cp:lastPrinted>
  <dcterms:created xsi:type="dcterms:W3CDTF">2018-12-03T08:30:32Z</dcterms:created>
  <dcterms:modified xsi:type="dcterms:W3CDTF">2019-01-31T10:31:20Z</dcterms:modified>
</cp:coreProperties>
</file>