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onsv121\経営管理部c$\市町村支援課\　財政係\56 公営企業会計制度の見直し\◎経営比較分析表\H30\310111公営企業に係る経営比較分析表(平成2９年度)の分析等について\04市町村回答\07砺波市\下水\"/>
    </mc:Choice>
  </mc:AlternateContent>
  <workbookProtection lockStructure="1"/>
  <bookViews>
    <workbookView xWindow="0" yWindow="0" windowWidth="15360" windowHeight="763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D8" i="4"/>
  <c r="W8" i="4"/>
  <c r="P8" i="4"/>
  <c r="I8" i="4"/>
  <c r="B8" i="4"/>
  <c r="B6" i="4"/>
  <c r="B10" i="5" l="1"/>
  <c r="D10" i="5"/>
</calcChain>
</file>

<file path=xl/sharedStrings.xml><?xml version="1.0" encoding="utf-8"?>
<sst xmlns="http://schemas.openxmlformats.org/spreadsheetml/2006/main" count="240" uniqueCount="123">
  <si>
    <t>「支払能力」</t>
  </si>
  <si>
    <t>経営比較分析表（平成29年度決算）</t>
  </si>
  <si>
    <t>事業名</t>
  </si>
  <si>
    <t>資金不足比率</t>
    <rPh sb="0" eb="2">
      <t>シキン</t>
    </rPh>
    <rPh sb="2" eb="4">
      <t>フソク</t>
    </rPh>
    <rPh sb="4" eb="6">
      <t>ヒリツ</t>
    </rPh>
    <phoneticPr fontId="2"/>
  </si>
  <si>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</si>
  <si>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2"/>
  </si>
  <si>
    <t>全国平均</t>
    <rPh sb="0" eb="2">
      <t>ゼンコク</t>
    </rPh>
    <rPh sb="2" eb="4">
      <t>ヘイキン</t>
    </rPh>
    <phoneticPr fontId="2"/>
  </si>
  <si>
    <t>類似団体区分</t>
    <rPh sb="4" eb="6">
      <t>クブン</t>
    </rPh>
    <phoneticPr fontId="2"/>
  </si>
  <si>
    <t>業種名</t>
    <rPh sb="2" eb="3">
      <t>メイ</t>
    </rPh>
    <phoneticPr fontId="2"/>
  </si>
  <si>
    <t>類似団体平均値（平均値）</t>
  </si>
  <si>
    <t>基本情報</t>
    <rPh sb="0" eb="2">
      <t>キホン</t>
    </rPh>
    <rPh sb="2" eb="4">
      <t>ジョウホウ</t>
    </rPh>
    <phoneticPr fontId="2"/>
  </si>
  <si>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</si>
  <si>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</si>
  <si>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2"/>
  </si>
  <si>
    <t>管理者の情報</t>
    <rPh sb="0" eb="3">
      <t>カンリシャ</t>
    </rPh>
    <rPh sb="4" eb="6">
      <t>ジョウホウ</t>
    </rPh>
    <phoneticPr fontId="2"/>
  </si>
  <si>
    <t>人口（人）</t>
    <rPh sb="0" eb="2">
      <t>ジンコウ</t>
    </rPh>
    <rPh sb="3" eb="4">
      <t>ヒト</t>
    </rPh>
    <phoneticPr fontId="2"/>
  </si>
  <si>
    <t>【】</t>
  </si>
  <si>
    <t>グラフ凡例</t>
    <rPh sb="3" eb="5">
      <t>ハンレイ</t>
    </rPh>
    <phoneticPr fontId="2"/>
  </si>
  <si>
    <t>■</t>
  </si>
  <si>
    <t>「費用の効率性」</t>
    <rPh sb="1" eb="3">
      <t>ヒヨウ</t>
    </rPh>
    <rPh sb="4" eb="6">
      <t>コウリツ</t>
    </rPh>
    <rPh sb="6" eb="7">
      <t>セイ</t>
    </rPh>
    <phoneticPr fontId="2"/>
  </si>
  <si>
    <t>「施設全体の減価償却の状況」</t>
    <rPh sb="1" eb="3">
      <t>シセツ</t>
    </rPh>
    <rPh sb="3" eb="5">
      <t>ゼンタイ</t>
    </rPh>
    <rPh sb="6" eb="8">
      <t>ゲンカ</t>
    </rPh>
    <rPh sb="8" eb="10">
      <t>ショウキャク</t>
    </rPh>
    <rPh sb="11" eb="13">
      <t>ジョウキョウ</t>
    </rPh>
    <phoneticPr fontId="2"/>
  </si>
  <si>
    <t>当該団体値（当該値）</t>
    <rPh sb="2" eb="4">
      <t>ダンタイ</t>
    </rPh>
    <phoneticPr fontId="2"/>
  </si>
  <si>
    <t>資金不足比率(％)</t>
  </si>
  <si>
    <t>業務CD</t>
    <rPh sb="0" eb="2">
      <t>ギョウム</t>
    </rPh>
    <phoneticPr fontId="2"/>
  </si>
  <si>
    <t>自己資本構成比率(％)</t>
  </si>
  <si>
    <t>1. 経営の健全性・効率性</t>
  </si>
  <si>
    <t>普及率(％)</t>
  </si>
  <si>
    <t>有収率(％)</t>
    <rPh sb="0" eb="1">
      <t>ユウ</t>
    </rPh>
    <rPh sb="1" eb="3">
      <t>シュウリツ</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</si>
  <si>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</si>
  <si>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</si>
  <si>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2"/>
  </si>
  <si>
    <t>2③</t>
  </si>
  <si>
    <t>1②</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</si>
  <si>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</si>
  <si>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</si>
  <si>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比率(N-4)</t>
    <rPh sb="0" eb="2">
      <t>ヒリツ</t>
    </rPh>
    <phoneticPr fontId="2"/>
  </si>
  <si>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</si>
  <si>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業種CD</t>
    <rPh sb="0" eb="2">
      <t>ギョウシュ</t>
    </rPh>
    <phoneticPr fontId="2"/>
  </si>
  <si>
    <t>－</t>
  </si>
  <si>
    <t>平成29年度全国平均</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</si>
  <si>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</si>
  <si>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1. 経営の健全性・効率性について</t>
  </si>
  <si>
    <t>2①</t>
  </si>
  <si>
    <t>「単年度の収支」</t>
  </si>
  <si>
    <t>大項目</t>
    <rPh sb="0" eb="3">
      <t>ダイコウモク</t>
    </rPh>
    <phoneticPr fontId="2"/>
  </si>
  <si>
    <t>「累積欠損」</t>
    <rPh sb="1" eb="3">
      <t>ルイセキ</t>
    </rPh>
    <rPh sb="3" eb="5">
      <t>ケッソン</t>
    </rPh>
    <phoneticPr fontId="2"/>
  </si>
  <si>
    <t>「債務残高」</t>
    <rPh sb="1" eb="3">
      <t>サイム</t>
    </rPh>
    <rPh sb="3" eb="5">
      <t>ザンダカ</t>
    </rPh>
    <phoneticPr fontId="2"/>
  </si>
  <si>
    <t>団体CD</t>
    <rPh sb="0" eb="2">
      <t>ダンタイ</t>
    </rPh>
    <phoneticPr fontId="2"/>
  </si>
  <si>
    <t>2. 老朽化の状況</t>
  </si>
  <si>
    <t>全体総括</t>
    <rPh sb="0" eb="2">
      <t>ゼンタイ</t>
    </rPh>
    <rPh sb="2" eb="4">
      <t>ソウカツ</t>
    </rPh>
    <phoneticPr fontId="2"/>
  </si>
  <si>
    <t>「料金水準の適切性」</t>
    <rPh sb="1" eb="3">
      <t>リョウキン</t>
    </rPh>
    <rPh sb="3" eb="5">
      <t>スイジュン</t>
    </rPh>
    <rPh sb="6" eb="8">
      <t>テキセツ</t>
    </rPh>
    <rPh sb="8" eb="9">
      <t>セイ</t>
    </rPh>
    <phoneticPr fontId="2"/>
  </si>
  <si>
    <t>「施設の効率性」</t>
    <rPh sb="1" eb="3">
      <t>シセツ</t>
    </rPh>
    <rPh sb="4" eb="6">
      <t>コウリツ</t>
    </rPh>
    <rPh sb="6" eb="7">
      <t>セイ</t>
    </rPh>
    <phoneticPr fontId="2"/>
  </si>
  <si>
    <t>「使用料対象の捕捉」</t>
    <rPh sb="1" eb="4">
      <t>シヨウリョウ</t>
    </rPh>
    <rPh sb="4" eb="6">
      <t>タイショウ</t>
    </rPh>
    <rPh sb="7" eb="9">
      <t>ホソク</t>
    </rPh>
    <phoneticPr fontId="2"/>
  </si>
  <si>
    <t>「管渠の経年化の状況」</t>
    <rPh sb="4" eb="7">
      <t>ケイネンカ</t>
    </rPh>
    <rPh sb="8" eb="10">
      <t>ジョウキョウ</t>
    </rPh>
    <phoneticPr fontId="2"/>
  </si>
  <si>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</si>
  <si>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2"/>
  </si>
  <si>
    <t>1①</t>
  </si>
  <si>
    <t>2②</t>
  </si>
  <si>
    <t>1③</t>
  </si>
  <si>
    <t>1④</t>
  </si>
  <si>
    <t>事業CD</t>
    <rPh sb="0" eb="2">
      <t>ジギョウ</t>
    </rPh>
    <phoneticPr fontId="2"/>
  </si>
  <si>
    <t>1⑤</t>
  </si>
  <si>
    <t>1⑦</t>
  </si>
  <si>
    <t>年度</t>
    <rPh sb="0" eb="2">
      <t>ネンド</t>
    </rPh>
    <phoneticPr fontId="2"/>
  </si>
  <si>
    <t>-</t>
  </si>
  <si>
    <t>人口</t>
    <rPh sb="0" eb="2">
      <t>ジンコウ</t>
    </rPh>
    <phoneticPr fontId="2"/>
  </si>
  <si>
    <t>下水道事業(法非適用)</t>
    <rPh sb="3" eb="5">
      <t>ジギョウ</t>
    </rPh>
    <rPh sb="6" eb="7">
      <t>ホウ</t>
    </rPh>
    <rPh sb="7" eb="8">
      <t>ヒ</t>
    </rPh>
    <rPh sb="8" eb="10">
      <t>テキヨウ</t>
    </rPh>
    <phoneticPr fontId="2"/>
  </si>
  <si>
    <t>項番</t>
    <rPh sb="0" eb="2">
      <t>コウバン</t>
    </rPh>
    <phoneticPr fontId="2"/>
  </si>
  <si>
    <t>施設CD</t>
    <rPh sb="0" eb="2">
      <t>シセツ</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</si>
  <si>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</si>
  <si>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</si>
  <si>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①収益的収支比率(％)</t>
    <rPh sb="1" eb="4">
      <t>シュウエキテキ</t>
    </rPh>
    <phoneticPr fontId="2"/>
  </si>
  <si>
    <t>②累積欠損金比率(％)</t>
  </si>
  <si>
    <t>③流動比率(％)</t>
    <rPh sb="1" eb="3">
      <t>リュウドウ</t>
    </rPh>
    <rPh sb="3" eb="5">
      <t>ヒリツ</t>
    </rPh>
    <phoneticPr fontId="2"/>
  </si>
  <si>
    <t>④企業債残高対事業規模比率(％)</t>
  </si>
  <si>
    <t>⑤経費回収率(％)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</si>
  <si>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</si>
  <si>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</si>
  <si>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</si>
  <si>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</si>
  <si>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</si>
  <si>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</si>
  <si>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</si>
  <si>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</si>
  <si>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</si>
  <si>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</si>
  <si>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</si>
  <si>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</si>
  <si>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</si>
  <si>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</si>
  <si>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</si>
  <si>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</si>
  <si>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面積</t>
    <rPh sb="0" eb="2">
      <t>メンセキ</t>
    </rPh>
    <phoneticPr fontId="2"/>
  </si>
  <si>
    <t>人口密度</t>
    <rPh sb="0" eb="2">
      <t>ジンコウ</t>
    </rPh>
    <rPh sb="2" eb="4">
      <t>ミツド</t>
    </rPh>
    <phoneticPr fontId="2"/>
  </si>
  <si>
    <t>処理区域内人口</t>
  </si>
  <si>
    <t>処理区域面積</t>
  </si>
  <si>
    <t>処理区域内人口密度</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</si>
  <si>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</si>
  <si>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</si>
  <si>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</si>
  <si>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</si>
  <si>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</si>
  <si>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</si>
  <si>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</si>
  <si>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</si>
  <si>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</si>
  <si>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</si>
  <si>
    <t>参照用</t>
    <rPh sb="0" eb="3">
      <t>サンショウヨウ</t>
    </rPh>
    <phoneticPr fontId="2"/>
  </si>
  <si>
    <t>富山県　砺波市</t>
  </si>
  <si>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</si>
  <si>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</si>
  <si>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</si>
  <si>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</si>
  <si>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</si>
  <si>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</si>
  <si>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</si>
  <si>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</si>
  <si>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</si>
  <si>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</si>
  <si>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</si>
  <si>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①収益的収支比率、⑤経費回収比率、⑥汚水処理原価、の４つの指標については企業債の償還が進んでいることから数値は改善もしくは横ばい傾向にある。　　　　　　　　　　　　　　　　　　　　　④企業債残高対事業規模比率 企業債の残高は減少しているが、供用開始から１５～２０年の施設が多く、企業債の償還が半ばであるため、類似団体と比較すると高い数値となっている。　　　　　　　　　　　　　　　　　　　　⑤経費回収比率、⑥汚水処理原価　類似団体と比較すると良い数値となっている。当市の事業規模が比較的大きいことが影響していると考えられる。　　　　　　　　　　　           　　　　　　　　　　　　　　　　　　　　　⑦施設利用率　処理施設が比較的大規模であることから、類似団体と比較して施設利用率は高く効率的な運営ができていると判断できる。　　　　　　　　　　　　　　　　　　　　⑧水洗化率　類似団体と比較して高い状況であるが、今後も広報等により接続促進に努めていきたいと考えている。</t>
    <rPh sb="97" eb="98">
      <t>タイ</t>
    </rPh>
    <phoneticPr fontId="13"/>
  </si>
  <si>
    <t>　本市の農業集落排水事業については、一番古い整備区域は昭和６３年の供用開始であり、この区域では平成１４年に機能強化に伴う設備の更新を実施した。今後、他の処理場も順次設備の更新時期を迎える見込みである。一方、管きょについては法定耐用年数が５０年であることから、当面大きな施設更新は見込んでいない。</t>
  </si>
  <si>
    <t>　本市の農業集落排水については、類似団体と比較して経営状況は比較的良好であると判断できるが、地区ごとに個別の処理場を維持管理していく必要があることから、経営状況は公共下水道事業と比較して厳しいと認識している。また人口減少等により有収水量の増加は見込めない一方、今後は処理場の設備更新も必要となることから、公共下水道への事業統合等の抜本的な改革も検討する必要があると考えている。
経営戦略については平成３１年度において見直しを予定する。</t>
    <rPh sb="106" eb="108">
      <t>ジンコウ</t>
    </rPh>
    <rPh sb="108" eb="110">
      <t>ゲンショウ</t>
    </rPh>
    <rPh sb="110" eb="111">
      <t>トウ</t>
    </rPh>
    <rPh sb="114" eb="116">
      <t>ユウシュウ</t>
    </rPh>
    <rPh sb="116" eb="118">
      <t>スイリョウ</t>
    </rPh>
    <rPh sb="119" eb="121">
      <t>ゾウカ</t>
    </rPh>
    <rPh sb="122" eb="124">
      <t>ミコ</t>
    </rPh>
    <rPh sb="127" eb="129">
      <t>イッポウ</t>
    </rPh>
    <rPh sb="208" eb="210">
      <t>ミナオ</t>
    </rPh>
    <rPh sb="212" eb="214">
      <t>ヨテイ</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</si>
</sst>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4" fillId="0" borderId="1" xfId="0" applyFont="1" applyBorder="1">
      <alignment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7" fillId="0" borderId="0" xfId="0" applyFont="1">
      <alignment vertical="center"/>
    </xf>
    <xf numFmtId="177"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178"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3" fillId="0" borderId="0" xfId="0" applyFont="1" applyBorder="1" applyAlignment="1">
      <alignment horizontal="center" vertical="center"/>
    </xf>
    <xf numFmtId="0" fontId="4" fillId="0" borderId="4"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8"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676712"/>
        <c:axId val="16135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ser>
        <c:dLbls>
          <c:showLegendKey val="0"/>
          <c:showVal val="0"/>
          <c:showCatName val="0"/>
          <c:showSerName val="0"/>
          <c:showPercent val="0"/>
          <c:showBubbleSize val="0"/>
        </c:dLbls>
        <c:marker val="1"/>
        <c:smooth val="0"/>
        <c:axId val="161676712"/>
        <c:axId val="161352472"/>
      </c:lineChart>
      <c:dateAx>
        <c:axId val="161676712"/>
        <c:scaling>
          <c:orientation val="minMax"/>
        </c:scaling>
        <c:delete val="1"/>
        <c:axPos val="b"/>
        <c:numFmt formatCode="ge" sourceLinked="1"/>
        <c:majorTickMark val="none"/>
        <c:minorTickMark val="none"/>
        <c:tickLblPos val="none"/>
        <c:crossAx val="161352472"/>
        <c:crosses val="autoZero"/>
        <c:auto val="1"/>
        <c:lblOffset val="100"/>
        <c:baseTimeUnit val="years"/>
      </c:dateAx>
      <c:valAx>
        <c:axId val="16135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167671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64.36</c:v>
                </c:pt>
                <c:pt idx="1">
                  <c:v>66.849999999999994</c:v>
                </c:pt>
                <c:pt idx="2">
                  <c:v>63</c:v>
                </c:pt>
                <c:pt idx="3">
                  <c:v>62.55</c:v>
                </c:pt>
                <c:pt idx="4">
                  <c:v>65.260000000000005</c:v>
                </c:pt>
              </c:numCache>
            </c:numRef>
          </c:val>
        </c:ser>
        <c:dLbls>
          <c:showLegendKey val="0"/>
          <c:showVal val="0"/>
          <c:showCatName val="0"/>
          <c:showSerName val="0"/>
          <c:showPercent val="0"/>
          <c:showBubbleSize val="0"/>
        </c:dLbls>
        <c:gapWidth val="150"/>
        <c:axId val="163100232"/>
        <c:axId val="16309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ser>
        <c:dLbls>
          <c:showLegendKey val="0"/>
          <c:showVal val="0"/>
          <c:showCatName val="0"/>
          <c:showSerName val="0"/>
          <c:showPercent val="0"/>
          <c:showBubbleSize val="0"/>
        </c:dLbls>
        <c:marker val="1"/>
        <c:smooth val="0"/>
        <c:axId val="163100232"/>
        <c:axId val="163095920"/>
      </c:lineChart>
      <c:dateAx>
        <c:axId val="163100232"/>
        <c:scaling>
          <c:orientation val="minMax"/>
        </c:scaling>
        <c:delete val="1"/>
        <c:axPos val="b"/>
        <c:numFmt formatCode="ge" sourceLinked="1"/>
        <c:majorTickMark val="none"/>
        <c:minorTickMark val="none"/>
        <c:tickLblPos val="none"/>
        <c:crossAx val="163095920"/>
        <c:crosses val="autoZero"/>
        <c:auto val="1"/>
        <c:lblOffset val="100"/>
        <c:baseTimeUnit val="years"/>
      </c:dateAx>
      <c:valAx>
        <c:axId val="16309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31002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94.39</c:v>
                </c:pt>
                <c:pt idx="1">
                  <c:v>94.8</c:v>
                </c:pt>
                <c:pt idx="2">
                  <c:v>95.36</c:v>
                </c:pt>
                <c:pt idx="3">
                  <c:v>95.56</c:v>
                </c:pt>
                <c:pt idx="4">
                  <c:v>95.79</c:v>
                </c:pt>
              </c:numCache>
            </c:numRef>
          </c:val>
        </c:ser>
        <c:dLbls>
          <c:showLegendKey val="0"/>
          <c:showVal val="0"/>
          <c:showCatName val="0"/>
          <c:showSerName val="0"/>
          <c:showPercent val="0"/>
          <c:showBubbleSize val="0"/>
        </c:dLbls>
        <c:gapWidth val="150"/>
        <c:axId val="163098272"/>
        <c:axId val="1631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ser>
        <c:dLbls>
          <c:showLegendKey val="0"/>
          <c:showVal val="0"/>
          <c:showCatName val="0"/>
          <c:showSerName val="0"/>
          <c:showPercent val="0"/>
          <c:showBubbleSize val="0"/>
        </c:dLbls>
        <c:marker val="1"/>
        <c:smooth val="0"/>
        <c:axId val="163098272"/>
        <c:axId val="163102976"/>
      </c:lineChart>
      <c:dateAx>
        <c:axId val="163098272"/>
        <c:scaling>
          <c:orientation val="minMax"/>
        </c:scaling>
        <c:delete val="1"/>
        <c:axPos val="b"/>
        <c:numFmt formatCode="ge" sourceLinked="1"/>
        <c:majorTickMark val="none"/>
        <c:minorTickMark val="none"/>
        <c:tickLblPos val="none"/>
        <c:crossAx val="163102976"/>
        <c:crosses val="autoZero"/>
        <c:auto val="1"/>
        <c:lblOffset val="100"/>
        <c:baseTimeUnit val="years"/>
      </c:dateAx>
      <c:valAx>
        <c:axId val="1631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30982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97.94</c:v>
                </c:pt>
                <c:pt idx="1">
                  <c:v>99.06</c:v>
                </c:pt>
                <c:pt idx="2">
                  <c:v>104.58</c:v>
                </c:pt>
                <c:pt idx="3">
                  <c:v>103.56</c:v>
                </c:pt>
                <c:pt idx="4">
                  <c:v>97.78</c:v>
                </c:pt>
              </c:numCache>
            </c:numRef>
          </c:val>
        </c:ser>
        <c:dLbls>
          <c:showLegendKey val="0"/>
          <c:showVal val="0"/>
          <c:showCatName val="0"/>
          <c:showSerName val="0"/>
          <c:showPercent val="0"/>
          <c:showBubbleSize val="0"/>
        </c:dLbls>
        <c:gapWidth val="150"/>
        <c:axId val="161351688"/>
        <c:axId val="16135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351688"/>
        <c:axId val="161353648"/>
      </c:lineChart>
      <c:dateAx>
        <c:axId val="161351688"/>
        <c:scaling>
          <c:orientation val="minMax"/>
        </c:scaling>
        <c:delete val="1"/>
        <c:axPos val="b"/>
        <c:numFmt formatCode="ge" sourceLinked="1"/>
        <c:majorTickMark val="none"/>
        <c:minorTickMark val="none"/>
        <c:tickLblPos val="none"/>
        <c:crossAx val="161353648"/>
        <c:crosses val="autoZero"/>
        <c:auto val="1"/>
        <c:lblOffset val="100"/>
        <c:baseTimeUnit val="years"/>
      </c:dateAx>
      <c:valAx>
        <c:axId val="16135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13516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84336"/>
        <c:axId val="1625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84336"/>
        <c:axId val="162586688"/>
      </c:lineChart>
      <c:dateAx>
        <c:axId val="162584336"/>
        <c:scaling>
          <c:orientation val="minMax"/>
        </c:scaling>
        <c:delete val="1"/>
        <c:axPos val="b"/>
        <c:numFmt formatCode="ge" sourceLinked="1"/>
        <c:majorTickMark val="none"/>
        <c:minorTickMark val="none"/>
        <c:tickLblPos val="none"/>
        <c:crossAx val="162586688"/>
        <c:crosses val="autoZero"/>
        <c:auto val="1"/>
        <c:lblOffset val="100"/>
        <c:baseTimeUnit val="years"/>
      </c:dateAx>
      <c:valAx>
        <c:axId val="162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25843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85904"/>
        <c:axId val="16258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85904"/>
        <c:axId val="162582376"/>
      </c:lineChart>
      <c:dateAx>
        <c:axId val="162585904"/>
        <c:scaling>
          <c:orientation val="minMax"/>
        </c:scaling>
        <c:delete val="1"/>
        <c:axPos val="b"/>
        <c:numFmt formatCode="ge" sourceLinked="1"/>
        <c:majorTickMark val="none"/>
        <c:minorTickMark val="none"/>
        <c:tickLblPos val="none"/>
        <c:crossAx val="162582376"/>
        <c:crosses val="autoZero"/>
        <c:auto val="1"/>
        <c:lblOffset val="100"/>
        <c:baseTimeUnit val="years"/>
      </c:dateAx>
      <c:valAx>
        <c:axId val="16258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2585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89432"/>
        <c:axId val="1625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89432"/>
        <c:axId val="162587080"/>
      </c:lineChart>
      <c:dateAx>
        <c:axId val="162589432"/>
        <c:scaling>
          <c:orientation val="minMax"/>
        </c:scaling>
        <c:delete val="1"/>
        <c:axPos val="b"/>
        <c:numFmt formatCode="ge" sourceLinked="1"/>
        <c:majorTickMark val="none"/>
        <c:minorTickMark val="none"/>
        <c:tickLblPos val="none"/>
        <c:crossAx val="162587080"/>
        <c:crosses val="autoZero"/>
        <c:auto val="1"/>
        <c:lblOffset val="100"/>
        <c:baseTimeUnit val="years"/>
      </c:dateAx>
      <c:valAx>
        <c:axId val="1625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258943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82768"/>
        <c:axId val="16258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82768"/>
        <c:axId val="162583552"/>
      </c:lineChart>
      <c:dateAx>
        <c:axId val="162582768"/>
        <c:scaling>
          <c:orientation val="minMax"/>
        </c:scaling>
        <c:delete val="1"/>
        <c:axPos val="b"/>
        <c:numFmt formatCode="ge" sourceLinked="1"/>
        <c:majorTickMark val="none"/>
        <c:minorTickMark val="none"/>
        <c:tickLblPos val="none"/>
        <c:crossAx val="162583552"/>
        <c:crosses val="autoZero"/>
        <c:auto val="1"/>
        <c:lblOffset val="100"/>
        <c:baseTimeUnit val="years"/>
      </c:dateAx>
      <c:valAx>
        <c:axId val="16258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25827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1657.94</c:v>
                </c:pt>
                <c:pt idx="1">
                  <c:v>1428.62</c:v>
                </c:pt>
                <c:pt idx="2">
                  <c:v>1338.75</c:v>
                </c:pt>
                <c:pt idx="3">
                  <c:v>1187.5899999999999</c:v>
                </c:pt>
                <c:pt idx="4">
                  <c:v>1060.0999999999999</c:v>
                </c:pt>
              </c:numCache>
            </c:numRef>
          </c:val>
        </c:ser>
        <c:dLbls>
          <c:showLegendKey val="0"/>
          <c:showVal val="0"/>
          <c:showCatName val="0"/>
          <c:showSerName val="0"/>
          <c:showPercent val="0"/>
          <c:showBubbleSize val="0"/>
        </c:dLbls>
        <c:gapWidth val="150"/>
        <c:axId val="163102192"/>
        <c:axId val="16309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ser>
        <c:dLbls>
          <c:showLegendKey val="0"/>
          <c:showVal val="0"/>
          <c:showCatName val="0"/>
          <c:showSerName val="0"/>
          <c:showPercent val="0"/>
          <c:showBubbleSize val="0"/>
        </c:dLbls>
        <c:marker val="1"/>
        <c:smooth val="0"/>
        <c:axId val="163102192"/>
        <c:axId val="163098664"/>
      </c:lineChart>
      <c:dateAx>
        <c:axId val="163102192"/>
        <c:scaling>
          <c:orientation val="minMax"/>
        </c:scaling>
        <c:delete val="1"/>
        <c:axPos val="b"/>
        <c:numFmt formatCode="ge" sourceLinked="1"/>
        <c:majorTickMark val="none"/>
        <c:minorTickMark val="none"/>
        <c:tickLblPos val="none"/>
        <c:crossAx val="163098664"/>
        <c:crosses val="autoZero"/>
        <c:auto val="1"/>
        <c:lblOffset val="100"/>
        <c:baseTimeUnit val="years"/>
      </c:dateAx>
      <c:valAx>
        <c:axId val="16309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31021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92.88</c:v>
                </c:pt>
                <c:pt idx="1">
                  <c:v>97.03</c:v>
                </c:pt>
                <c:pt idx="2">
                  <c:v>102.04</c:v>
                </c:pt>
                <c:pt idx="3">
                  <c:v>100.41</c:v>
                </c:pt>
                <c:pt idx="4">
                  <c:v>98.65</c:v>
                </c:pt>
              </c:numCache>
            </c:numRef>
          </c:val>
        </c:ser>
        <c:dLbls>
          <c:showLegendKey val="0"/>
          <c:showVal val="0"/>
          <c:showCatName val="0"/>
          <c:showSerName val="0"/>
          <c:showPercent val="0"/>
          <c:showBubbleSize val="0"/>
        </c:dLbls>
        <c:gapWidth val="150"/>
        <c:axId val="163097880"/>
        <c:axId val="16309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ser>
        <c:dLbls>
          <c:showLegendKey val="0"/>
          <c:showVal val="0"/>
          <c:showCatName val="0"/>
          <c:showSerName val="0"/>
          <c:showPercent val="0"/>
          <c:showBubbleSize val="0"/>
        </c:dLbls>
        <c:marker val="1"/>
        <c:smooth val="0"/>
        <c:axId val="163097880"/>
        <c:axId val="163096312"/>
      </c:lineChart>
      <c:dateAx>
        <c:axId val="163097880"/>
        <c:scaling>
          <c:orientation val="minMax"/>
        </c:scaling>
        <c:delete val="1"/>
        <c:axPos val="b"/>
        <c:numFmt formatCode="ge" sourceLinked="1"/>
        <c:majorTickMark val="none"/>
        <c:minorTickMark val="none"/>
        <c:tickLblPos val="none"/>
        <c:crossAx val="163096312"/>
        <c:crosses val="autoZero"/>
        <c:auto val="1"/>
        <c:lblOffset val="100"/>
        <c:baseTimeUnit val="years"/>
      </c:dateAx>
      <c:valAx>
        <c:axId val="16309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309788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177.82</c:v>
                </c:pt>
                <c:pt idx="1">
                  <c:v>174.45</c:v>
                </c:pt>
                <c:pt idx="2">
                  <c:v>166.68</c:v>
                </c:pt>
                <c:pt idx="3">
                  <c:v>169.7</c:v>
                </c:pt>
                <c:pt idx="4">
                  <c:v>172.07</c:v>
                </c:pt>
              </c:numCache>
            </c:numRef>
          </c:val>
        </c:ser>
        <c:dLbls>
          <c:showLegendKey val="0"/>
          <c:showVal val="0"/>
          <c:showCatName val="0"/>
          <c:showSerName val="0"/>
          <c:showPercent val="0"/>
          <c:showBubbleSize val="0"/>
        </c:dLbls>
        <c:gapWidth val="150"/>
        <c:axId val="163099448"/>
        <c:axId val="16310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ser>
        <c:dLbls>
          <c:showLegendKey val="0"/>
          <c:showVal val="0"/>
          <c:showCatName val="0"/>
          <c:showSerName val="0"/>
          <c:showPercent val="0"/>
          <c:showBubbleSize val="0"/>
        </c:dLbls>
        <c:marker val="1"/>
        <c:smooth val="0"/>
        <c:axId val="163099448"/>
        <c:axId val="163101016"/>
      </c:lineChart>
      <c:dateAx>
        <c:axId val="163099448"/>
        <c:scaling>
          <c:orientation val="minMax"/>
        </c:scaling>
        <c:delete val="1"/>
        <c:axPos val="b"/>
        <c:numFmt formatCode="ge" sourceLinked="1"/>
        <c:majorTickMark val="none"/>
        <c:minorTickMark val="none"/>
        <c:tickLblPos val="none"/>
        <c:crossAx val="163101016"/>
        <c:crosses val="autoZero"/>
        <c:auto val="1"/>
        <c:lblOffset val="100"/>
        <c:baseTimeUnit val="years"/>
      </c:dateAx>
      <c:valAx>
        <c:axId val="16310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630994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【814.89】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【85.49】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【52.49】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【255.52】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G64"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富山県　砺波市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5</v>
      </c>
      <c r="C7" s="42"/>
      <c r="D7" s="42"/>
      <c r="E7" s="42"/>
      <c r="F7" s="42"/>
      <c r="G7" s="42"/>
      <c r="H7" s="42"/>
      <c r="I7" s="42" t="s">
        <v>8</v>
      </c>
      <c r="J7" s="42"/>
      <c r="K7" s="42"/>
      <c r="L7" s="42"/>
      <c r="M7" s="42"/>
      <c r="N7" s="42"/>
      <c r="O7" s="42"/>
      <c r="P7" s="42" t="s">
        <v>2</v>
      </c>
      <c r="Q7" s="42"/>
      <c r="R7" s="42"/>
      <c r="S7" s="42"/>
      <c r="T7" s="42"/>
      <c r="U7" s="42"/>
      <c r="V7" s="42"/>
      <c r="W7" s="42" t="s">
        <v>7</v>
      </c>
      <c r="X7" s="42"/>
      <c r="Y7" s="42"/>
      <c r="Z7" s="42"/>
      <c r="AA7" s="42"/>
      <c r="AB7" s="42"/>
      <c r="AC7" s="42"/>
      <c r="AD7" s="42" t="s">
        <v>14</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11</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農業集落排水</v>
      </c>
      <c r="Q8" s="43"/>
      <c r="R8" s="43"/>
      <c r="S8" s="43"/>
      <c r="T8" s="43"/>
      <c r="U8" s="43"/>
      <c r="V8" s="43"/>
      <c r="W8" s="43" t="str">
        <f>データ!L6</f>
        <v>F2</v>
      </c>
      <c r="X8" s="43"/>
      <c r="Y8" s="43"/>
      <c r="Z8" s="43"/>
      <c r="AA8" s="43"/>
      <c r="AB8" s="43"/>
      <c r="AC8" s="43"/>
      <c r="AD8" s="44" t="str">
        <f>データ!$M$6</f>
        <v>非設置</v>
      </c>
      <c r="AE8" s="44"/>
      <c r="AF8" s="44"/>
      <c r="AG8" s="44"/>
      <c r="AH8" s="44"/>
      <c r="AI8" s="44"/>
      <c r="AJ8" s="44"/>
      <c r="AK8" s="3"/>
      <c r="AL8" s="45">
        <f>データ!S6</f>
        <v>48840</v>
      </c>
      <c r="AM8" s="45"/>
      <c r="AN8" s="45"/>
      <c r="AO8" s="45"/>
      <c r="AP8" s="45"/>
      <c r="AQ8" s="45"/>
      <c r="AR8" s="45"/>
      <c r="AS8" s="45"/>
      <c r="AT8" s="46">
        <f>データ!T6</f>
        <v>127.03</v>
      </c>
      <c r="AU8" s="46"/>
      <c r="AV8" s="46"/>
      <c r="AW8" s="46"/>
      <c r="AX8" s="46"/>
      <c r="AY8" s="46"/>
      <c r="AZ8" s="46"/>
      <c r="BA8" s="46"/>
      <c r="BB8" s="46">
        <f>データ!U6</f>
        <v>384.48</v>
      </c>
      <c r="BC8" s="46"/>
      <c r="BD8" s="46"/>
      <c r="BE8" s="46"/>
      <c r="BF8" s="46"/>
      <c r="BG8" s="46"/>
      <c r="BH8" s="46"/>
      <c r="BI8" s="46"/>
      <c r="BJ8" s="3"/>
      <c r="BK8" s="3"/>
      <c r="BL8" s="47" t="s">
        <v>18</v>
      </c>
      <c r="BM8" s="48"/>
      <c r="BN8" s="16" t="s">
        <v>21</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24</v>
      </c>
      <c r="J9" s="42"/>
      <c r="K9" s="42"/>
      <c r="L9" s="42"/>
      <c r="M9" s="42"/>
      <c r="N9" s="42"/>
      <c r="O9" s="42"/>
      <c r="P9" s="42" t="s">
        <v>26</v>
      </c>
      <c r="Q9" s="42"/>
      <c r="R9" s="42"/>
      <c r="S9" s="42"/>
      <c r="T9" s="42"/>
      <c r="U9" s="42"/>
      <c r="V9" s="42"/>
      <c r="W9" s="42" t="s">
        <v>27</v>
      </c>
      <c r="X9" s="42"/>
      <c r="Y9" s="42"/>
      <c r="Z9" s="42"/>
      <c r="AA9" s="42"/>
      <c r="AB9" s="42"/>
      <c r="AC9" s="42"/>
      <c r="AD9" s="42" t="s">
        <v>28</v>
      </c>
      <c r="AE9" s="42"/>
      <c r="AF9" s="42"/>
      <c r="AG9" s="42"/>
      <c r="AH9" s="42"/>
      <c r="AI9" s="42"/>
      <c r="AJ9" s="42"/>
      <c r="AK9" s="3"/>
      <c r="AL9" s="42" t="s">
        <v>30</v>
      </c>
      <c r="AM9" s="42"/>
      <c r="AN9" s="42"/>
      <c r="AO9" s="42"/>
      <c r="AP9" s="42"/>
      <c r="AQ9" s="42"/>
      <c r="AR9" s="42"/>
      <c r="AS9" s="42"/>
      <c r="AT9" s="42" t="s">
        <v>34</v>
      </c>
      <c r="AU9" s="42"/>
      <c r="AV9" s="42"/>
      <c r="AW9" s="42"/>
      <c r="AX9" s="42"/>
      <c r="AY9" s="42"/>
      <c r="AZ9" s="42"/>
      <c r="BA9" s="42"/>
      <c r="BB9" s="42" t="s">
        <v>36</v>
      </c>
      <c r="BC9" s="42"/>
      <c r="BD9" s="42"/>
      <c r="BE9" s="42"/>
      <c r="BF9" s="42"/>
      <c r="BG9" s="42"/>
      <c r="BH9" s="42"/>
      <c r="BI9" s="42"/>
      <c r="BJ9" s="3"/>
      <c r="BK9" s="3"/>
      <c r="BL9" s="49" t="s">
        <v>38</v>
      </c>
      <c r="BM9" s="50"/>
      <c r="BN9" s="17" t="s">
        <v>9</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10.69</v>
      </c>
      <c r="Q10" s="46"/>
      <c r="R10" s="46"/>
      <c r="S10" s="46"/>
      <c r="T10" s="46"/>
      <c r="U10" s="46"/>
      <c r="V10" s="46"/>
      <c r="W10" s="46">
        <f>データ!Q6</f>
        <v>82.21</v>
      </c>
      <c r="X10" s="46"/>
      <c r="Y10" s="46"/>
      <c r="Z10" s="46"/>
      <c r="AA10" s="46"/>
      <c r="AB10" s="46"/>
      <c r="AC10" s="46"/>
      <c r="AD10" s="45">
        <f>データ!R6</f>
        <v>3240</v>
      </c>
      <c r="AE10" s="45"/>
      <c r="AF10" s="45"/>
      <c r="AG10" s="45"/>
      <c r="AH10" s="45"/>
      <c r="AI10" s="45"/>
      <c r="AJ10" s="45"/>
      <c r="AK10" s="2"/>
      <c r="AL10" s="45">
        <f>データ!V6</f>
        <v>5202</v>
      </c>
      <c r="AM10" s="45"/>
      <c r="AN10" s="45"/>
      <c r="AO10" s="45"/>
      <c r="AP10" s="45"/>
      <c r="AQ10" s="45"/>
      <c r="AR10" s="45"/>
      <c r="AS10" s="45"/>
      <c r="AT10" s="46">
        <f>データ!W6</f>
        <v>2.16</v>
      </c>
      <c r="AU10" s="46"/>
      <c r="AV10" s="46"/>
      <c r="AW10" s="46"/>
      <c r="AX10" s="46"/>
      <c r="AY10" s="46"/>
      <c r="AZ10" s="46"/>
      <c r="BA10" s="46"/>
      <c r="BB10" s="46">
        <f>データ!X6</f>
        <v>2408.33</v>
      </c>
      <c r="BC10" s="46"/>
      <c r="BD10" s="46"/>
      <c r="BE10" s="46"/>
      <c r="BF10" s="46"/>
      <c r="BG10" s="46"/>
      <c r="BH10" s="46"/>
      <c r="BI10" s="46"/>
      <c r="BJ10" s="2"/>
      <c r="BK10" s="2"/>
      <c r="BL10" s="51" t="s">
        <v>16</v>
      </c>
      <c r="BM10" s="52"/>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41</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43</v>
      </c>
      <c r="D34" s="68"/>
      <c r="E34" s="68"/>
      <c r="F34" s="68"/>
      <c r="G34" s="68"/>
      <c r="H34" s="68"/>
      <c r="I34" s="68"/>
      <c r="J34" s="68"/>
      <c r="K34" s="68"/>
      <c r="L34" s="68"/>
      <c r="M34" s="68"/>
      <c r="N34" s="68"/>
      <c r="O34" s="68"/>
      <c r="P34" s="68"/>
      <c r="Q34" s="11"/>
      <c r="R34" s="68" t="s">
        <v>45</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46</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33</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50</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51</v>
      </c>
      <c r="AH56" s="68"/>
      <c r="AI56" s="68"/>
      <c r="AJ56" s="68"/>
      <c r="AK56" s="68"/>
      <c r="AL56" s="68"/>
      <c r="AM56" s="68"/>
      <c r="AN56" s="68"/>
      <c r="AO56" s="68"/>
      <c r="AP56" s="68"/>
      <c r="AQ56" s="68"/>
      <c r="AR56" s="68"/>
      <c r="AS56" s="68"/>
      <c r="AT56" s="68"/>
      <c r="AU56" s="11"/>
      <c r="AV56" s="68" t="s">
        <v>52</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48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49</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20</v>
      </c>
      <c r="D79" s="68"/>
      <c r="E79" s="68"/>
      <c r="F79" s="68"/>
      <c r="G79" s="68"/>
      <c r="H79" s="68"/>
      <c r="I79" s="68"/>
      <c r="J79" s="68"/>
      <c r="K79" s="68"/>
      <c r="L79" s="68"/>
      <c r="M79" s="68"/>
      <c r="N79" s="68"/>
      <c r="O79" s="68"/>
      <c r="P79" s="68"/>
      <c r="Q79" s="68"/>
      <c r="R79" s="68"/>
      <c r="S79" s="68"/>
      <c r="T79" s="68"/>
      <c r="U79" s="11"/>
      <c r="V79" s="11"/>
      <c r="W79" s="68" t="s">
        <v>53</v>
      </c>
      <c r="X79" s="68"/>
      <c r="Y79" s="68"/>
      <c r="Z79" s="68"/>
      <c r="AA79" s="68"/>
      <c r="AB79" s="68"/>
      <c r="AC79" s="68"/>
      <c r="AD79" s="68"/>
      <c r="AE79" s="68"/>
      <c r="AF79" s="68"/>
      <c r="AG79" s="68"/>
      <c r="AH79" s="68"/>
      <c r="AI79" s="68"/>
      <c r="AJ79" s="68"/>
      <c r="AK79" s="68"/>
      <c r="AL79" s="68"/>
      <c r="AM79" s="68"/>
      <c r="AN79" s="68"/>
      <c r="AO79" s="11"/>
      <c r="AP79" s="11"/>
      <c r="AQ79" s="68" t="s">
        <v>55</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40</v>
      </c>
    </row>
    <row r="84" spans="1:78" x14ac:dyDescent="0.15">
      <c r="C84" s="2" t="s">
        <v>4</v>
      </c>
    </row>
    <row r="85" spans="1:78" hidden="1" x14ac:dyDescent="0.15">
      <c r="B85" s="6" t="s">
        <v>6</v>
      </c>
      <c r="C85" s="6"/>
      <c r="D85" s="6"/>
      <c r="E85" s="6" t="s">
        <v>56</v>
      </c>
      <c r="F85" s="6" t="s">
        <v>32</v>
      </c>
      <c r="G85" s="6" t="s">
        <v>58</v>
      </c>
      <c r="H85" s="6" t="s">
        <v>59</v>
      </c>
      <c r="I85" s="6" t="s">
        <v>61</v>
      </c>
      <c r="J85" s="6" t="s">
        <v>29</v>
      </c>
      <c r="K85" s="6" t="s">
        <v>62</v>
      </c>
      <c r="L85" s="6" t="s">
        <v>54</v>
      </c>
      <c r="M85" s="6" t="s">
        <v>42</v>
      </c>
      <c r="N85" s="6" t="s">
        <v>57</v>
      </c>
      <c r="O85" s="6" t="s">
        <v>31</v>
      </c>
    </row>
    <row r="86" spans="1:78" hidden="1" x14ac:dyDescent="0.15">
      <c r="B86" s="6"/>
      <c r="C86" s="6"/>
      <c r="D86" s="6"/>
      <c r="E86" s="6" t="str">
        <f>データ!AI6</f>
        <v/>
      </c>
      <c r="F86" s="6" t="s">
        <v>64</v>
      </c>
      <c r="G86" s="6" t="s">
        <v>64</v>
      </c>
      <c r="H86" s="6" t="str">
        <f>データ!BP6</f>
        <v>【814.89】</v>
      </c>
      <c r="I86" s="6" t="str">
        <f>データ!CA6</f>
        <v>【60.64】</v>
      </c>
      <c r="J86" s="6" t="str">
        <f>データ!CL6</f>
        <v>【255.52】</v>
      </c>
      <c r="K86" s="6" t="str">
        <f>データ!CW6</f>
        <v>【52.49】</v>
      </c>
      <c r="L86" s="6" t="str">
        <f>データ!DH6</f>
        <v>【85.49】</v>
      </c>
      <c r="M86" s="6" t="s">
        <v>64</v>
      </c>
      <c r="N86" s="6" t="s">
        <v>64</v>
      </c>
      <c r="O86" s="6" t="str">
        <f>データ!EO6</f>
        <v>【0.11】</v>
      </c>
    </row>
  </sheetData>
  <sheetProtection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67</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44</v>
      </c>
      <c r="B3" s="29" t="s">
        <v>63</v>
      </c>
      <c r="C3" s="29" t="s">
        <v>47</v>
      </c>
      <c r="D3" s="29" t="s">
        <v>23</v>
      </c>
      <c r="E3" s="29" t="s">
        <v>37</v>
      </c>
      <c r="F3" s="29" t="s">
        <v>60</v>
      </c>
      <c r="G3" s="29" t="s">
        <v>68</v>
      </c>
      <c r="H3" s="77" t="s">
        <v>10</v>
      </c>
      <c r="I3" s="78"/>
      <c r="J3" s="78"/>
      <c r="K3" s="78"/>
      <c r="L3" s="78"/>
      <c r="M3" s="78"/>
      <c r="N3" s="78"/>
      <c r="O3" s="78"/>
      <c r="P3" s="78"/>
      <c r="Q3" s="78"/>
      <c r="R3" s="78"/>
      <c r="S3" s="78"/>
      <c r="T3" s="78"/>
      <c r="U3" s="78"/>
      <c r="V3" s="78"/>
      <c r="W3" s="78"/>
      <c r="X3" s="79"/>
      <c r="Y3" s="75" t="s">
        <v>69</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70</v>
      </c>
      <c r="B4" s="30"/>
      <c r="C4" s="30"/>
      <c r="D4" s="30"/>
      <c r="E4" s="30"/>
      <c r="F4" s="30"/>
      <c r="G4" s="30"/>
      <c r="H4" s="80"/>
      <c r="I4" s="81"/>
      <c r="J4" s="81"/>
      <c r="K4" s="81"/>
      <c r="L4" s="81"/>
      <c r="M4" s="81"/>
      <c r="N4" s="81"/>
      <c r="O4" s="81"/>
      <c r="P4" s="81"/>
      <c r="Q4" s="81"/>
      <c r="R4" s="81"/>
      <c r="S4" s="81"/>
      <c r="T4" s="81"/>
      <c r="U4" s="81"/>
      <c r="V4" s="81"/>
      <c r="W4" s="81"/>
      <c r="X4" s="82"/>
      <c r="Y4" s="76" t="s">
        <v>71</v>
      </c>
      <c r="Z4" s="76"/>
      <c r="AA4" s="76"/>
      <c r="AB4" s="76"/>
      <c r="AC4" s="76"/>
      <c r="AD4" s="76"/>
      <c r="AE4" s="76"/>
      <c r="AF4" s="76"/>
      <c r="AG4" s="76"/>
      <c r="AH4" s="76"/>
      <c r="AI4" s="76"/>
      <c r="AJ4" s="76" t="s">
        <v>72</v>
      </c>
      <c r="AK4" s="76"/>
      <c r="AL4" s="76"/>
      <c r="AM4" s="76"/>
      <c r="AN4" s="76"/>
      <c r="AO4" s="76"/>
      <c r="AP4" s="76"/>
      <c r="AQ4" s="76"/>
      <c r="AR4" s="76"/>
      <c r="AS4" s="76"/>
      <c r="AT4" s="76"/>
      <c r="AU4" s="76" t="s">
        <v>73</v>
      </c>
      <c r="AV4" s="76"/>
      <c r="AW4" s="76"/>
      <c r="AX4" s="76"/>
      <c r="AY4" s="76"/>
      <c r="AZ4" s="76"/>
      <c r="BA4" s="76"/>
      <c r="BB4" s="76"/>
      <c r="BC4" s="76"/>
      <c r="BD4" s="76"/>
      <c r="BE4" s="76"/>
      <c r="BF4" s="76" t="s">
        <v>74</v>
      </c>
      <c r="BG4" s="76"/>
      <c r="BH4" s="76"/>
      <c r="BI4" s="76"/>
      <c r="BJ4" s="76"/>
      <c r="BK4" s="76"/>
      <c r="BL4" s="76"/>
      <c r="BM4" s="76"/>
      <c r="BN4" s="76"/>
      <c r="BO4" s="76"/>
      <c r="BP4" s="76"/>
      <c r="BQ4" s="76" t="s">
        <v>75</v>
      </c>
      <c r="BR4" s="76"/>
      <c r="BS4" s="76"/>
      <c r="BT4" s="76"/>
      <c r="BU4" s="76"/>
      <c r="BV4" s="76"/>
      <c r="BW4" s="76"/>
      <c r="BX4" s="76"/>
      <c r="BY4" s="76"/>
      <c r="BZ4" s="76"/>
      <c r="CA4" s="76"/>
      <c r="CB4" s="76" t="s">
        <v>76</v>
      </c>
      <c r="CC4" s="76"/>
      <c r="CD4" s="76"/>
      <c r="CE4" s="76"/>
      <c r="CF4" s="76"/>
      <c r="CG4" s="76"/>
      <c r="CH4" s="76"/>
      <c r="CI4" s="76"/>
      <c r="CJ4" s="76"/>
      <c r="CK4" s="76"/>
      <c r="CL4" s="76"/>
      <c r="CM4" s="76" t="s">
        <v>77</v>
      </c>
      <c r="CN4" s="76"/>
      <c r="CO4" s="76"/>
      <c r="CP4" s="76"/>
      <c r="CQ4" s="76"/>
      <c r="CR4" s="76"/>
      <c r="CS4" s="76"/>
      <c r="CT4" s="76"/>
      <c r="CU4" s="76"/>
      <c r="CV4" s="76"/>
      <c r="CW4" s="76"/>
      <c r="CX4" s="76" t="s">
        <v>78</v>
      </c>
      <c r="CY4" s="76"/>
      <c r="CZ4" s="76"/>
      <c r="DA4" s="76"/>
      <c r="DB4" s="76"/>
      <c r="DC4" s="76"/>
      <c r="DD4" s="76"/>
      <c r="DE4" s="76"/>
      <c r="DF4" s="76"/>
      <c r="DG4" s="76"/>
      <c r="DH4" s="76"/>
      <c r="DI4" s="76" t="s">
        <v>79</v>
      </c>
      <c r="DJ4" s="76"/>
      <c r="DK4" s="76"/>
      <c r="DL4" s="76"/>
      <c r="DM4" s="76"/>
      <c r="DN4" s="76"/>
      <c r="DO4" s="76"/>
      <c r="DP4" s="76"/>
      <c r="DQ4" s="76"/>
      <c r="DR4" s="76"/>
      <c r="DS4" s="76"/>
      <c r="DT4" s="76" t="s">
        <v>80</v>
      </c>
      <c r="DU4" s="76"/>
      <c r="DV4" s="76"/>
      <c r="DW4" s="76"/>
      <c r="DX4" s="76"/>
      <c r="DY4" s="76"/>
      <c r="DZ4" s="76"/>
      <c r="EA4" s="76"/>
      <c r="EB4" s="76"/>
      <c r="EC4" s="76"/>
      <c r="ED4" s="76"/>
      <c r="EE4" s="76" t="s">
        <v>81</v>
      </c>
      <c r="EF4" s="76"/>
      <c r="EG4" s="76"/>
      <c r="EH4" s="76"/>
      <c r="EI4" s="76"/>
      <c r="EJ4" s="76"/>
      <c r="EK4" s="76"/>
      <c r="EL4" s="76"/>
      <c r="EM4" s="76"/>
      <c r="EN4" s="76"/>
      <c r="EO4" s="76"/>
    </row>
    <row r="5" spans="1:145" x14ac:dyDescent="0.15">
      <c r="A5" s="27" t="s">
        <v>82</v>
      </c>
      <c r="B5" s="31"/>
      <c r="C5" s="31"/>
      <c r="D5" s="31"/>
      <c r="E5" s="31"/>
      <c r="F5" s="31"/>
      <c r="G5" s="31"/>
      <c r="H5" s="35" t="s">
        <v>83</v>
      </c>
      <c r="I5" s="35" t="s">
        <v>84</v>
      </c>
      <c r="J5" s="35" t="s">
        <v>85</v>
      </c>
      <c r="K5" s="35" t="s">
        <v>86</v>
      </c>
      <c r="L5" s="35" t="s">
        <v>87</v>
      </c>
      <c r="M5" s="35" t="s">
        <v>14</v>
      </c>
      <c r="N5" s="35" t="s">
        <v>3</v>
      </c>
      <c r="O5" s="35" t="s">
        <v>88</v>
      </c>
      <c r="P5" s="35" t="s">
        <v>89</v>
      </c>
      <c r="Q5" s="35" t="s">
        <v>90</v>
      </c>
      <c r="R5" s="35" t="s">
        <v>91</v>
      </c>
      <c r="S5" s="35" t="s">
        <v>65</v>
      </c>
      <c r="T5" s="35" t="s">
        <v>92</v>
      </c>
      <c r="U5" s="35" t="s">
        <v>93</v>
      </c>
      <c r="V5" s="35" t="s">
        <v>94</v>
      </c>
      <c r="W5" s="35" t="s">
        <v>95</v>
      </c>
      <c r="X5" s="35" t="s">
        <v>96</v>
      </c>
      <c r="Y5" s="35" t="s">
        <v>35</v>
      </c>
      <c r="Z5" s="35" t="s">
        <v>97</v>
      </c>
      <c r="AA5" s="35" t="s">
        <v>98</v>
      </c>
      <c r="AB5" s="35" t="s">
        <v>99</v>
      </c>
      <c r="AC5" s="35" t="s">
        <v>100</v>
      </c>
      <c r="AD5" s="35" t="s">
        <v>101</v>
      </c>
      <c r="AE5" s="35" t="s">
        <v>102</v>
      </c>
      <c r="AF5" s="35" t="s">
        <v>103</v>
      </c>
      <c r="AG5" s="35" t="s">
        <v>104</v>
      </c>
      <c r="AH5" s="35" t="s">
        <v>105</v>
      </c>
      <c r="AI5" s="35" t="s">
        <v>6</v>
      </c>
      <c r="AJ5" s="35" t="s">
        <v>35</v>
      </c>
      <c r="AK5" s="35" t="s">
        <v>97</v>
      </c>
      <c r="AL5" s="35" t="s">
        <v>98</v>
      </c>
      <c r="AM5" s="35" t="s">
        <v>99</v>
      </c>
      <c r="AN5" s="35" t="s">
        <v>100</v>
      </c>
      <c r="AO5" s="35" t="s">
        <v>101</v>
      </c>
      <c r="AP5" s="35" t="s">
        <v>102</v>
      </c>
      <c r="AQ5" s="35" t="s">
        <v>103</v>
      </c>
      <c r="AR5" s="35" t="s">
        <v>104</v>
      </c>
      <c r="AS5" s="35" t="s">
        <v>105</v>
      </c>
      <c r="AT5" s="35" t="s">
        <v>106</v>
      </c>
      <c r="AU5" s="35" t="s">
        <v>35</v>
      </c>
      <c r="AV5" s="35" t="s">
        <v>97</v>
      </c>
      <c r="AW5" s="35" t="s">
        <v>98</v>
      </c>
      <c r="AX5" s="35" t="s">
        <v>99</v>
      </c>
      <c r="AY5" s="35" t="s">
        <v>100</v>
      </c>
      <c r="AZ5" s="35" t="s">
        <v>101</v>
      </c>
      <c r="BA5" s="35" t="s">
        <v>102</v>
      </c>
      <c r="BB5" s="35" t="s">
        <v>103</v>
      </c>
      <c r="BC5" s="35" t="s">
        <v>104</v>
      </c>
      <c r="BD5" s="35" t="s">
        <v>105</v>
      </c>
      <c r="BE5" s="35" t="s">
        <v>106</v>
      </c>
      <c r="BF5" s="35" t="s">
        <v>35</v>
      </c>
      <c r="BG5" s="35" t="s">
        <v>97</v>
      </c>
      <c r="BH5" s="35" t="s">
        <v>98</v>
      </c>
      <c r="BI5" s="35" t="s">
        <v>99</v>
      </c>
      <c r="BJ5" s="35" t="s">
        <v>100</v>
      </c>
      <c r="BK5" s="35" t="s">
        <v>101</v>
      </c>
      <c r="BL5" s="35" t="s">
        <v>102</v>
      </c>
      <c r="BM5" s="35" t="s">
        <v>103</v>
      </c>
      <c r="BN5" s="35" t="s">
        <v>104</v>
      </c>
      <c r="BO5" s="35" t="s">
        <v>105</v>
      </c>
      <c r="BP5" s="35" t="s">
        <v>106</v>
      </c>
      <c r="BQ5" s="35" t="s">
        <v>35</v>
      </c>
      <c r="BR5" s="35" t="s">
        <v>97</v>
      </c>
      <c r="BS5" s="35" t="s">
        <v>98</v>
      </c>
      <c r="BT5" s="35" t="s">
        <v>99</v>
      </c>
      <c r="BU5" s="35" t="s">
        <v>100</v>
      </c>
      <c r="BV5" s="35" t="s">
        <v>101</v>
      </c>
      <c r="BW5" s="35" t="s">
        <v>102</v>
      </c>
      <c r="BX5" s="35" t="s">
        <v>103</v>
      </c>
      <c r="BY5" s="35" t="s">
        <v>104</v>
      </c>
      <c r="BZ5" s="35" t="s">
        <v>105</v>
      </c>
      <c r="CA5" s="35" t="s">
        <v>106</v>
      </c>
      <c r="CB5" s="35" t="s">
        <v>35</v>
      </c>
      <c r="CC5" s="35" t="s">
        <v>97</v>
      </c>
      <c r="CD5" s="35" t="s">
        <v>98</v>
      </c>
      <c r="CE5" s="35" t="s">
        <v>99</v>
      </c>
      <c r="CF5" s="35" t="s">
        <v>100</v>
      </c>
      <c r="CG5" s="35" t="s">
        <v>101</v>
      </c>
      <c r="CH5" s="35" t="s">
        <v>102</v>
      </c>
      <c r="CI5" s="35" t="s">
        <v>103</v>
      </c>
      <c r="CJ5" s="35" t="s">
        <v>104</v>
      </c>
      <c r="CK5" s="35" t="s">
        <v>105</v>
      </c>
      <c r="CL5" s="35" t="s">
        <v>106</v>
      </c>
      <c r="CM5" s="35" t="s">
        <v>35</v>
      </c>
      <c r="CN5" s="35" t="s">
        <v>97</v>
      </c>
      <c r="CO5" s="35" t="s">
        <v>98</v>
      </c>
      <c r="CP5" s="35" t="s">
        <v>99</v>
      </c>
      <c r="CQ5" s="35" t="s">
        <v>100</v>
      </c>
      <c r="CR5" s="35" t="s">
        <v>101</v>
      </c>
      <c r="CS5" s="35" t="s">
        <v>102</v>
      </c>
      <c r="CT5" s="35" t="s">
        <v>103</v>
      </c>
      <c r="CU5" s="35" t="s">
        <v>104</v>
      </c>
      <c r="CV5" s="35" t="s">
        <v>105</v>
      </c>
      <c r="CW5" s="35" t="s">
        <v>106</v>
      </c>
      <c r="CX5" s="35" t="s">
        <v>35</v>
      </c>
      <c r="CY5" s="35" t="s">
        <v>97</v>
      </c>
      <c r="CZ5" s="35" t="s">
        <v>98</v>
      </c>
      <c r="DA5" s="35" t="s">
        <v>99</v>
      </c>
      <c r="DB5" s="35" t="s">
        <v>100</v>
      </c>
      <c r="DC5" s="35" t="s">
        <v>101</v>
      </c>
      <c r="DD5" s="35" t="s">
        <v>102</v>
      </c>
      <c r="DE5" s="35" t="s">
        <v>103</v>
      </c>
      <c r="DF5" s="35" t="s">
        <v>104</v>
      </c>
      <c r="DG5" s="35" t="s">
        <v>105</v>
      </c>
      <c r="DH5" s="35" t="s">
        <v>106</v>
      </c>
      <c r="DI5" s="35" t="s">
        <v>35</v>
      </c>
      <c r="DJ5" s="35" t="s">
        <v>97</v>
      </c>
      <c r="DK5" s="35" t="s">
        <v>98</v>
      </c>
      <c r="DL5" s="35" t="s">
        <v>99</v>
      </c>
      <c r="DM5" s="35" t="s">
        <v>100</v>
      </c>
      <c r="DN5" s="35" t="s">
        <v>101</v>
      </c>
      <c r="DO5" s="35" t="s">
        <v>102</v>
      </c>
      <c r="DP5" s="35" t="s">
        <v>103</v>
      </c>
      <c r="DQ5" s="35" t="s">
        <v>104</v>
      </c>
      <c r="DR5" s="35" t="s">
        <v>105</v>
      </c>
      <c r="DS5" s="35" t="s">
        <v>106</v>
      </c>
      <c r="DT5" s="35" t="s">
        <v>35</v>
      </c>
      <c r="DU5" s="35" t="s">
        <v>97</v>
      </c>
      <c r="DV5" s="35" t="s">
        <v>98</v>
      </c>
      <c r="DW5" s="35" t="s">
        <v>99</v>
      </c>
      <c r="DX5" s="35" t="s">
        <v>100</v>
      </c>
      <c r="DY5" s="35" t="s">
        <v>101</v>
      </c>
      <c r="DZ5" s="35" t="s">
        <v>102</v>
      </c>
      <c r="EA5" s="35" t="s">
        <v>103</v>
      </c>
      <c r="EB5" s="35" t="s">
        <v>104</v>
      </c>
      <c r="EC5" s="35" t="s">
        <v>105</v>
      </c>
      <c r="ED5" s="35" t="s">
        <v>106</v>
      </c>
      <c r="EE5" s="35" t="s">
        <v>35</v>
      </c>
      <c r="EF5" s="35" t="s">
        <v>97</v>
      </c>
      <c r="EG5" s="35" t="s">
        <v>98</v>
      </c>
      <c r="EH5" s="35" t="s">
        <v>99</v>
      </c>
      <c r="EI5" s="35" t="s">
        <v>100</v>
      </c>
      <c r="EJ5" s="35" t="s">
        <v>101</v>
      </c>
      <c r="EK5" s="35" t="s">
        <v>102</v>
      </c>
      <c r="EL5" s="35" t="s">
        <v>103</v>
      </c>
      <c r="EM5" s="35" t="s">
        <v>104</v>
      </c>
      <c r="EN5" s="35" t="s">
        <v>105</v>
      </c>
      <c r="EO5" s="35" t="s">
        <v>106</v>
      </c>
    </row>
    <row r="6" spans="1:145" s="26" customFormat="1" x14ac:dyDescent="0.15">
      <c r="A6" s="27" t="s">
        <v>107</v>
      </c>
      <c r="B6" s="32">
        <f t="shared" ref="B6:X6" si="1">B7</f>
        <v>2017</v>
      </c>
      <c r="C6" s="32">
        <f t="shared" si="1"/>
        <v>162086</v>
      </c>
      <c r="D6" s="32">
        <f t="shared" si="1"/>
        <v>47</v>
      </c>
      <c r="E6" s="32">
        <f t="shared" si="1"/>
        <v>17</v>
      </c>
      <c r="F6" s="32">
        <f t="shared" si="1"/>
        <v>5</v>
      </c>
      <c r="G6" s="32">
        <f t="shared" si="1"/>
        <v>0</v>
      </c>
      <c r="H6" s="32" t="str">
        <f t="shared" si="1"/>
        <v>富山県　砺波市</v>
      </c>
      <c r="I6" s="32" t="str">
        <f t="shared" si="1"/>
        <v>法非適用</v>
      </c>
      <c r="J6" s="32" t="str">
        <f t="shared" si="1"/>
        <v>下水道事業</v>
      </c>
      <c r="K6" s="32" t="str">
        <f t="shared" si="1"/>
        <v>農業集落排水</v>
      </c>
      <c r="L6" s="32" t="str">
        <f t="shared" si="1"/>
        <v>F2</v>
      </c>
      <c r="M6" s="32" t="str">
        <f t="shared" si="1"/>
        <v>非設置</v>
      </c>
      <c r="N6" s="36" t="str">
        <f t="shared" si="1"/>
        <v>-</v>
      </c>
      <c r="O6" s="36" t="str">
        <f t="shared" si="1"/>
        <v>該当数値なし</v>
      </c>
      <c r="P6" s="36">
        <f t="shared" si="1"/>
        <v>10.69</v>
      </c>
      <c r="Q6" s="36">
        <f t="shared" si="1"/>
        <v>82.21</v>
      </c>
      <c r="R6" s="36">
        <f t="shared" si="1"/>
        <v>3240</v>
      </c>
      <c r="S6" s="36">
        <f t="shared" si="1"/>
        <v>48840</v>
      </c>
      <c r="T6" s="36">
        <f t="shared" si="1"/>
        <v>127.03</v>
      </c>
      <c r="U6" s="36">
        <f t="shared" si="1"/>
        <v>384.48</v>
      </c>
      <c r="V6" s="36">
        <f t="shared" si="1"/>
        <v>5202</v>
      </c>
      <c r="W6" s="36">
        <f t="shared" si="1"/>
        <v>2.16</v>
      </c>
      <c r="X6" s="36">
        <f t="shared" si="1"/>
        <v>2408.33</v>
      </c>
      <c r="Y6" s="40">
        <f t="shared" ref="Y6:AH6" si="2">IF(Y7="",NA(),Y7)</f>
        <v>97.94</v>
      </c>
      <c r="Z6" s="40">
        <f t="shared" si="2"/>
        <v>99.06</v>
      </c>
      <c r="AA6" s="40">
        <f t="shared" si="2"/>
        <v>104.58</v>
      </c>
      <c r="AB6" s="40">
        <f t="shared" si="2"/>
        <v>103.56</v>
      </c>
      <c r="AC6" s="40">
        <f t="shared" si="2"/>
        <v>97.78</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1657.94</v>
      </c>
      <c r="BG6" s="40">
        <f t="shared" si="5"/>
        <v>1428.62</v>
      </c>
      <c r="BH6" s="40">
        <f t="shared" si="5"/>
        <v>1338.75</v>
      </c>
      <c r="BI6" s="40">
        <f t="shared" si="5"/>
        <v>1187.5899999999999</v>
      </c>
      <c r="BJ6" s="40">
        <f t="shared" si="5"/>
        <v>1060.0999999999999</v>
      </c>
      <c r="BK6" s="40">
        <f t="shared" si="5"/>
        <v>1126.77</v>
      </c>
      <c r="BL6" s="40">
        <f t="shared" si="5"/>
        <v>1044.8</v>
      </c>
      <c r="BM6" s="40">
        <f t="shared" si="5"/>
        <v>1081.8</v>
      </c>
      <c r="BN6" s="40">
        <f t="shared" si="5"/>
        <v>974.93</v>
      </c>
      <c r="BO6" s="40">
        <f t="shared" si="5"/>
        <v>855.8</v>
      </c>
      <c r="BP6" s="36" t="str">
        <f>IF(BP7="","",IF(BP7="-","【-】","【"&amp;SUBSTITUTE(TEXT(BP7,"#,##0.00"),"-","△")&amp;"】"))</f>
        <v>【814.89】</v>
      </c>
      <c r="BQ6" s="40">
        <f t="shared" ref="BQ6:BZ6" si="6">IF(BQ7="",NA(),BQ7)</f>
        <v>92.88</v>
      </c>
      <c r="BR6" s="40">
        <f t="shared" si="6"/>
        <v>97.03</v>
      </c>
      <c r="BS6" s="40">
        <f t="shared" si="6"/>
        <v>102.04</v>
      </c>
      <c r="BT6" s="40">
        <f t="shared" si="6"/>
        <v>100.41</v>
      </c>
      <c r="BU6" s="40">
        <f t="shared" si="6"/>
        <v>98.65</v>
      </c>
      <c r="BV6" s="40">
        <f t="shared" si="6"/>
        <v>50.9</v>
      </c>
      <c r="BW6" s="40">
        <f t="shared" si="6"/>
        <v>50.82</v>
      </c>
      <c r="BX6" s="40">
        <f t="shared" si="6"/>
        <v>52.19</v>
      </c>
      <c r="BY6" s="40">
        <f t="shared" si="6"/>
        <v>55.32</v>
      </c>
      <c r="BZ6" s="40">
        <f t="shared" si="6"/>
        <v>59.8</v>
      </c>
      <c r="CA6" s="36" t="str">
        <f>IF(CA7="","",IF(CA7="-","【-】","【"&amp;SUBSTITUTE(TEXT(CA7,"#,##0.00"),"-","△")&amp;"】"))</f>
        <v>【60.64】</v>
      </c>
      <c r="CB6" s="40">
        <f t="shared" ref="CB6:CK6" si="7">IF(CB7="",NA(),CB7)</f>
        <v>177.82</v>
      </c>
      <c r="CC6" s="40">
        <f t="shared" si="7"/>
        <v>174.45</v>
      </c>
      <c r="CD6" s="40">
        <f t="shared" si="7"/>
        <v>166.68</v>
      </c>
      <c r="CE6" s="40">
        <f t="shared" si="7"/>
        <v>169.7</v>
      </c>
      <c r="CF6" s="40">
        <f t="shared" si="7"/>
        <v>172.07</v>
      </c>
      <c r="CG6" s="40">
        <f t="shared" si="7"/>
        <v>293.27</v>
      </c>
      <c r="CH6" s="40">
        <f t="shared" si="7"/>
        <v>300.52</v>
      </c>
      <c r="CI6" s="40">
        <f t="shared" si="7"/>
        <v>296.14</v>
      </c>
      <c r="CJ6" s="40">
        <f t="shared" si="7"/>
        <v>283.17</v>
      </c>
      <c r="CK6" s="40">
        <f t="shared" si="7"/>
        <v>263.76</v>
      </c>
      <c r="CL6" s="36" t="str">
        <f>IF(CL7="","",IF(CL7="-","【-】","【"&amp;SUBSTITUTE(TEXT(CL7,"#,##0.00"),"-","△")&amp;"】"))</f>
        <v>【255.52】</v>
      </c>
      <c r="CM6" s="40">
        <f t="shared" ref="CM6:CV6" si="8">IF(CM7="",NA(),CM7)</f>
        <v>64.36</v>
      </c>
      <c r="CN6" s="40">
        <f t="shared" si="8"/>
        <v>66.849999999999994</v>
      </c>
      <c r="CO6" s="40">
        <f t="shared" si="8"/>
        <v>63</v>
      </c>
      <c r="CP6" s="40">
        <f t="shared" si="8"/>
        <v>62.55</v>
      </c>
      <c r="CQ6" s="40">
        <f t="shared" si="8"/>
        <v>65.260000000000005</v>
      </c>
      <c r="CR6" s="40">
        <f t="shared" si="8"/>
        <v>53.78</v>
      </c>
      <c r="CS6" s="40">
        <f t="shared" si="8"/>
        <v>53.24</v>
      </c>
      <c r="CT6" s="40">
        <f t="shared" si="8"/>
        <v>52.31</v>
      </c>
      <c r="CU6" s="40">
        <f t="shared" si="8"/>
        <v>60.65</v>
      </c>
      <c r="CV6" s="40">
        <f t="shared" si="8"/>
        <v>51.75</v>
      </c>
      <c r="CW6" s="36" t="str">
        <f>IF(CW7="","",IF(CW7="-","【-】","【"&amp;SUBSTITUTE(TEXT(CW7,"#,##0.00"),"-","△")&amp;"】"))</f>
        <v>【52.49】</v>
      </c>
      <c r="CX6" s="40">
        <f t="shared" ref="CX6:DG6" si="9">IF(CX7="",NA(),CX7)</f>
        <v>94.39</v>
      </c>
      <c r="CY6" s="40">
        <f t="shared" si="9"/>
        <v>94.8</v>
      </c>
      <c r="CZ6" s="40">
        <f t="shared" si="9"/>
        <v>95.36</v>
      </c>
      <c r="DA6" s="40">
        <f t="shared" si="9"/>
        <v>95.56</v>
      </c>
      <c r="DB6" s="40">
        <f t="shared" si="9"/>
        <v>95.79</v>
      </c>
      <c r="DC6" s="40">
        <f t="shared" si="9"/>
        <v>84.06</v>
      </c>
      <c r="DD6" s="40">
        <f t="shared" si="9"/>
        <v>84.07</v>
      </c>
      <c r="DE6" s="40">
        <f t="shared" si="9"/>
        <v>84.32</v>
      </c>
      <c r="DF6" s="40">
        <f t="shared" si="9"/>
        <v>84.58</v>
      </c>
      <c r="DG6" s="40">
        <f t="shared" si="9"/>
        <v>84.84</v>
      </c>
      <c r="DH6" s="36" t="str">
        <f>IF(DH7="","",IF(DH7="-","【-】","【"&amp;SUBSTITUTE(TEXT(DH7,"#,##0.00"),"-","△")&amp;"】"))</f>
        <v>【85.49】</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0.03</v>
      </c>
      <c r="EK6" s="40">
        <f t="shared" si="12"/>
        <v>0.02</v>
      </c>
      <c r="EL6" s="40">
        <f t="shared" si="12"/>
        <v>0.01</v>
      </c>
      <c r="EM6" s="40">
        <f t="shared" si="12"/>
        <v>2.0499999999999998</v>
      </c>
      <c r="EN6" s="40">
        <f t="shared" si="12"/>
        <v>0.01</v>
      </c>
      <c r="EO6" s="36" t="str">
        <f>IF(EO7="","",IF(EO7="-","【-】","【"&amp;SUBSTITUTE(TEXT(EO7,"#,##0.00"),"-","△")&amp;"】"))</f>
        <v>【0.11】</v>
      </c>
    </row>
    <row r="7" spans="1:145" s="26" customFormat="1" x14ac:dyDescent="0.15">
      <c r="A7" s="27"/>
      <c r="B7" s="33">
        <v>2017</v>
      </c>
      <c r="C7" s="33">
        <v>162086</v>
      </c>
      <c r="D7" s="33">
        <v>47</v>
      </c>
      <c r="E7" s="33">
        <v>17</v>
      </c>
      <c r="F7" s="33">
        <v>5</v>
      </c>
      <c r="G7" s="33">
        <v>0</v>
      </c>
      <c r="H7" s="33" t="s">
        <v>108</v>
      </c>
      <c r="I7" s="33" t="s">
        <v>109</v>
      </c>
      <c r="J7" s="33" t="s">
        <v>110</v>
      </c>
      <c r="K7" s="33" t="s">
        <v>111</v>
      </c>
      <c r="L7" s="33" t="s">
        <v>112</v>
      </c>
      <c r="M7" s="33" t="s">
        <v>113</v>
      </c>
      <c r="N7" s="37" t="s">
        <v>64</v>
      </c>
      <c r="O7" s="37" t="s">
        <v>114</v>
      </c>
      <c r="P7" s="37">
        <v>10.69</v>
      </c>
      <c r="Q7" s="37">
        <v>82.21</v>
      </c>
      <c r="R7" s="37">
        <v>3240</v>
      </c>
      <c r="S7" s="37">
        <v>48840</v>
      </c>
      <c r="T7" s="37">
        <v>127.03</v>
      </c>
      <c r="U7" s="37">
        <v>384.48</v>
      </c>
      <c r="V7" s="37">
        <v>5202</v>
      </c>
      <c r="W7" s="37">
        <v>2.16</v>
      </c>
      <c r="X7" s="37">
        <v>2408.33</v>
      </c>
      <c r="Y7" s="37">
        <v>97.94</v>
      </c>
      <c r="Z7" s="37">
        <v>99.06</v>
      </c>
      <c r="AA7" s="37">
        <v>104.58</v>
      </c>
      <c r="AB7" s="37">
        <v>103.56</v>
      </c>
      <c r="AC7" s="37">
        <v>97.78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1657.94</v>
      </c>
      <c r="BG7" s="37">
        <v>1428.62</v>
      </c>
      <c r="BH7" s="37">
        <v>1338.75</v>
      </c>
      <c r="BI7" s="37">
        <v>1187.5899999999999</v>
      </c>
      <c r="BJ7" s="37">
        <v>1060.0999999999999</v>
      </c>
      <c r="BK7" s="37">
        <v>1126.77</v>
      </c>
      <c r="BL7" s="37">
        <v>1044.8</v>
      </c>
      <c r="BM7" s="37">
        <v>1081.8</v>
      </c>
      <c r="BN7" s="37">
        <v>974.93</v>
      </c>
      <c r="BO7" s="37">
        <v>855.8</v>
      </c>
      <c r="BP7" s="37">
        <v>814.89</v>
      </c>
      <c r="BQ7" s="37">
        <v>92.88</v>
      </c>
      <c r="BR7" s="37">
        <v>97.03</v>
      </c>
      <c r="BS7" s="37">
        <v>102.04</v>
      </c>
      <c r="BT7" s="37">
        <v>100.41</v>
      </c>
      <c r="BU7" s="37">
        <v>98.65</v>
      </c>
      <c r="BV7" s="37">
        <v>50.9</v>
      </c>
      <c r="BW7" s="37">
        <v>50.82</v>
      </c>
      <c r="BX7" s="37">
        <v>52.19</v>
      </c>
      <c r="BY7" s="37">
        <v>55.32</v>
      </c>
      <c r="BZ7" s="37">
        <v>59.8</v>
      </c>
      <c r="CA7" s="37">
        <v>60.64</v>
      </c>
      <c r="CB7" s="37">
        <v>177.82</v>
      </c>
      <c r="CC7" s="37">
        <v>174.45</v>
      </c>
      <c r="CD7" s="37">
        <v>166.68</v>
      </c>
      <c r="CE7" s="37">
        <v>169.7</v>
      </c>
      <c r="CF7" s="37">
        <v>172.07</v>
      </c>
      <c r="CG7" s="37">
        <v>293.27</v>
      </c>
      <c r="CH7" s="37">
        <v>300.52</v>
      </c>
      <c r="CI7" s="37">
        <v>296.14</v>
      </c>
      <c r="CJ7" s="37">
        <v>283.17</v>
      </c>
      <c r="CK7" s="37">
        <v>263.76</v>
      </c>
      <c r="CL7" s="37">
        <v>255.52</v>
      </c>
      <c r="CM7" s="37">
        <v>64.36</v>
      </c>
      <c r="CN7" s="37">
        <v>66.849999999999994</v>
      </c>
      <c r="CO7" s="37">
        <v>63</v>
      </c>
      <c r="CP7" s="37">
        <v>62.55</v>
      </c>
      <c r="CQ7" s="37">
        <v>65.260000000000005</v>
      </c>
      <c r="CR7" s="37">
        <v>53.78</v>
      </c>
      <c r="CS7" s="37">
        <v>53.24</v>
      </c>
      <c r="CT7" s="37">
        <v>52.31</v>
      </c>
      <c r="CU7" s="37">
        <v>60.65</v>
      </c>
      <c r="CV7" s="37">
        <v>51.75</v>
      </c>
      <c r="CW7" s="37">
        <v>52.49</v>
      </c>
      <c r="CX7" s="37">
        <v>94.39</v>
      </c>
      <c r="CY7" s="37">
        <v>94.8</v>
      </c>
      <c r="CZ7" s="37">
        <v>95.36</v>
      </c>
      <c r="DA7" s="37">
        <v>95.56</v>
      </c>
      <c r="DB7" s="37">
        <v>95.79</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63</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富山県</cp:lastModifiedBy>
  <dcterms:created xsi:type="dcterms:W3CDTF">2018-12-03T09:23:42Z</dcterms:created>
  <dcterms:modified xsi:type="dcterms:W3CDTF">2019-02-07T04:19:01Z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2019-01-29T08:25:46Z</vt:filetime>
  </property>
</Properties>
</file>