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市町村支援課\　財政係\56 公営企業会計制度の見直し\◎経営比較分析表\H30\310111公営企業に係る経営比較分析表(平成2９年度)の分析等について\05HP掲載用\04氷見市\下水道\"/>
    </mc:Choice>
  </mc:AlternateContent>
  <workbookProtection workbookAlgorithmName="SHA-512" workbookHashValue="5V4VGZ7NGKTZbXP8UPW88CQpovZNM/vBeVXLs9siokm0GRuJTEitcnmp/EJVlKHONBWzM0LDs4nKFKgwZoQLpw==" workbookSaltValue="8EUTPNcFK3sDisLqJqtjjA==" workbookSpinCount="100000" lockStructure="1"/>
  <bookViews>
    <workbookView xWindow="0" yWindow="15" windowWidth="15360" windowHeight="7620"/>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AD8" i="4" s="1"/>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P10" i="4"/>
  <c r="I10" i="4"/>
  <c r="AT8" i="4"/>
  <c r="AL8" i="4"/>
  <c r="W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<sst xmlns="http://schemas.openxmlformats.org/spreadsheetml/2006/main" count="245" uniqueCount="126">
  <si>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</si>
  <si>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</si>
  <si>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</si>
  <si>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</si>
  <si>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</si>
  <si>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</si>
  <si>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</si>
  <si>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</si>
  <si>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</si>
  <si>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</si>
  <si>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</si>
  <si>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</si>
  <si>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</si>
  <si>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</si>
  <si>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</si>
  <si>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</si>
  <si>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</si>
  <si>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</si>
  <si>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</si>
  <si>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</si>
  <si>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</si>
  <si>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</si>
  <si>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</si>
  <si>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</si>
  <si>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</si>
  <si>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</si>
  <si>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</si>
  <si>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</si>
  <si>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</si>
  <si>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</si>
  <si>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</si>
  <si>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</si>
  <si>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</si>
  <si>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</si>
  <si>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</si>
  <si>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</si>
  <si>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</si>
  <si>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</si>
  <si>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</si>
  <si>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</si>
  <si>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</si>
  <si>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</si>
  <si>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</si>
  <si>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</si>
  <si>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</si>
  <si>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</si>
  <si>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</si>
  <si>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</si>
  <si>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</si>
  <si>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</si>
  <si>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</si>
  <si>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</si>
  <si>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</si>
  <si>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</si>
  <si>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</si>
  <si>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</si>
  <si>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</si>
  <si>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</si>
  <si>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</si>
  <si>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</si>
  <si>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</si>
  <si>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</si>
  <si>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</si>
  <si>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</si>
  <si>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</si>
  <si>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</si>
  <si>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</si>
  <si>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</si>
  <si>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</si>
  <si>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</si>
  <si>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</si>
  <si>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</si>
  <si>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</si>
  <si>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</si>
  <si>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</si>
  <si>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</si>
  <si>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</si>
  <si>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</si>
  <si>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</si>
  <si>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</si>
  <si>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</si>
  <si>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</si>
  <si>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</si>
  <si>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</si>
  <si>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</si>
  <si>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</si>
  <si>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</si>
  <si>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</si>
  <si>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</si>
  <si>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</si>
  <si>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</si>
  <si>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</si>
  <si>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</si>
  <si>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</si>
  <si>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</si>
  <si>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</si>
  <si>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</si>
  <si>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</si>
  <si>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</si>
  <si>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</si>
  <si>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</si>
  <si>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</si>
  <si>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</si>
  <si>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</si>
  <si>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</si>
  <si>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</si>
  <si>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</si>
  <si>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</si>
  <si>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</si>
  <si>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</si>
  <si>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氷見市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</si>
  <si>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</si>
  <si>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</si>
  <si>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</si>
  <si>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</si>
  <si>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</si>
  <si>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</si>
  <si>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</si>
  <si>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</si>
  <si>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</si>
  <si>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</si>
  <si>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</si>
  <si>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</si>
  <si>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人口減少の進み方が大きく、更に節水傾向が顕著になり、接続率は向上するものの一世帯当たりの使用料水量が減少している。
　また、長期的には、管渠更新も必要となる。
　加速的な人口減少が見込まれる中、安定的な経営を目指し、長期的な分析が必要となる。
　経営戦略については、平成２９年３月に策定済みである。</t>
    <rPh sb="124" eb="126">
      <t>ケイエイ</t>
    </rPh>
    <rPh sb="126" eb="133">
      <t>セン</t>
    </rPh>
    <rPh sb="134" eb="145">
      <t>ヘイセ</t>
    </rPh>
    <phoneticPr fontId="4"/>
  </si>
  <si>
    <t>　平成９年に供用開始し、管渠は耐用年数が５０年であるため、現在のところ老朽菅更新は行っていない。
　今後は、管きょの調査や更新計画の策定が必要となる。</t>
    <rPh sb="54" eb="57">
      <t>カン</t>
    </rPh>
    <rPh sb="58" eb="60">
      <t>チョウサ</t>
    </rPh>
    <phoneticPr fontId="4"/>
  </si>
  <si>
    <t>　収益的収支比率は横ばい、経費回収率は汚水処理費の減少により増となったものの、使用料収入が減少傾向にあるため、一般会計からの繰入金に依存する傾向は、改善されていない。
　汚水処理原価は、汚水処理費用の減少により減額となったものの、有収水量の減少の影響での処理単価増加による悪化傾向も出始めている。
　企業債残高対事業規模比率は、施設・管きょの整備がほぼ終了しているため減少傾向にあるが、他と同様に一般会計からの繰入金に大きく依存している。今後は、施設や管きょの更新時期に入り、状態の悪化が予想される。
　施設利用率は微減となっているが、今後の人口減少により低下が予想される。なお、利用率の算定にあたっては、晴天時の水量を基準に算定されているが、富山県は、年間雨日数が全国上位と多くなっていることや冬季は多くの降雪があることから、平均に比べ低くなる傾向にある。
　水洗化率についても微増となっているが、人口減少や高齢化に大きく影響されるものと懸念される。</t>
    <rPh sb="1" eb="4">
      <t>シュウエキテキ</t>
    </rPh>
    <rPh sb="4" eb="6">
      <t>シュウシ</t>
    </rPh>
    <rPh sb="6" eb="8">
      <t>ヒリツ</t>
    </rPh>
    <rPh sb="9" eb="10">
      <t>ヨコ</t>
    </rPh>
    <rPh sb="13" eb="15">
      <t>ケイヒ</t>
    </rPh>
    <rPh sb="15" eb="17">
      <t>カイシュウ</t>
    </rPh>
    <rPh sb="17" eb="18">
      <t>リツ</t>
    </rPh>
    <rPh sb="19" eb="23">
      <t>オスイ</t>
    </rPh>
    <rPh sb="23" eb="24">
      <t>ヒ</t>
    </rPh>
    <rPh sb="25" eb="27">
      <t>ゲン</t>
    </rPh>
    <rPh sb="30" eb="31">
      <t>ゾウ</t>
    </rPh>
    <rPh sb="39" eb="44">
      <t>シヨウリョウ</t>
    </rPh>
    <rPh sb="45" eb="47">
      <t>ゲンショウ</t>
    </rPh>
    <rPh sb="47" eb="49">
      <t>ケイコウ</t>
    </rPh>
    <rPh sb="55" eb="59">
      <t>イッパン</t>
    </rPh>
    <rPh sb="62" eb="65">
      <t>クリイレ</t>
    </rPh>
    <rPh sb="66" eb="68">
      <t>イゾン</t>
    </rPh>
    <rPh sb="70" eb="72">
      <t>ケイコウ</t>
    </rPh>
    <rPh sb="74" eb="76">
      <t>カイゼン</t>
    </rPh>
    <rPh sb="85" eb="89">
      <t>オスイ</t>
    </rPh>
    <rPh sb="89" eb="91">
      <t>ゲンカ</t>
    </rPh>
    <rPh sb="93" eb="95">
      <t>オスイ</t>
    </rPh>
    <rPh sb="95" eb="97">
      <t>ショリ</t>
    </rPh>
    <rPh sb="97" eb="99">
      <t>ヒヨウ</t>
    </rPh>
    <rPh sb="100" eb="102">
      <t>ゲンショウ</t>
    </rPh>
    <rPh sb="105" eb="107">
      <t>ゲンガク</t>
    </rPh>
    <rPh sb="136" eb="138">
      <t>アッカ</t>
    </rPh>
    <rPh sb="138" eb="140">
      <t>ケイコウ</t>
    </rPh>
    <rPh sb="141" eb="143">
      <t>デハジ</t>
    </rPh>
    <rPh sb="150" eb="152">
      <t>キギョウ</t>
    </rPh>
    <rPh sb="152" eb="153">
      <t>サイ</t>
    </rPh>
    <rPh sb="153" eb="155">
      <t>ザンダカ</t>
    </rPh>
    <rPh sb="155" eb="156">
      <t>タイ</t>
    </rPh>
    <rPh sb="156" eb="158">
      <t>ジギョウ</t>
    </rPh>
    <rPh sb="158" eb="160">
      <t>キボ</t>
    </rPh>
    <rPh sb="160" eb="162">
      <t>ヒリツ</t>
    </rPh>
    <rPh sb="164" eb="166">
      <t>シセツ</t>
    </rPh>
    <rPh sb="167" eb="170">
      <t>カン</t>
    </rPh>
    <rPh sb="171" eb="173">
      <t>セイビ</t>
    </rPh>
    <rPh sb="176" eb="178">
      <t>シュウリョウ</t>
    </rPh>
    <rPh sb="184" eb="188">
      <t>ゲンショウ</t>
    </rPh>
    <rPh sb="193" eb="194">
      <t>タ</t>
    </rPh>
    <rPh sb="195" eb="197">
      <t>ドウヨウ</t>
    </rPh>
    <rPh sb="198" eb="202">
      <t>イッパンカイケイ</t>
    </rPh>
    <rPh sb="209" eb="210">
      <t>オオ</t>
    </rPh>
    <rPh sb="212" eb="214">
      <t>イゾン</t>
    </rPh>
    <rPh sb="219" eb="221">
      <t>コンゴ</t>
    </rPh>
    <rPh sb="223" eb="229">
      <t>シセツ</t>
    </rPh>
    <rPh sb="230" eb="232">
      <t>コウシン</t>
    </rPh>
    <rPh sb="232" eb="234">
      <t>ジキ</t>
    </rPh>
    <rPh sb="235" eb="236">
      <t>ハイ</t>
    </rPh>
    <rPh sb="238" eb="240">
      <t>ジョウタイ</t>
    </rPh>
    <rPh sb="241" eb="243">
      <t>アッカ</t>
    </rPh>
    <rPh sb="244" eb="246">
      <t>ヨソウ</t>
    </rPh>
    <rPh sb="252" eb="254">
      <t>シセツ</t>
    </rPh>
    <rPh sb="254" eb="257">
      <t>リヨウリツ</t>
    </rPh>
    <rPh sb="258" eb="260">
      <t>ビゲン</t>
    </rPh>
    <rPh sb="268" eb="270">
      <t>コンゴ</t>
    </rPh>
    <rPh sb="271" eb="276">
      <t>ジンコウ</t>
    </rPh>
    <rPh sb="278" eb="280">
      <t>テイカ</t>
    </rPh>
    <rPh sb="281" eb="283">
      <t>ヨソウ</t>
    </rPh>
    <rPh sb="290" eb="293">
      <t>リヨウリツ</t>
    </rPh>
    <rPh sb="294" eb="296">
      <t>サンテイ</t>
    </rPh>
    <rPh sb="303" eb="306">
      <t>セイテンジ</t>
    </rPh>
    <rPh sb="307" eb="309">
      <t>スイリョウ</t>
    </rPh>
    <rPh sb="310" eb="312">
      <t>キジュン</t>
    </rPh>
    <rPh sb="313" eb="315">
      <t>サンテイ</t>
    </rPh>
    <rPh sb="322" eb="325">
      <t>トヤ</t>
    </rPh>
    <rPh sb="327" eb="329">
      <t>ネンカン</t>
    </rPh>
    <rPh sb="329" eb="330">
      <t>アメ</t>
    </rPh>
    <rPh sb="330" eb="332">
      <t>ニッスウ</t>
    </rPh>
    <rPh sb="333" eb="335">
      <t>ゼンコク</t>
    </rPh>
    <rPh sb="335" eb="337">
      <t>ジョウイ</t>
    </rPh>
    <rPh sb="338" eb="339">
      <t>オオ</t>
    </rPh>
    <rPh sb="348" eb="350">
      <t>トウキ</t>
    </rPh>
    <rPh sb="351" eb="352">
      <t>オオ</t>
    </rPh>
    <rPh sb="354" eb="356">
      <t>コウセツ</t>
    </rPh>
    <rPh sb="364" eb="366">
      <t>ヘイキン</t>
    </rPh>
    <rPh sb="367" eb="368">
      <t>クラ</t>
    </rPh>
    <rPh sb="369" eb="370">
      <t>ヒク</t>
    </rPh>
    <rPh sb="373" eb="375">
      <t>ケイコウ</t>
    </rPh>
    <rPh sb="381" eb="385">
      <t>スイセン</t>
    </rPh>
    <rPh sb="390" eb="392">
      <t>ビゾウ</t>
    </rPh>
    <rPh sb="400" eb="404">
      <t>ジンコウ</t>
    </rPh>
    <rPh sb="405" eb="408">
      <t>コウレイカ</t>
    </rPh>
    <rPh sb="409" eb="410">
      <t>オオ</t>
    </rPh>
    <rPh sb="412" eb="414">
      <t>エイキョウ</t>
    </rPh>
    <rPh sb="420" eb="422">
      <t>ケネン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</si>
</sst>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16E-4ADD-97B3-8D0BE59F3A2A}"/>
            </c:ext>
          </c:extLst>
        </c:ser>
        <c:dLbls>
          <c:showLegendKey val="0"/>
          <c:showVal val="0"/>
          <c:showCatName val="0"/>
          <c:showSerName val="0"/>
          <c:showPercent val="0"/>
          <c:showBubbleSize val="0"/>
        </c:dLbls>
        <c:gapWidth val="150"/>
        <c:axId val="160300768"/>
        <c:axId val="160301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0.14000000000000001</c:v>
                </c:pt>
                <c:pt idx="1">
                  <c:v>0.05</c:v>
                </c:pt>
                <c:pt idx="2">
                  <c:v>0.18</c:v>
                </c:pt>
                <c:pt idx="3">
                  <c:v>0.01</c:v>
                </c:pt>
                <c:pt idx="4">
                  <c:v>0.09</c:v>
                </c:pt>
              </c:numCache>
            </c:numRef>
          </c:val>
          <c:smooth val="0"/>
          <c:extLst xmlns:c16r2="http://schemas.microsoft.com/office/drawing/2015/06/chart">
            <c:ext xmlns:c16="http://schemas.microsoft.com/office/drawing/2014/chart" uri="{C3380CC4-5D6E-409C-BE32-E72D297353CC}">
              <c16:uniqueId val="{00000001-D16E-4ADD-97B3-8D0BE59F3A2A}"/>
            </c:ext>
          </c:extLst>
        </c:ser>
        <c:dLbls>
          <c:showLegendKey val="0"/>
          <c:showVal val="0"/>
          <c:showCatName val="0"/>
          <c:showSerName val="0"/>
          <c:showPercent val="0"/>
          <c:showBubbleSize val="0"/>
        </c:dLbls>
        <c:marker val="1"/>
        <c:smooth val="0"/>
        <c:axId val="160300768"/>
        <c:axId val="160301552"/>
      </c:lineChart>
      <c:dateAx>
        <c:axId val="160300768"/>
        <c:scaling>
          <c:orientation val="minMax"/>
        </c:scaling>
        <c:delete val="1"/>
        <c:axPos val="b"/>
        <c:numFmt formatCode="ge" sourceLinked="1"/>
        <c:majorTickMark val="none"/>
        <c:minorTickMark val="none"/>
        <c:tickLblPos val="none"/>
        <c:crossAx val="160301552"/>
        <c:crosses val="autoZero"/>
        <c:auto val="1"/>
        <c:lblOffset val="100"/>
        <c:baseTimeUnit val="years"/>
      </c:dateAx>
      <c:valAx>
        <c:axId val="16030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0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3B1-4DBA-8B9C-AEFEAAD2DFD8}"/>
            </c:ext>
          </c:extLst>
        </c:ser>
        <c:dLbls>
          <c:showLegendKey val="0"/>
          <c:showVal val="0"/>
          <c:showCatName val="0"/>
          <c:showSerName val="0"/>
          <c:showPercent val="0"/>
          <c:showBubbleSize val="0"/>
        </c:dLbls>
        <c:gapWidth val="150"/>
        <c:axId val="161104048"/>
        <c:axId val="161101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39.42</c:v>
                </c:pt>
                <c:pt idx="1">
                  <c:v>39.68</c:v>
                </c:pt>
                <c:pt idx="2">
                  <c:v>35.64</c:v>
                </c:pt>
                <c:pt idx="3">
                  <c:v>33.729999999999997</c:v>
                </c:pt>
                <c:pt idx="4">
                  <c:v>33.21</c:v>
                </c:pt>
              </c:numCache>
            </c:numRef>
          </c:val>
          <c:smooth val="0"/>
          <c:extLst xmlns:c16r2="http://schemas.microsoft.com/office/drawing/2015/06/chart">
            <c:ext xmlns:c16="http://schemas.microsoft.com/office/drawing/2014/chart" uri="{C3380CC4-5D6E-409C-BE32-E72D297353CC}">
              <c16:uniqueId val="{00000001-33B1-4DBA-8B9C-AEFEAAD2DFD8}"/>
            </c:ext>
          </c:extLst>
        </c:ser>
        <c:dLbls>
          <c:showLegendKey val="0"/>
          <c:showVal val="0"/>
          <c:showCatName val="0"/>
          <c:showSerName val="0"/>
          <c:showPercent val="0"/>
          <c:showBubbleSize val="0"/>
        </c:dLbls>
        <c:marker val="1"/>
        <c:smooth val="0"/>
        <c:axId val="161104048"/>
        <c:axId val="161101304"/>
      </c:lineChart>
      <c:dateAx>
        <c:axId val="161104048"/>
        <c:scaling>
          <c:orientation val="minMax"/>
        </c:scaling>
        <c:delete val="1"/>
        <c:axPos val="b"/>
        <c:numFmt formatCode="ge" sourceLinked="1"/>
        <c:majorTickMark val="none"/>
        <c:minorTickMark val="none"/>
        <c:tickLblPos val="none"/>
        <c:crossAx val="161101304"/>
        <c:crosses val="autoZero"/>
        <c:auto val="1"/>
        <c:lblOffset val="100"/>
        <c:baseTimeUnit val="years"/>
      </c:dateAx>
      <c:valAx>
        <c:axId val="161101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0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86.24</c:v>
                </c:pt>
                <c:pt idx="1">
                  <c:v>83.06</c:v>
                </c:pt>
                <c:pt idx="2">
                  <c:v>87.38</c:v>
                </c:pt>
                <c:pt idx="3">
                  <c:v>87.83</c:v>
                </c:pt>
                <c:pt idx="4">
                  <c:v>87.89</c:v>
                </c:pt>
              </c:numCache>
            </c:numRef>
          </c:val>
          <c:extLst xmlns:c16r2="http://schemas.microsoft.com/office/drawing/2015/06/chart">
            <c:ext xmlns:c16="http://schemas.microsoft.com/office/drawing/2014/chart" uri="{C3380CC4-5D6E-409C-BE32-E72D297353CC}">
              <c16:uniqueId val="{00000000-A40D-419D-A995-DF0EED67A129}"/>
            </c:ext>
          </c:extLst>
        </c:ser>
        <c:dLbls>
          <c:showLegendKey val="0"/>
          <c:showVal val="0"/>
          <c:showCatName val="0"/>
          <c:showSerName val="0"/>
          <c:showPercent val="0"/>
          <c:showBubbleSize val="0"/>
        </c:dLbls>
        <c:gapWidth val="150"/>
        <c:axId val="161101696"/>
        <c:axId val="16110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82.97</c:v>
                </c:pt>
                <c:pt idx="1">
                  <c:v>83.95</c:v>
                </c:pt>
                <c:pt idx="2">
                  <c:v>82.92</c:v>
                </c:pt>
                <c:pt idx="3">
                  <c:v>79.989999999999995</c:v>
                </c:pt>
                <c:pt idx="4">
                  <c:v>79.98</c:v>
                </c:pt>
              </c:numCache>
            </c:numRef>
          </c:val>
          <c:smooth val="0"/>
          <c:extLst xmlns:c16r2="http://schemas.microsoft.com/office/drawing/2015/06/chart">
            <c:ext xmlns:c16="http://schemas.microsoft.com/office/drawing/2014/chart" uri="{C3380CC4-5D6E-409C-BE32-E72D297353CC}">
              <c16:uniqueId val="{00000001-A40D-419D-A995-DF0EED67A129}"/>
            </c:ext>
          </c:extLst>
        </c:ser>
        <c:dLbls>
          <c:showLegendKey val="0"/>
          <c:showVal val="0"/>
          <c:showCatName val="0"/>
          <c:showSerName val="0"/>
          <c:showPercent val="0"/>
          <c:showBubbleSize val="0"/>
        </c:dLbls>
        <c:marker val="1"/>
        <c:smooth val="0"/>
        <c:axId val="161101696"/>
        <c:axId val="161102088"/>
      </c:lineChart>
      <c:dateAx>
        <c:axId val="161101696"/>
        <c:scaling>
          <c:orientation val="minMax"/>
        </c:scaling>
        <c:delete val="1"/>
        <c:axPos val="b"/>
        <c:numFmt formatCode="ge" sourceLinked="1"/>
        <c:majorTickMark val="none"/>
        <c:minorTickMark val="none"/>
        <c:tickLblPos val="none"/>
        <c:crossAx val="161102088"/>
        <c:crosses val="autoZero"/>
        <c:auto val="1"/>
        <c:lblOffset val="100"/>
        <c:baseTimeUnit val="years"/>
      </c:dateAx>
      <c:valAx>
        <c:axId val="161102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0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73.37</c:v>
                </c:pt>
                <c:pt idx="1">
                  <c:v>70.44</c:v>
                </c:pt>
                <c:pt idx="2">
                  <c:v>67.739999999999995</c:v>
                </c:pt>
                <c:pt idx="3">
                  <c:v>98.95</c:v>
                </c:pt>
                <c:pt idx="4">
                  <c:v>98.9</c:v>
                </c:pt>
              </c:numCache>
            </c:numRef>
          </c:val>
          <c:extLst xmlns:c16r2="http://schemas.microsoft.com/office/drawing/2015/06/chart">
            <c:ext xmlns:c16="http://schemas.microsoft.com/office/drawing/2014/chart" uri="{C3380CC4-5D6E-409C-BE32-E72D297353CC}">
              <c16:uniqueId val="{00000000-D6A8-4EA7-91BC-3C2BC740300F}"/>
            </c:ext>
          </c:extLst>
        </c:ser>
        <c:dLbls>
          <c:showLegendKey val="0"/>
          <c:showVal val="0"/>
          <c:showCatName val="0"/>
          <c:showSerName val="0"/>
          <c:showPercent val="0"/>
          <c:showBubbleSize val="0"/>
        </c:dLbls>
        <c:gapWidth val="150"/>
        <c:axId val="160301944"/>
        <c:axId val="160302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A8-4EA7-91BC-3C2BC740300F}"/>
            </c:ext>
          </c:extLst>
        </c:ser>
        <c:dLbls>
          <c:showLegendKey val="0"/>
          <c:showVal val="0"/>
          <c:showCatName val="0"/>
          <c:showSerName val="0"/>
          <c:showPercent val="0"/>
          <c:showBubbleSize val="0"/>
        </c:dLbls>
        <c:marker val="1"/>
        <c:smooth val="0"/>
        <c:axId val="160301944"/>
        <c:axId val="160302728"/>
      </c:lineChart>
      <c:dateAx>
        <c:axId val="160301944"/>
        <c:scaling>
          <c:orientation val="minMax"/>
        </c:scaling>
        <c:delete val="1"/>
        <c:axPos val="b"/>
        <c:numFmt formatCode="ge" sourceLinked="1"/>
        <c:majorTickMark val="none"/>
        <c:minorTickMark val="none"/>
        <c:tickLblPos val="none"/>
        <c:crossAx val="160302728"/>
        <c:crosses val="autoZero"/>
        <c:auto val="1"/>
        <c:lblOffset val="100"/>
        <c:baseTimeUnit val="years"/>
      </c:dateAx>
      <c:valAx>
        <c:axId val="160302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0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92C-489A-8353-CB1684E227A7}"/>
            </c:ext>
          </c:extLst>
        </c:ser>
        <c:dLbls>
          <c:showLegendKey val="0"/>
          <c:showVal val="0"/>
          <c:showCatName val="0"/>
          <c:showSerName val="0"/>
          <c:showPercent val="0"/>
          <c:showBubbleSize val="0"/>
        </c:dLbls>
        <c:gapWidth val="150"/>
        <c:axId val="160299592"/>
        <c:axId val="16093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92C-489A-8353-CB1684E227A7}"/>
            </c:ext>
          </c:extLst>
        </c:ser>
        <c:dLbls>
          <c:showLegendKey val="0"/>
          <c:showVal val="0"/>
          <c:showCatName val="0"/>
          <c:showSerName val="0"/>
          <c:showPercent val="0"/>
          <c:showBubbleSize val="0"/>
        </c:dLbls>
        <c:marker val="1"/>
        <c:smooth val="0"/>
        <c:axId val="160299592"/>
        <c:axId val="160939272"/>
      </c:lineChart>
      <c:dateAx>
        <c:axId val="160299592"/>
        <c:scaling>
          <c:orientation val="minMax"/>
        </c:scaling>
        <c:delete val="1"/>
        <c:axPos val="b"/>
        <c:numFmt formatCode="ge" sourceLinked="1"/>
        <c:majorTickMark val="none"/>
        <c:minorTickMark val="none"/>
        <c:tickLblPos val="none"/>
        <c:crossAx val="160939272"/>
        <c:crosses val="autoZero"/>
        <c:auto val="1"/>
        <c:lblOffset val="100"/>
        <c:baseTimeUnit val="years"/>
      </c:dateAx>
      <c:valAx>
        <c:axId val="16093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29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9AD-4B64-9C6E-96F044DBC7F2}"/>
            </c:ext>
          </c:extLst>
        </c:ser>
        <c:dLbls>
          <c:showLegendKey val="0"/>
          <c:showVal val="0"/>
          <c:showCatName val="0"/>
          <c:showSerName val="0"/>
          <c:showPercent val="0"/>
          <c:showBubbleSize val="0"/>
        </c:dLbls>
        <c:gapWidth val="150"/>
        <c:axId val="160933000"/>
        <c:axId val="16093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9AD-4B64-9C6E-96F044DBC7F2}"/>
            </c:ext>
          </c:extLst>
        </c:ser>
        <c:dLbls>
          <c:showLegendKey val="0"/>
          <c:showVal val="0"/>
          <c:showCatName val="0"/>
          <c:showSerName val="0"/>
          <c:showPercent val="0"/>
          <c:showBubbleSize val="0"/>
        </c:dLbls>
        <c:marker val="1"/>
        <c:smooth val="0"/>
        <c:axId val="160933000"/>
        <c:axId val="160936528"/>
      </c:lineChart>
      <c:dateAx>
        <c:axId val="160933000"/>
        <c:scaling>
          <c:orientation val="minMax"/>
        </c:scaling>
        <c:delete val="1"/>
        <c:axPos val="b"/>
        <c:numFmt formatCode="ge" sourceLinked="1"/>
        <c:majorTickMark val="none"/>
        <c:minorTickMark val="none"/>
        <c:tickLblPos val="none"/>
        <c:crossAx val="160936528"/>
        <c:crosses val="autoZero"/>
        <c:auto val="1"/>
        <c:lblOffset val="100"/>
        <c:baseTimeUnit val="years"/>
      </c:dateAx>
      <c:valAx>
        <c:axId val="16093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33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FB0-4866-9047-3D9E56053716}"/>
            </c:ext>
          </c:extLst>
        </c:ser>
        <c:dLbls>
          <c:showLegendKey val="0"/>
          <c:showVal val="0"/>
          <c:showCatName val="0"/>
          <c:showSerName val="0"/>
          <c:showPercent val="0"/>
          <c:showBubbleSize val="0"/>
        </c:dLbls>
        <c:gapWidth val="150"/>
        <c:axId val="160936920"/>
        <c:axId val="16093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B0-4866-9047-3D9E56053716}"/>
            </c:ext>
          </c:extLst>
        </c:ser>
        <c:dLbls>
          <c:showLegendKey val="0"/>
          <c:showVal val="0"/>
          <c:showCatName val="0"/>
          <c:showSerName val="0"/>
          <c:showPercent val="0"/>
          <c:showBubbleSize val="0"/>
        </c:dLbls>
        <c:marker val="1"/>
        <c:smooth val="0"/>
        <c:axId val="160936920"/>
        <c:axId val="160933392"/>
      </c:lineChart>
      <c:dateAx>
        <c:axId val="160936920"/>
        <c:scaling>
          <c:orientation val="minMax"/>
        </c:scaling>
        <c:delete val="1"/>
        <c:axPos val="b"/>
        <c:numFmt formatCode="ge" sourceLinked="1"/>
        <c:majorTickMark val="none"/>
        <c:minorTickMark val="none"/>
        <c:tickLblPos val="none"/>
        <c:crossAx val="160933392"/>
        <c:crosses val="autoZero"/>
        <c:auto val="1"/>
        <c:lblOffset val="100"/>
        <c:baseTimeUnit val="years"/>
      </c:dateAx>
      <c:valAx>
        <c:axId val="16093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3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01-4B97-87EE-C6423ED2BB79}"/>
            </c:ext>
          </c:extLst>
        </c:ser>
        <c:dLbls>
          <c:showLegendKey val="0"/>
          <c:showVal val="0"/>
          <c:showCatName val="0"/>
          <c:showSerName val="0"/>
          <c:showPercent val="0"/>
          <c:showBubbleSize val="0"/>
        </c:dLbls>
        <c:gapWidth val="150"/>
        <c:axId val="160938880"/>
        <c:axId val="16093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01-4B97-87EE-C6423ED2BB79}"/>
            </c:ext>
          </c:extLst>
        </c:ser>
        <c:dLbls>
          <c:showLegendKey val="0"/>
          <c:showVal val="0"/>
          <c:showCatName val="0"/>
          <c:showSerName val="0"/>
          <c:showPercent val="0"/>
          <c:showBubbleSize val="0"/>
        </c:dLbls>
        <c:marker val="1"/>
        <c:smooth val="0"/>
        <c:axId val="160938880"/>
        <c:axId val="160937704"/>
      </c:lineChart>
      <c:dateAx>
        <c:axId val="160938880"/>
        <c:scaling>
          <c:orientation val="minMax"/>
        </c:scaling>
        <c:delete val="1"/>
        <c:axPos val="b"/>
        <c:numFmt formatCode="ge" sourceLinked="1"/>
        <c:majorTickMark val="none"/>
        <c:minorTickMark val="none"/>
        <c:tickLblPos val="none"/>
        <c:crossAx val="160937704"/>
        <c:crosses val="autoZero"/>
        <c:auto val="1"/>
        <c:lblOffset val="100"/>
        <c:baseTimeUnit val="years"/>
      </c:dateAx>
      <c:valAx>
        <c:axId val="16093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1354.14</c:v>
                </c:pt>
                <c:pt idx="1">
                  <c:v>1328.5</c:v>
                </c:pt>
                <c:pt idx="2">
                  <c:v>1256.47</c:v>
                </c:pt>
                <c:pt idx="3">
                  <c:v>540.79999999999995</c:v>
                </c:pt>
                <c:pt idx="4">
                  <c:v>425.4</c:v>
                </c:pt>
              </c:numCache>
            </c:numRef>
          </c:val>
          <c:extLst xmlns:c16r2="http://schemas.microsoft.com/office/drawing/2015/06/chart">
            <c:ext xmlns:c16="http://schemas.microsoft.com/office/drawing/2014/chart" uri="{C3380CC4-5D6E-409C-BE32-E72D297353CC}">
              <c16:uniqueId val="{00000000-8118-4E89-9F1E-9C829D538D29}"/>
            </c:ext>
          </c:extLst>
        </c:ser>
        <c:dLbls>
          <c:showLegendKey val="0"/>
          <c:showVal val="0"/>
          <c:showCatName val="0"/>
          <c:showSerName val="0"/>
          <c:showPercent val="0"/>
          <c:showBubbleSize val="0"/>
        </c:dLbls>
        <c:gapWidth val="150"/>
        <c:axId val="160934960"/>
        <c:axId val="160935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817.63</c:v>
                </c:pt>
                <c:pt idx="1">
                  <c:v>830.5</c:v>
                </c:pt>
                <c:pt idx="2">
                  <c:v>1029.24</c:v>
                </c:pt>
                <c:pt idx="3">
                  <c:v>1063.93</c:v>
                </c:pt>
                <c:pt idx="4">
                  <c:v>1060.8599999999999</c:v>
                </c:pt>
              </c:numCache>
            </c:numRef>
          </c:val>
          <c:smooth val="0"/>
          <c:extLst xmlns:c16r2="http://schemas.microsoft.com/office/drawing/2015/06/chart">
            <c:ext xmlns:c16="http://schemas.microsoft.com/office/drawing/2014/chart" uri="{C3380CC4-5D6E-409C-BE32-E72D297353CC}">
              <c16:uniqueId val="{00000001-8118-4E89-9F1E-9C829D538D29}"/>
            </c:ext>
          </c:extLst>
        </c:ser>
        <c:dLbls>
          <c:showLegendKey val="0"/>
          <c:showVal val="0"/>
          <c:showCatName val="0"/>
          <c:showSerName val="0"/>
          <c:showPercent val="0"/>
          <c:showBubbleSize val="0"/>
        </c:dLbls>
        <c:marker val="1"/>
        <c:smooth val="0"/>
        <c:axId val="160934960"/>
        <c:axId val="160935352"/>
      </c:lineChart>
      <c:dateAx>
        <c:axId val="160934960"/>
        <c:scaling>
          <c:orientation val="minMax"/>
        </c:scaling>
        <c:delete val="1"/>
        <c:axPos val="b"/>
        <c:numFmt formatCode="ge" sourceLinked="1"/>
        <c:majorTickMark val="none"/>
        <c:minorTickMark val="none"/>
        <c:tickLblPos val="none"/>
        <c:crossAx val="160935352"/>
        <c:crosses val="autoZero"/>
        <c:auto val="1"/>
        <c:lblOffset val="100"/>
        <c:baseTimeUnit val="years"/>
      </c:dateAx>
      <c:valAx>
        <c:axId val="160935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93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65.430000000000007</c:v>
                </c:pt>
                <c:pt idx="1">
                  <c:v>62.75</c:v>
                </c:pt>
                <c:pt idx="2">
                  <c:v>60.08</c:v>
                </c:pt>
                <c:pt idx="3">
                  <c:v>98.01</c:v>
                </c:pt>
                <c:pt idx="4">
                  <c:v>98.4</c:v>
                </c:pt>
              </c:numCache>
            </c:numRef>
          </c:val>
          <c:extLst xmlns:c16r2="http://schemas.microsoft.com/office/drawing/2015/06/chart">
            <c:ext xmlns:c16="http://schemas.microsoft.com/office/drawing/2014/chart" uri="{C3380CC4-5D6E-409C-BE32-E72D297353CC}">
              <c16:uniqueId val="{00000000-72C8-46F4-A4A0-0C5392555025}"/>
            </c:ext>
          </c:extLst>
        </c:ser>
        <c:dLbls>
          <c:showLegendKey val="0"/>
          <c:showVal val="0"/>
          <c:showCatName val="0"/>
          <c:showSerName val="0"/>
          <c:showPercent val="0"/>
          <c:showBubbleSize val="0"/>
        </c:dLbls>
        <c:gapWidth val="150"/>
        <c:axId val="161100520"/>
        <c:axId val="161105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46.31</c:v>
                </c:pt>
                <c:pt idx="1">
                  <c:v>43.66</c:v>
                </c:pt>
                <c:pt idx="2">
                  <c:v>43.13</c:v>
                </c:pt>
                <c:pt idx="3">
                  <c:v>46.26</c:v>
                </c:pt>
                <c:pt idx="4">
                  <c:v>45.81</c:v>
                </c:pt>
              </c:numCache>
            </c:numRef>
          </c:val>
          <c:smooth val="0"/>
          <c:extLst xmlns:c16r2="http://schemas.microsoft.com/office/drawing/2015/06/chart">
            <c:ext xmlns:c16="http://schemas.microsoft.com/office/drawing/2014/chart" uri="{C3380CC4-5D6E-409C-BE32-E72D297353CC}">
              <c16:uniqueId val="{00000001-72C8-46F4-A4A0-0C5392555025}"/>
            </c:ext>
          </c:extLst>
        </c:ser>
        <c:dLbls>
          <c:showLegendKey val="0"/>
          <c:showVal val="0"/>
          <c:showCatName val="0"/>
          <c:showSerName val="0"/>
          <c:showPercent val="0"/>
          <c:showBubbleSize val="0"/>
        </c:dLbls>
        <c:marker val="1"/>
        <c:smooth val="0"/>
        <c:axId val="161100520"/>
        <c:axId val="161105224"/>
      </c:lineChart>
      <c:dateAx>
        <c:axId val="161100520"/>
        <c:scaling>
          <c:orientation val="minMax"/>
        </c:scaling>
        <c:delete val="1"/>
        <c:axPos val="b"/>
        <c:numFmt formatCode="ge" sourceLinked="1"/>
        <c:majorTickMark val="none"/>
        <c:minorTickMark val="none"/>
        <c:tickLblPos val="none"/>
        <c:crossAx val="161105224"/>
        <c:crosses val="autoZero"/>
        <c:auto val="1"/>
        <c:lblOffset val="100"/>
        <c:baseTimeUnit val="years"/>
      </c:dateAx>
      <c:valAx>
        <c:axId val="161105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0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246.36</c:v>
                </c:pt>
                <c:pt idx="1">
                  <c:v>262.85000000000002</c:v>
                </c:pt>
                <c:pt idx="2">
                  <c:v>275.68</c:v>
                </c:pt>
                <c:pt idx="3">
                  <c:v>169.62</c:v>
                </c:pt>
                <c:pt idx="4">
                  <c:v>168.64</c:v>
                </c:pt>
              </c:numCache>
            </c:numRef>
          </c:val>
          <c:extLst xmlns:c16r2="http://schemas.microsoft.com/office/drawing/2015/06/chart">
            <c:ext xmlns:c16="http://schemas.microsoft.com/office/drawing/2014/chart" uri="{C3380CC4-5D6E-409C-BE32-E72D297353CC}">
              <c16:uniqueId val="{00000000-0E62-4DB6-BF6D-744DA29F5B79}"/>
            </c:ext>
          </c:extLst>
        </c:ser>
        <c:dLbls>
          <c:showLegendKey val="0"/>
          <c:showVal val="0"/>
          <c:showCatName val="0"/>
          <c:showSerName val="0"/>
          <c:showPercent val="0"/>
          <c:showBubbleSize val="0"/>
        </c:dLbls>
        <c:gapWidth val="150"/>
        <c:axId val="161102480"/>
        <c:axId val="16110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349.08</c:v>
                </c:pt>
                <c:pt idx="1">
                  <c:v>382.09</c:v>
                </c:pt>
                <c:pt idx="2">
                  <c:v>392.03</c:v>
                </c:pt>
                <c:pt idx="3">
                  <c:v>376.4</c:v>
                </c:pt>
                <c:pt idx="4">
                  <c:v>383.92</c:v>
                </c:pt>
              </c:numCache>
            </c:numRef>
          </c:val>
          <c:smooth val="0"/>
          <c:extLst xmlns:c16r2="http://schemas.microsoft.com/office/drawing/2015/06/chart">
            <c:ext xmlns:c16="http://schemas.microsoft.com/office/drawing/2014/chart" uri="{C3380CC4-5D6E-409C-BE32-E72D297353CC}">
              <c16:uniqueId val="{00000001-0E62-4DB6-BF6D-744DA29F5B79}"/>
            </c:ext>
          </c:extLst>
        </c:ser>
        <c:dLbls>
          <c:showLegendKey val="0"/>
          <c:showVal val="0"/>
          <c:showCatName val="0"/>
          <c:showSerName val="0"/>
          <c:showPercent val="0"/>
          <c:showBubbleSize val="0"/>
        </c:dLbls>
        <c:marker val="1"/>
        <c:smooth val="0"/>
        <c:axId val="161102480"/>
        <c:axId val="161105616"/>
      </c:lineChart>
      <c:dateAx>
        <c:axId val="161102480"/>
        <c:scaling>
          <c:orientation val="minMax"/>
        </c:scaling>
        <c:delete val="1"/>
        <c:axPos val="b"/>
        <c:numFmt formatCode="ge" sourceLinked="1"/>
        <c:majorTickMark val="none"/>
        <c:minorTickMark val="none"/>
        <c:tickLblPos val="none"/>
        <c:crossAx val="161105616"/>
        <c:crosses val="autoZero"/>
        <c:auto val="1"/>
        <c:lblOffset val="100"/>
        <c:baseTimeUnit val="years"/>
      </c:dateAx>
      <c:valAx>
        <c:axId val="16110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0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【920.42】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【360.30】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富山県　氷見市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漁業集落排水</v>
      </c>
      <c r="Q8" s="47"/>
      <c r="R8" s="47"/>
      <c r="S8" s="47"/>
      <c r="T8" s="47"/>
      <c r="U8" s="47"/>
      <c r="V8" s="47"/>
      <c r="W8" s="47" t="str">
        <f>データ!L6</f>
        <v>H2</v>
      </c>
      <c r="X8" s="47"/>
      <c r="Y8" s="47"/>
      <c r="Z8" s="47"/>
      <c r="AA8" s="47"/>
      <c r="AB8" s="47"/>
      <c r="AC8" s="47"/>
      <c r="AD8" s="48" t="str">
        <f>データ!$M$6</f>
        <v>非設置</v>
      </c>
      <c r="AE8" s="48"/>
      <c r="AF8" s="48"/>
      <c r="AG8" s="48"/>
      <c r="AH8" s="48"/>
      <c r="AI8" s="48"/>
      <c r="AJ8" s="48"/>
      <c r="AK8" s="3"/>
      <c r="AL8" s="49">
        <f>データ!S6</f>
        <v>48410</v>
      </c>
      <c r="AM8" s="49"/>
      <c r="AN8" s="49"/>
      <c r="AO8" s="49"/>
      <c r="AP8" s="49"/>
      <c r="AQ8" s="49"/>
      <c r="AR8" s="49"/>
      <c r="AS8" s="49"/>
      <c r="AT8" s="44">
        <f>データ!T6</f>
        <v>230.56</v>
      </c>
      <c r="AU8" s="44"/>
      <c r="AV8" s="44"/>
      <c r="AW8" s="44"/>
      <c r="AX8" s="44"/>
      <c r="AY8" s="44"/>
      <c r="AZ8" s="44"/>
      <c r="BA8" s="44"/>
      <c r="BB8" s="44">
        <f>データ!U6</f>
        <v>209.97</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3.22</v>
      </c>
      <c r="Q10" s="44"/>
      <c r="R10" s="44"/>
      <c r="S10" s="44"/>
      <c r="T10" s="44"/>
      <c r="U10" s="44"/>
      <c r="V10" s="44"/>
      <c r="W10" s="44">
        <f>データ!Q6</f>
        <v>85.29</v>
      </c>
      <c r="X10" s="44"/>
      <c r="Y10" s="44"/>
      <c r="Z10" s="44"/>
      <c r="AA10" s="44"/>
      <c r="AB10" s="44"/>
      <c r="AC10" s="44"/>
      <c r="AD10" s="49">
        <f>データ!R6</f>
        <v>3127</v>
      </c>
      <c r="AE10" s="49"/>
      <c r="AF10" s="49"/>
      <c r="AG10" s="49"/>
      <c r="AH10" s="49"/>
      <c r="AI10" s="49"/>
      <c r="AJ10" s="49"/>
      <c r="AK10" s="2"/>
      <c r="AL10" s="49">
        <f>データ!V6</f>
        <v>1553</v>
      </c>
      <c r="AM10" s="49"/>
      <c r="AN10" s="49"/>
      <c r="AO10" s="49"/>
      <c r="AP10" s="49"/>
      <c r="AQ10" s="49"/>
      <c r="AR10" s="49"/>
      <c r="AS10" s="49"/>
      <c r="AT10" s="44">
        <f>データ!W6</f>
        <v>0.42</v>
      </c>
      <c r="AU10" s="44"/>
      <c r="AV10" s="44"/>
      <c r="AW10" s="44"/>
      <c r="AX10" s="44"/>
      <c r="AY10" s="44"/>
      <c r="AZ10" s="44"/>
      <c r="BA10" s="44"/>
      <c r="BB10" s="44">
        <f>データ!X6</f>
        <v>3697.62</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125</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68" t="s">
        <v>27</v>
      </c>
      <c r="D34" s="68"/>
      <c r="E34" s="68"/>
      <c r="F34" s="68"/>
      <c r="G34" s="68"/>
      <c r="H34" s="68"/>
      <c r="I34" s="68"/>
      <c r="J34" s="68"/>
      <c r="K34" s="68"/>
      <c r="L34" s="68"/>
      <c r="M34" s="68"/>
      <c r="N34" s="68"/>
      <c r="O34" s="68"/>
      <c r="P34" s="68"/>
      <c r="Q34" s="19"/>
      <c r="R34" s="68" t="s">
        <v>28</v>
      </c>
      <c r="S34" s="68"/>
      <c r="T34" s="68"/>
      <c r="U34" s="68"/>
      <c r="V34" s="68"/>
      <c r="W34" s="68"/>
      <c r="X34" s="68"/>
      <c r="Y34" s="68"/>
      <c r="Z34" s="68"/>
      <c r="AA34" s="68"/>
      <c r="AB34" s="68"/>
      <c r="AC34" s="68"/>
      <c r="AD34" s="68"/>
      <c r="AE34" s="68"/>
      <c r="AF34" s="19"/>
      <c r="AG34" s="68" t="s">
        <v>29</v>
      </c>
      <c r="AH34" s="68"/>
      <c r="AI34" s="68"/>
      <c r="AJ34" s="68"/>
      <c r="AK34" s="68"/>
      <c r="AL34" s="68"/>
      <c r="AM34" s="68"/>
      <c r="AN34" s="68"/>
      <c r="AO34" s="68"/>
      <c r="AP34" s="68"/>
      <c r="AQ34" s="68"/>
      <c r="AR34" s="68"/>
      <c r="AS34" s="68"/>
      <c r="AT34" s="68"/>
      <c r="AU34" s="19"/>
      <c r="AV34" s="68" t="s">
        <v>30</v>
      </c>
      <c r="AW34" s="68"/>
      <c r="AX34" s="68"/>
      <c r="AY34" s="68"/>
      <c r="AZ34" s="68"/>
      <c r="BA34" s="68"/>
      <c r="BB34" s="68"/>
      <c r="BC34" s="68"/>
      <c r="BD34" s="68"/>
      <c r="BE34" s="68"/>
      <c r="BF34" s="68"/>
      <c r="BG34" s="68"/>
      <c r="BH34" s="68"/>
      <c r="BI34" s="68"/>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68"/>
      <c r="D35" s="68"/>
      <c r="E35" s="68"/>
      <c r="F35" s="68"/>
      <c r="G35" s="68"/>
      <c r="H35" s="68"/>
      <c r="I35" s="68"/>
      <c r="J35" s="68"/>
      <c r="K35" s="68"/>
      <c r="L35" s="68"/>
      <c r="M35" s="68"/>
      <c r="N35" s="68"/>
      <c r="O35" s="68"/>
      <c r="P35" s="68"/>
      <c r="Q35" s="19"/>
      <c r="R35" s="68"/>
      <c r="S35" s="68"/>
      <c r="T35" s="68"/>
      <c r="U35" s="68"/>
      <c r="V35" s="68"/>
      <c r="W35" s="68"/>
      <c r="X35" s="68"/>
      <c r="Y35" s="68"/>
      <c r="Z35" s="68"/>
      <c r="AA35" s="68"/>
      <c r="AB35" s="68"/>
      <c r="AC35" s="68"/>
      <c r="AD35" s="68"/>
      <c r="AE35" s="68"/>
      <c r="AF35" s="19"/>
      <c r="AG35" s="68"/>
      <c r="AH35" s="68"/>
      <c r="AI35" s="68"/>
      <c r="AJ35" s="68"/>
      <c r="AK35" s="68"/>
      <c r="AL35" s="68"/>
      <c r="AM35" s="68"/>
      <c r="AN35" s="68"/>
      <c r="AO35" s="68"/>
      <c r="AP35" s="68"/>
      <c r="AQ35" s="68"/>
      <c r="AR35" s="68"/>
      <c r="AS35" s="68"/>
      <c r="AT35" s="68"/>
      <c r="AU35" s="19"/>
      <c r="AV35" s="68"/>
      <c r="AW35" s="68"/>
      <c r="AX35" s="68"/>
      <c r="AY35" s="68"/>
      <c r="AZ35" s="68"/>
      <c r="BA35" s="68"/>
      <c r="BB35" s="68"/>
      <c r="BC35" s="68"/>
      <c r="BD35" s="68"/>
      <c r="BE35" s="68"/>
      <c r="BF35" s="68"/>
      <c r="BG35" s="68"/>
      <c r="BH35" s="68"/>
      <c r="BI35" s="68"/>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124</v>
      </c>
      <c r="BM47" s="84"/>
      <c r="BN47" s="84"/>
      <c r="BO47" s="84"/>
      <c r="BP47" s="84"/>
      <c r="BQ47" s="84"/>
      <c r="BR47" s="84"/>
      <c r="BS47" s="84"/>
      <c r="BT47" s="84"/>
      <c r="BU47" s="84"/>
      <c r="BV47" s="84"/>
      <c r="BW47" s="84"/>
      <c r="BX47" s="84"/>
      <c r="BY47" s="84"/>
      <c r="BZ47" s="8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6"/>
      <c r="C56" s="68" t="s">
        <v>32</v>
      </c>
      <c r="D56" s="68"/>
      <c r="E56" s="68"/>
      <c r="F56" s="68"/>
      <c r="G56" s="68"/>
      <c r="H56" s="68"/>
      <c r="I56" s="68"/>
      <c r="J56" s="68"/>
      <c r="K56" s="68"/>
      <c r="L56" s="68"/>
      <c r="M56" s="68"/>
      <c r="N56" s="68"/>
      <c r="O56" s="68"/>
      <c r="P56" s="68"/>
      <c r="Q56" s="19"/>
      <c r="R56" s="68" t="s">
        <v>33</v>
      </c>
      <c r="S56" s="68"/>
      <c r="T56" s="68"/>
      <c r="U56" s="68"/>
      <c r="V56" s="68"/>
      <c r="W56" s="68"/>
      <c r="X56" s="68"/>
      <c r="Y56" s="68"/>
      <c r="Z56" s="68"/>
      <c r="AA56" s="68"/>
      <c r="AB56" s="68"/>
      <c r="AC56" s="68"/>
      <c r="AD56" s="68"/>
      <c r="AE56" s="68"/>
      <c r="AF56" s="19"/>
      <c r="AG56" s="68" t="s">
        <v>34</v>
      </c>
      <c r="AH56" s="68"/>
      <c r="AI56" s="68"/>
      <c r="AJ56" s="68"/>
      <c r="AK56" s="68"/>
      <c r="AL56" s="68"/>
      <c r="AM56" s="68"/>
      <c r="AN56" s="68"/>
      <c r="AO56" s="68"/>
      <c r="AP56" s="68"/>
      <c r="AQ56" s="68"/>
      <c r="AR56" s="68"/>
      <c r="AS56" s="68"/>
      <c r="AT56" s="68"/>
      <c r="AU56" s="19"/>
      <c r="AV56" s="68" t="s">
        <v>35</v>
      </c>
      <c r="AW56" s="68"/>
      <c r="AX56" s="68"/>
      <c r="AY56" s="68"/>
      <c r="AZ56" s="68"/>
      <c r="BA56" s="68"/>
      <c r="BB56" s="68"/>
      <c r="BC56" s="68"/>
      <c r="BD56" s="68"/>
      <c r="BE56" s="68"/>
      <c r="BF56" s="68"/>
      <c r="BG56" s="68"/>
      <c r="BH56" s="68"/>
      <c r="BI56" s="68"/>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6"/>
      <c r="C57" s="68"/>
      <c r="D57" s="68"/>
      <c r="E57" s="68"/>
      <c r="F57" s="68"/>
      <c r="G57" s="68"/>
      <c r="H57" s="68"/>
      <c r="I57" s="68"/>
      <c r="J57" s="68"/>
      <c r="K57" s="68"/>
      <c r="L57" s="68"/>
      <c r="M57" s="68"/>
      <c r="N57" s="68"/>
      <c r="O57" s="68"/>
      <c r="P57" s="68"/>
      <c r="Q57" s="19"/>
      <c r="R57" s="68"/>
      <c r="S57" s="68"/>
      <c r="T57" s="68"/>
      <c r="U57" s="68"/>
      <c r="V57" s="68"/>
      <c r="W57" s="68"/>
      <c r="X57" s="68"/>
      <c r="Y57" s="68"/>
      <c r="Z57" s="68"/>
      <c r="AA57" s="68"/>
      <c r="AB57" s="68"/>
      <c r="AC57" s="68"/>
      <c r="AD57" s="68"/>
      <c r="AE57" s="68"/>
      <c r="AF57" s="19"/>
      <c r="AG57" s="68"/>
      <c r="AH57" s="68"/>
      <c r="AI57" s="68"/>
      <c r="AJ57" s="68"/>
      <c r="AK57" s="68"/>
      <c r="AL57" s="68"/>
      <c r="AM57" s="68"/>
      <c r="AN57" s="68"/>
      <c r="AO57" s="68"/>
      <c r="AP57" s="68"/>
      <c r="AQ57" s="68"/>
      <c r="AR57" s="68"/>
      <c r="AS57" s="68"/>
      <c r="AT57" s="68"/>
      <c r="AU57" s="19"/>
      <c r="AV57" s="68"/>
      <c r="AW57" s="68"/>
      <c r="AX57" s="68"/>
      <c r="AY57" s="68"/>
      <c r="AZ57" s="68"/>
      <c r="BA57" s="68"/>
      <c r="BB57" s="68"/>
      <c r="BC57" s="68"/>
      <c r="BD57" s="68"/>
      <c r="BE57" s="68"/>
      <c r="BF57" s="68"/>
      <c r="BG57" s="68"/>
      <c r="BH57" s="68"/>
      <c r="BI57" s="68"/>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83"/>
      <c r="BM60" s="84"/>
      <c r="BN60" s="84"/>
      <c r="BO60" s="84"/>
      <c r="BP60" s="84"/>
      <c r="BQ60" s="84"/>
      <c r="BR60" s="84"/>
      <c r="BS60" s="84"/>
      <c r="BT60" s="84"/>
      <c r="BU60" s="84"/>
      <c r="BV60" s="84"/>
      <c r="BW60" s="84"/>
      <c r="BX60" s="84"/>
      <c r="BY60" s="84"/>
      <c r="BZ60" s="8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83"/>
      <c r="BM61" s="84"/>
      <c r="BN61" s="84"/>
      <c r="BO61" s="84"/>
      <c r="BP61" s="84"/>
      <c r="BQ61" s="84"/>
      <c r="BR61" s="84"/>
      <c r="BS61" s="84"/>
      <c r="BT61" s="84"/>
      <c r="BU61" s="84"/>
      <c r="BV61" s="84"/>
      <c r="BW61" s="84"/>
      <c r="BX61" s="84"/>
      <c r="BY61" s="84"/>
      <c r="BZ61" s="8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123</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68" t="s">
        <v>38</v>
      </c>
      <c r="D79" s="68"/>
      <c r="E79" s="68"/>
      <c r="F79" s="68"/>
      <c r="G79" s="68"/>
      <c r="H79" s="68"/>
      <c r="I79" s="68"/>
      <c r="J79" s="68"/>
      <c r="K79" s="68"/>
      <c r="L79" s="68"/>
      <c r="M79" s="68"/>
      <c r="N79" s="68"/>
      <c r="O79" s="68"/>
      <c r="P79" s="68"/>
      <c r="Q79" s="68"/>
      <c r="R79" s="68"/>
      <c r="S79" s="68"/>
      <c r="T79" s="68"/>
      <c r="U79" s="19"/>
      <c r="V79" s="19"/>
      <c r="W79" s="68" t="s">
        <v>39</v>
      </c>
      <c r="X79" s="68"/>
      <c r="Y79" s="68"/>
      <c r="Z79" s="68"/>
      <c r="AA79" s="68"/>
      <c r="AB79" s="68"/>
      <c r="AC79" s="68"/>
      <c r="AD79" s="68"/>
      <c r="AE79" s="68"/>
      <c r="AF79" s="68"/>
      <c r="AG79" s="68"/>
      <c r="AH79" s="68"/>
      <c r="AI79" s="68"/>
      <c r="AJ79" s="68"/>
      <c r="AK79" s="68"/>
      <c r="AL79" s="68"/>
      <c r="AM79" s="68"/>
      <c r="AN79" s="68"/>
      <c r="AO79" s="19"/>
      <c r="AP79" s="19"/>
      <c r="AQ79" s="68" t="s">
        <v>40</v>
      </c>
      <c r="AR79" s="68"/>
      <c r="AS79" s="68"/>
      <c r="AT79" s="68"/>
      <c r="AU79" s="68"/>
      <c r="AV79" s="68"/>
      <c r="AW79" s="68"/>
      <c r="AX79" s="68"/>
      <c r="AY79" s="68"/>
      <c r="AZ79" s="68"/>
      <c r="BA79" s="68"/>
      <c r="BB79" s="68"/>
      <c r="BC79" s="68"/>
      <c r="BD79" s="68"/>
      <c r="BE79" s="68"/>
      <c r="BF79" s="68"/>
      <c r="BG79" s="68"/>
      <c r="BH79" s="68"/>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68"/>
      <c r="D80" s="68"/>
      <c r="E80" s="68"/>
      <c r="F80" s="68"/>
      <c r="G80" s="68"/>
      <c r="H80" s="68"/>
      <c r="I80" s="68"/>
      <c r="J80" s="68"/>
      <c r="K80" s="68"/>
      <c r="L80" s="68"/>
      <c r="M80" s="68"/>
      <c r="N80" s="68"/>
      <c r="O80" s="68"/>
      <c r="P80" s="68"/>
      <c r="Q80" s="68"/>
      <c r="R80" s="68"/>
      <c r="S80" s="68"/>
      <c r="T80" s="68"/>
      <c r="U80" s="19"/>
      <c r="V80" s="19"/>
      <c r="W80" s="68"/>
      <c r="X80" s="68"/>
      <c r="Y80" s="68"/>
      <c r="Z80" s="68"/>
      <c r="AA80" s="68"/>
      <c r="AB80" s="68"/>
      <c r="AC80" s="68"/>
      <c r="AD80" s="68"/>
      <c r="AE80" s="68"/>
      <c r="AF80" s="68"/>
      <c r="AG80" s="68"/>
      <c r="AH80" s="68"/>
      <c r="AI80" s="68"/>
      <c r="AJ80" s="68"/>
      <c r="AK80" s="68"/>
      <c r="AL80" s="68"/>
      <c r="AM80" s="68"/>
      <c r="AN80" s="68"/>
      <c r="AO80" s="19"/>
      <c r="AP80" s="19"/>
      <c r="AQ80" s="68"/>
      <c r="AR80" s="68"/>
      <c r="AS80" s="68"/>
      <c r="AT80" s="68"/>
      <c r="AU80" s="68"/>
      <c r="AV80" s="68"/>
      <c r="AW80" s="68"/>
      <c r="AX80" s="68"/>
      <c r="AY80" s="68"/>
      <c r="AZ80" s="68"/>
      <c r="BA80" s="68"/>
      <c r="BB80" s="68"/>
      <c r="BC80" s="68"/>
      <c r="BD80" s="68"/>
      <c r="BE80" s="68"/>
      <c r="BF80" s="68"/>
      <c r="BG80" s="68"/>
      <c r="BH80" s="68"/>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【920.42】</v>
      </c>
      <c r="I86" s="25" t="str">
        <f>データ!CA6</f>
        <v>【47.34】</v>
      </c>
      <c r="J86" s="25" t="str">
        <f>データ!CL6</f>
        <v>【360.30】</v>
      </c>
      <c r="K86" s="25" t="str">
        <f>データ!CW6</f>
        <v>【34.06】</v>
      </c>
      <c r="L86" s="25" t="str">
        <f>データ!DH6</f>
        <v>【79.14】</v>
      </c>
      <c r="M86" s="25" t="s">
        <v>56</v>
      </c>
      <c r="N86" s="25" t="s">
        <v>56</v>
      </c>
      <c r="O86" s="25" t="str">
        <f>データ!EO6</f>
        <v>【0.01】</v>
      </c>
    </row>
  </sheetData>
  <sheetProtection algorithmName="SHA-512" hashValue="AWmQEckRcZ9W32JUI5OL/c2e2y9wVM3ZiFdVIaj9p28FZAdugNLAMbo7jGqhssg7+Dnytwq2qFjcMughQgwAYw==" saltValue="Sp/tpBipb9TX10v/j9xgt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0" t="s">
        <v>66</v>
      </c>
      <c r="I3" s="71"/>
      <c r="J3" s="71"/>
      <c r="K3" s="71"/>
      <c r="L3" s="71"/>
      <c r="M3" s="71"/>
      <c r="N3" s="71"/>
      <c r="O3" s="71"/>
      <c r="P3" s="71"/>
      <c r="Q3" s="71"/>
      <c r="R3" s="71"/>
      <c r="S3" s="71"/>
      <c r="T3" s="71"/>
      <c r="U3" s="71"/>
      <c r="V3" s="71"/>
      <c r="W3" s="71"/>
      <c r="X3" s="72"/>
      <c r="Y3" s="76" t="s">
        <v>67</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68</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7" t="s">
        <v>69</v>
      </c>
      <c r="B4" s="29"/>
      <c r="C4" s="29"/>
      <c r="D4" s="29"/>
      <c r="E4" s="29"/>
      <c r="F4" s="29"/>
      <c r="G4" s="29"/>
      <c r="H4" s="73"/>
      <c r="I4" s="74"/>
      <c r="J4" s="74"/>
      <c r="K4" s="74"/>
      <c r="L4" s="74"/>
      <c r="M4" s="74"/>
      <c r="N4" s="74"/>
      <c r="O4" s="74"/>
      <c r="P4" s="74"/>
      <c r="Q4" s="74"/>
      <c r="R4" s="74"/>
      <c r="S4" s="74"/>
      <c r="T4" s="74"/>
      <c r="U4" s="74"/>
      <c r="V4" s="74"/>
      <c r="W4" s="74"/>
      <c r="X4" s="75"/>
      <c r="Y4" s="69" t="s">
        <v>70</v>
      </c>
      <c r="Z4" s="69"/>
      <c r="AA4" s="69"/>
      <c r="AB4" s="69"/>
      <c r="AC4" s="69"/>
      <c r="AD4" s="69"/>
      <c r="AE4" s="69"/>
      <c r="AF4" s="69"/>
      <c r="AG4" s="69"/>
      <c r="AH4" s="69"/>
      <c r="AI4" s="69"/>
      <c r="AJ4" s="69" t="s">
        <v>71</v>
      </c>
      <c r="AK4" s="69"/>
      <c r="AL4" s="69"/>
      <c r="AM4" s="69"/>
      <c r="AN4" s="69"/>
      <c r="AO4" s="69"/>
      <c r="AP4" s="69"/>
      <c r="AQ4" s="69"/>
      <c r="AR4" s="69"/>
      <c r="AS4" s="69"/>
      <c r="AT4" s="69"/>
      <c r="AU4" s="69" t="s">
        <v>72</v>
      </c>
      <c r="AV4" s="69"/>
      <c r="AW4" s="69"/>
      <c r="AX4" s="69"/>
      <c r="AY4" s="69"/>
      <c r="AZ4" s="69"/>
      <c r="BA4" s="69"/>
      <c r="BB4" s="69"/>
      <c r="BC4" s="69"/>
      <c r="BD4" s="69"/>
      <c r="BE4" s="69"/>
      <c r="BF4" s="69" t="s">
        <v>73</v>
      </c>
      <c r="BG4" s="69"/>
      <c r="BH4" s="69"/>
      <c r="BI4" s="69"/>
      <c r="BJ4" s="69"/>
      <c r="BK4" s="69"/>
      <c r="BL4" s="69"/>
      <c r="BM4" s="69"/>
      <c r="BN4" s="69"/>
      <c r="BO4" s="69"/>
      <c r="BP4" s="69"/>
      <c r="BQ4" s="69" t="s">
        <v>74</v>
      </c>
      <c r="BR4" s="69"/>
      <c r="BS4" s="69"/>
      <c r="BT4" s="69"/>
      <c r="BU4" s="69"/>
      <c r="BV4" s="69"/>
      <c r="BW4" s="69"/>
      <c r="BX4" s="69"/>
      <c r="BY4" s="69"/>
      <c r="BZ4" s="69"/>
      <c r="CA4" s="69"/>
      <c r="CB4" s="69" t="s">
        <v>75</v>
      </c>
      <c r="CC4" s="69"/>
      <c r="CD4" s="69"/>
      <c r="CE4" s="69"/>
      <c r="CF4" s="69"/>
      <c r="CG4" s="69"/>
      <c r="CH4" s="69"/>
      <c r="CI4" s="69"/>
      <c r="CJ4" s="69"/>
      <c r="CK4" s="69"/>
      <c r="CL4" s="69"/>
      <c r="CM4" s="69" t="s">
        <v>76</v>
      </c>
      <c r="CN4" s="69"/>
      <c r="CO4" s="69"/>
      <c r="CP4" s="69"/>
      <c r="CQ4" s="69"/>
      <c r="CR4" s="69"/>
      <c r="CS4" s="69"/>
      <c r="CT4" s="69"/>
      <c r="CU4" s="69"/>
      <c r="CV4" s="69"/>
      <c r="CW4" s="69"/>
      <c r="CX4" s="69" t="s">
        <v>77</v>
      </c>
      <c r="CY4" s="69"/>
      <c r="CZ4" s="69"/>
      <c r="DA4" s="69"/>
      <c r="DB4" s="69"/>
      <c r="DC4" s="69"/>
      <c r="DD4" s="69"/>
      <c r="DE4" s="69"/>
      <c r="DF4" s="69"/>
      <c r="DG4" s="69"/>
      <c r="DH4" s="69"/>
      <c r="DI4" s="69" t="s">
        <v>78</v>
      </c>
      <c r="DJ4" s="69"/>
      <c r="DK4" s="69"/>
      <c r="DL4" s="69"/>
      <c r="DM4" s="69"/>
      <c r="DN4" s="69"/>
      <c r="DO4" s="69"/>
      <c r="DP4" s="69"/>
      <c r="DQ4" s="69"/>
      <c r="DR4" s="69"/>
      <c r="DS4" s="69"/>
      <c r="DT4" s="69" t="s">
        <v>79</v>
      </c>
      <c r="DU4" s="69"/>
      <c r="DV4" s="69"/>
      <c r="DW4" s="69"/>
      <c r="DX4" s="69"/>
      <c r="DY4" s="69"/>
      <c r="DZ4" s="69"/>
      <c r="EA4" s="69"/>
      <c r="EB4" s="69"/>
      <c r="EC4" s="69"/>
      <c r="ED4" s="69"/>
      <c r="EE4" s="69" t="s">
        <v>80</v>
      </c>
      <c r="EF4" s="69"/>
      <c r="EG4" s="69"/>
      <c r="EH4" s="69"/>
      <c r="EI4" s="69"/>
      <c r="EJ4" s="69"/>
      <c r="EK4" s="69"/>
      <c r="EL4" s="69"/>
      <c r="EM4" s="69"/>
      <c r="EN4" s="69"/>
      <c r="EO4" s="69"/>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162051</v>
      </c>
      <c r="D6" s="32">
        <f t="shared" si="3"/>
        <v>47</v>
      </c>
      <c r="E6" s="32">
        <f t="shared" si="3"/>
        <v>17</v>
      </c>
      <c r="F6" s="32">
        <f t="shared" si="3"/>
        <v>6</v>
      </c>
      <c r="G6" s="32">
        <f t="shared" si="3"/>
        <v>0</v>
      </c>
      <c r="H6" s="32" t="str">
        <f t="shared" si="3"/>
        <v>富山県　氷見市</v>
      </c>
      <c r="I6" s="32" t="str">
        <f t="shared" si="3"/>
        <v>法非適用</v>
      </c>
      <c r="J6" s="32" t="str">
        <f t="shared" si="3"/>
        <v>下水道事業</v>
      </c>
      <c r="K6" s="32" t="str">
        <f t="shared" si="3"/>
        <v>漁業集落排水</v>
      </c>
      <c r="L6" s="32" t="str">
        <f t="shared" si="3"/>
        <v>H2</v>
      </c>
      <c r="M6" s="32" t="str">
        <f t="shared" si="3"/>
        <v>非設置</v>
      </c>
      <c r="N6" s="33" t="str">
        <f t="shared" si="3"/>
        <v>-</v>
      </c>
      <c r="O6" s="33" t="str">
        <f t="shared" si="3"/>
        <v>該当数値なし</v>
      </c>
      <c r="P6" s="33">
        <f t="shared" si="3"/>
        <v>3.22</v>
      </c>
      <c r="Q6" s="33">
        <f t="shared" si="3"/>
        <v>85.29</v>
      </c>
      <c r="R6" s="33">
        <f t="shared" si="3"/>
        <v>3127</v>
      </c>
      <c r="S6" s="33">
        <f t="shared" si="3"/>
        <v>48410</v>
      </c>
      <c r="T6" s="33">
        <f t="shared" si="3"/>
        <v>230.56</v>
      </c>
      <c r="U6" s="33">
        <f t="shared" si="3"/>
        <v>209.97</v>
      </c>
      <c r="V6" s="33">
        <f t="shared" si="3"/>
        <v>1553</v>
      </c>
      <c r="W6" s="33">
        <f t="shared" si="3"/>
        <v>0.42</v>
      </c>
      <c r="X6" s="33">
        <f t="shared" si="3"/>
        <v>3697.62</v>
      </c>
      <c r="Y6" s="34">
        <f>IF(Y7="",NA(),Y7)</f>
        <v>73.37</v>
      </c>
      <c r="Z6" s="34">
        <f t="shared" ref="Z6:AH6" si="4">IF(Z7="",NA(),Z7)</f>
        <v>70.44</v>
      </c>
      <c r="AA6" s="34">
        <f t="shared" si="4"/>
        <v>67.739999999999995</v>
      </c>
      <c r="AB6" s="34">
        <f t="shared" si="4"/>
        <v>98.95</v>
      </c>
      <c r="AC6" s="34">
        <f t="shared" si="4"/>
        <v>98.9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1354.14</v>
      </c>
      <c r="BG6" s="34">
        <f t="shared" ref="BG6:BO6" si="7">IF(BG7="",NA(),BG7)</f>
        <v>1328.5</v>
      </c>
      <c r="BH6" s="34">
        <f t="shared" si="7"/>
        <v>1256.47</v>
      </c>
      <c r="BI6" s="34">
        <f t="shared" si="7"/>
        <v>540.79999999999995</v>
      </c>
      <c r="BJ6" s="34">
        <f t="shared" si="7"/>
        <v>425.4</v>
      </c>
      <c r="BK6" s="34">
        <f t="shared" si="7"/>
        <v>817.63</v>
      </c>
      <c r="BL6" s="34">
        <f t="shared" si="7"/>
        <v>830.5</v>
      </c>
      <c r="BM6" s="34">
        <f t="shared" si="7"/>
        <v>1029.24</v>
      </c>
      <c r="BN6" s="34">
        <f t="shared" si="7"/>
        <v>1063.93</v>
      </c>
      <c r="BO6" s="34">
        <f t="shared" si="7"/>
        <v>1060.8599999999999</v>
      </c>
      <c r="BP6" s="33" t="str">
        <f>IF(BP7="","",IF(BP7="-","【-】","【"&amp;SUBSTITUTE(TEXT(BP7,"#,##0.00"),"-","△")&amp;"】"))</f>
        <v>【920.42】</v>
      </c>
      <c r="BQ6" s="34">
        <f>IF(BQ7="",NA(),BQ7)</f>
        <v>65.430000000000007</v>
      </c>
      <c r="BR6" s="34">
        <f t="shared" ref="BR6:BZ6" si="8">IF(BR7="",NA(),BR7)</f>
        <v>62.75</v>
      </c>
      <c r="BS6" s="34">
        <f t="shared" si="8"/>
        <v>60.08</v>
      </c>
      <c r="BT6" s="34">
        <f t="shared" si="8"/>
        <v>98.01</v>
      </c>
      <c r="BU6" s="34">
        <f t="shared" si="8"/>
        <v>98.4</v>
      </c>
      <c r="BV6" s="34">
        <f t="shared" si="8"/>
        <v>46.31</v>
      </c>
      <c r="BW6" s="34">
        <f t="shared" si="8"/>
        <v>43.66</v>
      </c>
      <c r="BX6" s="34">
        <f t="shared" si="8"/>
        <v>43.13</v>
      </c>
      <c r="BY6" s="34">
        <f t="shared" si="8"/>
        <v>46.26</v>
      </c>
      <c r="BZ6" s="34">
        <f t="shared" si="8"/>
        <v>45.81</v>
      </c>
      <c r="CA6" s="33" t="str">
        <f>IF(CA7="","",IF(CA7="-","【-】","【"&amp;SUBSTITUTE(TEXT(CA7,"#,##0.00"),"-","△")&amp;"】"))</f>
        <v>【47.34】</v>
      </c>
      <c r="CB6" s="34">
        <f>IF(CB7="",NA(),CB7)</f>
        <v>246.36</v>
      </c>
      <c r="CC6" s="34">
        <f t="shared" ref="CC6:CK6" si="9">IF(CC7="",NA(),CC7)</f>
        <v>262.85000000000002</v>
      </c>
      <c r="CD6" s="34">
        <f t="shared" si="9"/>
        <v>275.68</v>
      </c>
      <c r="CE6" s="34">
        <f t="shared" si="9"/>
        <v>169.62</v>
      </c>
      <c r="CF6" s="34">
        <f t="shared" si="9"/>
        <v>168.64</v>
      </c>
      <c r="CG6" s="34">
        <f t="shared" si="9"/>
        <v>349.08</v>
      </c>
      <c r="CH6" s="34">
        <f t="shared" si="9"/>
        <v>382.09</v>
      </c>
      <c r="CI6" s="34">
        <f t="shared" si="9"/>
        <v>392.03</v>
      </c>
      <c r="CJ6" s="34">
        <f t="shared" si="9"/>
        <v>376.4</v>
      </c>
      <c r="CK6" s="34">
        <f t="shared" si="9"/>
        <v>383.92</v>
      </c>
      <c r="CL6" s="33" t="str">
        <f>IF(CL7="","",IF(CL7="-","【-】","【"&amp;SUBSTITUTE(TEXT(CL7,"#,##0.00"),"-","△")&amp;"】"))</f>
        <v>【360.30】</v>
      </c>
      <c r="CM6" s="34" t="str">
        <f>IF(CM7="",NA(),CM7)</f>
        <v>-</v>
      </c>
      <c r="CN6" s="34" t="str">
        <f t="shared" ref="CN6:CV6" si="10">IF(CN7="",NA(),CN7)</f>
        <v>-</v>
      </c>
      <c r="CO6" s="34" t="str">
        <f t="shared" si="10"/>
        <v>-</v>
      </c>
      <c r="CP6" s="34" t="str">
        <f t="shared" si="10"/>
        <v>-</v>
      </c>
      <c r="CQ6" s="34" t="str">
        <f t="shared" si="10"/>
        <v>-</v>
      </c>
      <c r="CR6" s="34">
        <f t="shared" si="10"/>
        <v>39.42</v>
      </c>
      <c r="CS6" s="34">
        <f t="shared" si="10"/>
        <v>39.68</v>
      </c>
      <c r="CT6" s="34">
        <f t="shared" si="10"/>
        <v>35.64</v>
      </c>
      <c r="CU6" s="34">
        <f t="shared" si="10"/>
        <v>33.729999999999997</v>
      </c>
      <c r="CV6" s="34">
        <f t="shared" si="10"/>
        <v>33.21</v>
      </c>
      <c r="CW6" s="33" t="str">
        <f>IF(CW7="","",IF(CW7="-","【-】","【"&amp;SUBSTITUTE(TEXT(CW7,"#,##0.00"),"-","△")&amp;"】"))</f>
        <v>【34.06】</v>
      </c>
      <c r="CX6" s="34">
        <f>IF(CX7="",NA(),CX7)</f>
        <v>86.24</v>
      </c>
      <c r="CY6" s="34">
        <f t="shared" ref="CY6:DG6" si="11">IF(CY7="",NA(),CY7)</f>
        <v>83.06</v>
      </c>
      <c r="CZ6" s="34">
        <f t="shared" si="11"/>
        <v>87.38</v>
      </c>
      <c r="DA6" s="34">
        <f t="shared" si="11"/>
        <v>87.83</v>
      </c>
      <c r="DB6" s="34">
        <f t="shared" si="11"/>
        <v>87.89</v>
      </c>
      <c r="DC6" s="34">
        <f t="shared" si="11"/>
        <v>82.97</v>
      </c>
      <c r="DD6" s="34">
        <f t="shared" si="11"/>
        <v>83.95</v>
      </c>
      <c r="DE6" s="34">
        <f t="shared" si="11"/>
        <v>82.92</v>
      </c>
      <c r="DF6" s="34">
        <f t="shared" si="11"/>
        <v>79.989999999999995</v>
      </c>
      <c r="DG6" s="34">
        <f t="shared" si="11"/>
        <v>79.98</v>
      </c>
      <c r="DH6" s="33" t="str">
        <f>IF(DH7="","",IF(DH7="-","【-】","【"&amp;SUBSTITUTE(TEXT(DH7,"#,##0.00"),"-","△")&amp;"】"))</f>
        <v>【79.14】</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0.14000000000000001</v>
      </c>
      <c r="EK6" s="34">
        <f t="shared" si="14"/>
        <v>0.05</v>
      </c>
      <c r="EL6" s="34">
        <f t="shared" si="14"/>
        <v>0.18</v>
      </c>
      <c r="EM6" s="34">
        <f t="shared" si="14"/>
        <v>0.01</v>
      </c>
      <c r="EN6" s="34">
        <f t="shared" si="14"/>
        <v>0.09</v>
      </c>
      <c r="EO6" s="33" t="str">
        <f>IF(EO7="","",IF(EO7="-","【-】","【"&amp;SUBSTITUTE(TEXT(EO7,"#,##0.00"),"-","△")&amp;"】"))</f>
        <v>【0.01】</v>
      </c>
    </row>
    <row r="7" spans="1:145" s="35" customFormat="1" x14ac:dyDescent="0.15">
      <c r="A7" s="27"/>
      <c r="B7" s="36">
        <v>2017</v>
      </c>
      <c r="C7" s="36">
        <v>162051</v>
      </c>
      <c r="D7" s="36">
        <v>47</v>
      </c>
      <c r="E7" s="36">
        <v>17</v>
      </c>
      <c r="F7" s="36">
        <v>6</v>
      </c>
      <c r="G7" s="36">
        <v>0</v>
      </c>
      <c r="H7" s="36" t="s">
        <v>110</v>
      </c>
      <c r="I7" s="36" t="s">
        <v>111</v>
      </c>
      <c r="J7" s="36" t="s">
        <v>112</v>
      </c>
      <c r="K7" s="36" t="s">
        <v>113</v>
      </c>
      <c r="L7" s="36" t="s">
        <v>114</v>
      </c>
      <c r="M7" s="36" t="s">
        <v>115</v>
      </c>
      <c r="N7" s="37" t="s">
        <v>116</v>
      </c>
      <c r="O7" s="37" t="s">
        <v>117</v>
      </c>
      <c r="P7" s="37">
        <v>3.22</v>
      </c>
      <c r="Q7" s="37">
        <v>85.29</v>
      </c>
      <c r="R7" s="37">
        <v>3127</v>
      </c>
      <c r="S7" s="37">
        <v>48410</v>
      </c>
      <c r="T7" s="37">
        <v>230.56</v>
      </c>
      <c r="U7" s="37">
        <v>209.97</v>
      </c>
      <c r="V7" s="37">
        <v>1553</v>
      </c>
      <c r="W7" s="37">
        <v>0.42</v>
      </c>
      <c r="X7" s="37">
        <v>3697.62</v>
      </c>
      <c r="Y7" s="37">
        <v>73.37</v>
      </c>
      <c r="Z7" s="37">
        <v>70.44</v>
      </c>
      <c r="AA7" s="37">
        <v>67.739999999999995</v>
      </c>
      <c r="AB7" s="37">
        <v>98.95</v>
      </c>
      <c r="AC7" s="37">
        <v>98.9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1354.14</v>
      </c>
      <c r="BG7" s="37">
        <v>1328.5</v>
      </c>
      <c r="BH7" s="37">
        <v>1256.47</v>
      </c>
      <c r="BI7" s="37">
        <v>540.79999999999995</v>
      </c>
      <c r="BJ7" s="37">
        <v>425.4</v>
      </c>
      <c r="BK7" s="37">
        <v>817.63</v>
      </c>
      <c r="BL7" s="37">
        <v>830.5</v>
      </c>
      <c r="BM7" s="37">
        <v>1029.24</v>
      </c>
      <c r="BN7" s="37">
        <v>1063.93</v>
      </c>
      <c r="BO7" s="37">
        <v>1060.8599999999999</v>
      </c>
      <c r="BP7" s="37">
        <v>920.42</v>
      </c>
      <c r="BQ7" s="37">
        <v>65.430000000000007</v>
      </c>
      <c r="BR7" s="37">
        <v>62.75</v>
      </c>
      <c r="BS7" s="37">
        <v>60.08</v>
      </c>
      <c r="BT7" s="37">
        <v>98.01</v>
      </c>
      <c r="BU7" s="37">
        <v>98.4</v>
      </c>
      <c r="BV7" s="37">
        <v>46.31</v>
      </c>
      <c r="BW7" s="37">
        <v>43.66</v>
      </c>
      <c r="BX7" s="37">
        <v>43.13</v>
      </c>
      <c r="BY7" s="37">
        <v>46.26</v>
      </c>
      <c r="BZ7" s="37">
        <v>45.81</v>
      </c>
      <c r="CA7" s="37">
        <v>47.34</v>
      </c>
      <c r="CB7" s="37">
        <v>246.36</v>
      </c>
      <c r="CC7" s="37">
        <v>262.85000000000002</v>
      </c>
      <c r="CD7" s="37">
        <v>275.68</v>
      </c>
      <c r="CE7" s="37">
        <v>169.62</v>
      </c>
      <c r="CF7" s="37">
        <v>168.64</v>
      </c>
      <c r="CG7" s="37">
        <v>349.08</v>
      </c>
      <c r="CH7" s="37">
        <v>382.09</v>
      </c>
      <c r="CI7" s="37">
        <v>392.03</v>
      </c>
      <c r="CJ7" s="37">
        <v>376.4</v>
      </c>
      <c r="CK7" s="37">
        <v>383.92</v>
      </c>
      <c r="CL7" s="37">
        <v>360.3</v>
      </c>
      <c r="CM7" s="37" t="s">
        <v>116</v>
      </c>
      <c r="CN7" s="37" t="s">
        <v>116</v>
      </c>
      <c r="CO7" s="37" t="s">
        <v>116</v>
      </c>
      <c r="CP7" s="37" t="s">
        <v>116</v>
      </c>
      <c r="CQ7" s="37" t="s">
        <v>116</v>
      </c>
      <c r="CR7" s="37">
        <v>39.42</v>
      </c>
      <c r="CS7" s="37">
        <v>39.68</v>
      </c>
      <c r="CT7" s="37">
        <v>35.64</v>
      </c>
      <c r="CU7" s="37">
        <v>33.729999999999997</v>
      </c>
      <c r="CV7" s="37">
        <v>33.21</v>
      </c>
      <c r="CW7" s="37">
        <v>34.06</v>
      </c>
      <c r="CX7" s="37">
        <v>86.24</v>
      </c>
      <c r="CY7" s="37">
        <v>83.06</v>
      </c>
      <c r="CZ7" s="37">
        <v>87.38</v>
      </c>
      <c r="DA7" s="37">
        <v>87.83</v>
      </c>
      <c r="DB7" s="37">
        <v>87.89</v>
      </c>
      <c r="DC7" s="37">
        <v>82.97</v>
      </c>
      <c r="DD7" s="37">
        <v>83.95</v>
      </c>
      <c r="DE7" s="37">
        <v>82.92</v>
      </c>
      <c r="DF7" s="37">
        <v>79.989999999999995</v>
      </c>
      <c r="DG7" s="37">
        <v>79.98</v>
      </c>
      <c r="DH7" s="37">
        <v>79.14</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0.14000000000000001</v>
      </c>
      <c r="EK7" s="37">
        <v>0.05</v>
      </c>
      <c r="EL7" s="37">
        <v>0.18</v>
      </c>
      <c r="EM7" s="37">
        <v>0.01</v>
      </c>
      <c r="EN7" s="37">
        <v>0.09</v>
      </c>
      <c r="EO7" s="37">
        <v>0.01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2019-02-01T02:25:12Z</cp:lastPrinted>
  <dcterms:created xsi:type="dcterms:W3CDTF">2018-12-03T09:32:59Z</dcterms:created>
  <dcterms:modified xsi:type="dcterms:W3CDTF">2019-02-26T04:56:06Z</dcterms:modified>
  <cp:category/>
</cp:coreProperties>
</file>