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6.238\財務係$\【亀岡主幹宛】【依頼】公営企業に係る経営比較分析表（平成29年度決算）の分析等について\02高岡市\02高岡市\下水道\"/>
    </mc:Choice>
  </mc:AlternateContent>
  <workbookProtection workbookAlgorithmName="SHA-512" workbookHashValue="ocuc4M/9K3VezsEvRyot1sHoVyrEvd7U7Q861mp8dNYi7/CC18GOQbjQaqIzhkB2/j50dbFHk3e7TOrWMdzmjg==" workbookSaltValue="ZJSZD8gqQBv4i+HkW9566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<sst xmlns="http://schemas.openxmlformats.org/spreadsheetml/2006/main" count="257" uniqueCount="123">
  <si>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</si>
  <si>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</si>
  <si>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</si>
  <si>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</si>
  <si>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</si>
  <si>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</si>
  <si>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</si>
  <si>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</si>
  <si>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</si>
  <si>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</si>
  <si>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</si>
  <si>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</si>
  <si>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</si>
  <si>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</si>
  <si>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</si>
  <si>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</si>
  <si>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</si>
  <si>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</si>
  <si>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</si>
  <si>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</si>
  <si>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</si>
  <si>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</si>
  <si>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</si>
  <si>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</si>
  <si>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</si>
  <si>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</si>
  <si>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</si>
  <si>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</si>
  <si>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</si>
  <si>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</si>
  <si>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</si>
  <si>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</si>
  <si>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</si>
  <si>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</si>
  <si>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</si>
  <si>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</si>
  <si>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</si>
  <si>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</si>
  <si>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</si>
  <si>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</si>
  <si>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</si>
  <si>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</si>
  <si>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</si>
  <si>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</si>
  <si>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</si>
  <si>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</si>
  <si>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</si>
  <si>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</si>
  <si>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</si>
  <si>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</si>
  <si>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</si>
  <si>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</si>
  <si>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</si>
  <si>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</si>
  <si>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</si>
  <si>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</si>
  <si>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</si>
  <si>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</si>
  <si>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</si>
  <si>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</si>
  <si>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</si>
  <si>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</si>
  <si>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</si>
  <si>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</si>
  <si>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</si>
  <si>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</si>
  <si>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</si>
  <si>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</si>
  <si>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</si>
  <si>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</si>
  <si>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</si>
  <si>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</si>
  <si>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</si>
  <si>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</si>
  <si>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</si>
  <si>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</si>
  <si>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</si>
  <si>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</si>
  <si>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</si>
  <si>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</si>
  <si>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</si>
  <si>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</si>
  <si>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</si>
  <si>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</si>
  <si>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</si>
  <si>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</si>
  <si>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</si>
  <si>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</si>
  <si>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</si>
  <si>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</si>
  <si>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</si>
  <si>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</si>
  <si>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</si>
  <si>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</si>
  <si>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</si>
  <si>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</si>
  <si>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</si>
  <si>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</si>
  <si>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</si>
  <si>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</si>
  <si>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</si>
  <si>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</si>
  <si>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</si>
  <si>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</si>
  <si>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</si>
  <si>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</si>
  <si>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</si>
  <si>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</si>
  <si>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高岡市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</si>
  <si>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</si>
  <si>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</si>
  <si>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</si>
  <si>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</si>
  <si>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</si>
  <si>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</si>
  <si>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</si>
  <si>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</si>
  <si>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</si>
  <si>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</si>
  <si>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</si>
  <si>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・経常収支比率は、黒字を示す100％を上回っており、累積欠損金も発生しておらず健全な経営状況にあるといえる。今後も業務効率化を図る中、健全経営に努めていきたい。
・流動比率は、改善しているように見えるが、企業債の年度末償還分が翌年度の支払いとなり、前年度に比べて年度末の現金・預金残高が増加したことが要因であり、依然低い水準にある。
・企業債残高対事業規模比率は、全国・類似団体平均を上回っているが、現在、農業集落排水事業においては企業債を発行しておらず、企業債残高は年々減少していく。
・経費回収率は、100％となっており、適切な使用料水準であると言える。今後も業務の効率化を図る中、使用料水準を維持できるよう努めていきたい。
・施設利用率は、全国・類似団体平均を上回っているが、人口減少により処理水量は減少傾向にある。今後の需要を見極める中、施設規模の見直しを図る必要がある。
・水洗化率は、全国・類似団体平均を上回っているが、水洗化人口は減少傾向にある。</t>
    <rPh sb="82" eb="84">
      <t>リュウドウ</t>
    </rPh>
    <rPh sb="84" eb="86">
      <t>ヒリツ</t>
    </rPh>
    <rPh sb="88" eb="90">
      <t>カイゼン</t>
    </rPh>
    <rPh sb="97" eb="98">
      <t>ミ</t>
    </rPh>
    <rPh sb="102" eb="104">
      <t>キギョウ</t>
    </rPh>
    <rPh sb="104" eb="105">
      <t>サイ</t>
    </rPh>
    <rPh sb="106" eb="109">
      <t>ネンドマツ</t>
    </rPh>
    <rPh sb="109" eb="111">
      <t>ショウカン</t>
    </rPh>
    <rPh sb="111" eb="112">
      <t>ブン</t>
    </rPh>
    <rPh sb="113" eb="116">
      <t>ヨクネンド</t>
    </rPh>
    <rPh sb="117" eb="119">
      <t>シハラ</t>
    </rPh>
    <rPh sb="124" eb="127">
      <t>ゼンネンド</t>
    </rPh>
    <rPh sb="128" eb="129">
      <t>クラ</t>
    </rPh>
    <rPh sb="131" eb="134">
      <t>ネンドマツ</t>
    </rPh>
    <rPh sb="135" eb="137">
      <t>ゲンキン</t>
    </rPh>
    <rPh sb="138" eb="140">
      <t>ヨキン</t>
    </rPh>
    <rPh sb="140" eb="142">
      <t>ザンダカ</t>
    </rPh>
    <rPh sb="143" eb="145">
      <t>ゾウカ</t>
    </rPh>
    <rPh sb="150" eb="152">
      <t>ヨウイン</t>
    </rPh>
    <rPh sb="156" eb="158">
      <t>イゼン</t>
    </rPh>
    <rPh sb="160" eb="162">
      <t>スイジュン</t>
    </rPh>
    <rPh sb="168" eb="170">
      <t>キギョウ</t>
    </rPh>
    <rPh sb="170" eb="171">
      <t>サイ</t>
    </rPh>
    <rPh sb="171" eb="173">
      <t>ザンダカ</t>
    </rPh>
    <rPh sb="173" eb="174">
      <t>タイ</t>
    </rPh>
    <rPh sb="174" eb="176">
      <t>ジギョウ</t>
    </rPh>
    <rPh sb="176" eb="178">
      <t>キボ</t>
    </rPh>
    <rPh sb="178" eb="180">
      <t>ヒリツ</t>
    </rPh>
    <rPh sb="182" eb="184">
      <t>ゼンコク</t>
    </rPh>
    <rPh sb="192" eb="194">
      <t>ウワマワ</t>
    </rPh>
    <rPh sb="200" eb="202">
      <t>ゲンザイ</t>
    </rPh>
    <rPh sb="203" eb="205">
      <t>ノウギョウ</t>
    </rPh>
    <rPh sb="205" eb="207">
      <t>シュウラク</t>
    </rPh>
    <rPh sb="207" eb="209">
      <t>ハイスイ</t>
    </rPh>
    <rPh sb="209" eb="211">
      <t>ジギョウ</t>
    </rPh>
    <rPh sb="216" eb="218">
      <t>キギョウ</t>
    </rPh>
    <rPh sb="218" eb="219">
      <t>サイ</t>
    </rPh>
    <rPh sb="220" eb="222">
      <t>ハッコウ</t>
    </rPh>
    <rPh sb="228" eb="230">
      <t>キギョウ</t>
    </rPh>
    <rPh sb="230" eb="231">
      <t>サイ</t>
    </rPh>
    <rPh sb="231" eb="233">
      <t>ザンダカ</t>
    </rPh>
    <rPh sb="234" eb="236">
      <t>ネンネン</t>
    </rPh>
    <rPh sb="236" eb="238">
      <t>ゲンショウ</t>
    </rPh>
    <rPh sb="245" eb="247">
      <t>ケイヒ</t>
    </rPh>
    <rPh sb="247" eb="249">
      <t>カイシュウ</t>
    </rPh>
    <rPh sb="249" eb="250">
      <t>リツ</t>
    </rPh>
    <rPh sb="263" eb="265">
      <t>テキセツ</t>
    </rPh>
    <rPh sb="266" eb="269">
      <t>シヨウリョウ</t>
    </rPh>
    <rPh sb="269" eb="271">
      <t>スイジュン</t>
    </rPh>
    <rPh sb="275" eb="276">
      <t>イ</t>
    </rPh>
    <rPh sb="289" eb="290">
      <t>ハカ</t>
    </rPh>
    <rPh sb="291" eb="292">
      <t>ナカ</t>
    </rPh>
    <rPh sb="293" eb="296">
      <t>シヨウリョウ</t>
    </rPh>
    <rPh sb="296" eb="298">
      <t>スイジュン</t>
    </rPh>
    <rPh sb="306" eb="307">
      <t>ツト</t>
    </rPh>
    <rPh sb="333" eb="335">
      <t>ウワマワ</t>
    </rPh>
    <rPh sb="371" eb="372">
      <t>ナカ</t>
    </rPh>
    <rPh sb="392" eb="394">
      <t>スイセン</t>
    </rPh>
    <rPh sb="394" eb="395">
      <t>カ</t>
    </rPh>
    <rPh sb="398" eb="400">
      <t>ゼンコク</t>
    </rPh>
    <rPh sb="408" eb="410">
      <t>ウワマワ</t>
    </rPh>
    <rPh sb="416" eb="419">
      <t>スイセンカ</t>
    </rPh>
    <rPh sb="419" eb="421">
      <t>ジンコウ</t>
    </rPh>
    <rPh sb="422" eb="424">
      <t>ゲンショウ</t>
    </rPh>
    <rPh sb="424" eb="426">
      <t>ケイコウ</t>
    </rPh>
    <phoneticPr fontId="4"/>
  </si>
  <si>
    <t xml:space="preserve">・有形固定資産減価償却率は、平成26年度から地方公営企業法を適用しており、全国・類似団体平均を下回っている。
・管路経年化率は、事業着手が比較的に浅いため法定耐用年数を超えた管渠はない。
</t>
    <rPh sb="1" eb="3">
      <t>ユウケイ</t>
    </rPh>
    <rPh sb="3" eb="5">
      <t>コテイ</t>
    </rPh>
    <rPh sb="5" eb="7">
      <t>シサン</t>
    </rPh>
    <rPh sb="7" eb="9">
      <t>ゲンカ</t>
    </rPh>
    <rPh sb="9" eb="11">
      <t>ショウキャク</t>
    </rPh>
    <rPh sb="11" eb="12">
      <t>リツ</t>
    </rPh>
    <rPh sb="14" eb="16">
      <t>ヘイセイ</t>
    </rPh>
    <rPh sb="18" eb="20">
      <t>ネンド</t>
    </rPh>
    <rPh sb="22" eb="24">
      <t>チホウ</t>
    </rPh>
    <rPh sb="24" eb="26">
      <t>コウエイ</t>
    </rPh>
    <rPh sb="26" eb="28">
      <t>キギョウ</t>
    </rPh>
    <rPh sb="28" eb="29">
      <t>ホウ</t>
    </rPh>
    <rPh sb="30" eb="32">
      <t>テキヨウ</t>
    </rPh>
    <rPh sb="37" eb="39">
      <t>ゼンコク</t>
    </rPh>
    <rPh sb="40" eb="42">
      <t>ルイジ</t>
    </rPh>
    <rPh sb="42" eb="44">
      <t>ダンタイ</t>
    </rPh>
    <rPh sb="44" eb="46">
      <t>ヘイキン</t>
    </rPh>
    <rPh sb="47" eb="49">
      <t>シタマワ</t>
    </rPh>
    <rPh sb="56" eb="58">
      <t>カンロ</t>
    </rPh>
    <rPh sb="58" eb="61">
      <t>ケイネンカ</t>
    </rPh>
    <rPh sb="61" eb="62">
      <t>リツ</t>
    </rPh>
    <rPh sb="64" eb="66">
      <t>ジギョウ</t>
    </rPh>
    <rPh sb="66" eb="68">
      <t>チャクシュ</t>
    </rPh>
    <rPh sb="69" eb="72">
      <t>ヒカクテキ</t>
    </rPh>
    <rPh sb="73" eb="74">
      <t>アサ</t>
    </rPh>
    <rPh sb="77" eb="79">
      <t>ホウテイ</t>
    </rPh>
    <rPh sb="79" eb="81">
      <t>タイヨウ</t>
    </rPh>
    <rPh sb="81" eb="83">
      <t>ネンスウ</t>
    </rPh>
    <rPh sb="84" eb="85">
      <t>コ</t>
    </rPh>
    <rPh sb="87" eb="89">
      <t>カンキョ</t>
    </rPh>
    <phoneticPr fontId="4"/>
  </si>
  <si>
    <t>・効率的な事業運営に努めた結果、経常収支比率、経費回収率は100％を超え、概ね健全な経営状況にあると言える。しかし、依然として流動比率が低いため今後さらなる経営改善が必要である。また、人口減少に伴う使用料収入の減少や、既存施設の更新時期を控えることから、経営環境は今後ますます厳しくなると予想される。
・今後、施設の老朽化に伴う更新需要の増大が見込まれることから、流域下水道への接続を検討するなど、効率的な事業運営に努めていく必要がある。</t>
    <rPh sb="16" eb="18">
      <t>ケイジョウ</t>
    </rPh>
    <rPh sb="18" eb="20">
      <t>シュウシ</t>
    </rPh>
    <rPh sb="20" eb="22">
      <t>ヒリツ</t>
    </rPh>
    <rPh sb="23" eb="25">
      <t>ケイヒ</t>
    </rPh>
    <rPh sb="25" eb="27">
      <t>カイシュウ</t>
    </rPh>
    <rPh sb="27" eb="28">
      <t>リツ</t>
    </rPh>
    <rPh sb="34" eb="35">
      <t>コ</t>
    </rPh>
    <rPh sb="37" eb="38">
      <t>オオム</t>
    </rPh>
    <rPh sb="39" eb="41">
      <t>ケンゼン</t>
    </rPh>
    <rPh sb="42" eb="44">
      <t>ケイエイ</t>
    </rPh>
    <rPh sb="44" eb="46">
      <t>ジョウキョウ</t>
    </rPh>
    <rPh sb="50" eb="51">
      <t>イ</t>
    </rPh>
    <rPh sb="172" eb="174">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</si>
</sst>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B49E-41D7-9C05-EA96E2E437F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0.01</c:v>
                </c:pt>
                <c:pt idx="3">
                  <c:v>2.0499999999999998</c:v>
                </c:pt>
                <c:pt idx="4">
                  <c:v>0.01</c:v>
                </c:pt>
              </c:numCache>
            </c:numRef>
          </c:val>
          <c:smooth val="0"/>
          <c:extLst>
            <c:ext xmlns:c16="http://schemas.microsoft.com/office/drawing/2014/chart" uri="{C3380CC4-5D6E-409C-BE32-E72D297353CC}">
              <c16:uniqueId val="{00000001-B49E-41D7-9C05-EA96E2E437F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74.13</c:v>
                </c:pt>
                <c:pt idx="2">
                  <c:v>69.400000000000006</c:v>
                </c:pt>
                <c:pt idx="3">
                  <c:v>68.16</c:v>
                </c:pt>
                <c:pt idx="4">
                  <c:v>72.08</c:v>
                </c:pt>
              </c:numCache>
            </c:numRef>
          </c:val>
          <c:extLst>
            <c:ext xmlns:c16="http://schemas.microsoft.com/office/drawing/2014/chart" uri="{C3380CC4-5D6E-409C-BE32-E72D297353CC}">
              <c16:uniqueId val="{00000000-4A38-445E-AE2C-3B1B524E2B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53.24</c:v>
                </c:pt>
                <c:pt idx="2">
                  <c:v>52.31</c:v>
                </c:pt>
                <c:pt idx="3">
                  <c:v>60.65</c:v>
                </c:pt>
                <c:pt idx="4">
                  <c:v>51.75</c:v>
                </c:pt>
              </c:numCache>
            </c:numRef>
          </c:val>
          <c:smooth val="0"/>
          <c:extLst>
            <c:ext xmlns:c16="http://schemas.microsoft.com/office/drawing/2014/chart" uri="{C3380CC4-5D6E-409C-BE32-E72D297353CC}">
              <c16:uniqueId val="{00000001-4A38-445E-AE2C-3B1B524E2B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98.19</c:v>
                </c:pt>
                <c:pt idx="2">
                  <c:v>97.95</c:v>
                </c:pt>
                <c:pt idx="3">
                  <c:v>98.26</c:v>
                </c:pt>
                <c:pt idx="4">
                  <c:v>98.37</c:v>
                </c:pt>
              </c:numCache>
            </c:numRef>
          </c:val>
          <c:extLst>
            <c:ext xmlns:c16="http://schemas.microsoft.com/office/drawing/2014/chart" uri="{C3380CC4-5D6E-409C-BE32-E72D297353CC}">
              <c16:uniqueId val="{00000000-A67F-4E64-A465-7580E8E0C2D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84.07</c:v>
                </c:pt>
                <c:pt idx="2">
                  <c:v>84.32</c:v>
                </c:pt>
                <c:pt idx="3">
                  <c:v>84.58</c:v>
                </c:pt>
                <c:pt idx="4">
                  <c:v>84.84</c:v>
                </c:pt>
              </c:numCache>
            </c:numRef>
          </c:val>
          <c:smooth val="0"/>
          <c:extLst>
            <c:ext xmlns:c16="http://schemas.microsoft.com/office/drawing/2014/chart" uri="{C3380CC4-5D6E-409C-BE32-E72D297353CC}">
              <c16:uniqueId val="{00000001-A67F-4E64-A465-7580E8E0C2D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101.84</c:v>
                </c:pt>
                <c:pt idx="2">
                  <c:v>101.47</c:v>
                </c:pt>
                <c:pt idx="3">
                  <c:v>101.6</c:v>
                </c:pt>
                <c:pt idx="4">
                  <c:v>101.47</c:v>
                </c:pt>
              </c:numCache>
            </c:numRef>
          </c:val>
          <c:extLst>
            <c:ext xmlns:c16="http://schemas.microsoft.com/office/drawing/2014/chart" uri="{C3380CC4-5D6E-409C-BE32-E72D297353CC}">
              <c16:uniqueId val="{00000000-F8D9-447C-B5F6-34DB8FEFE79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97.53</c:v>
                </c:pt>
                <c:pt idx="2">
                  <c:v>99.64</c:v>
                </c:pt>
                <c:pt idx="3">
                  <c:v>99.66</c:v>
                </c:pt>
                <c:pt idx="4">
                  <c:v>100.95</c:v>
                </c:pt>
              </c:numCache>
            </c:numRef>
          </c:val>
          <c:smooth val="0"/>
          <c:extLst>
            <c:ext xmlns:c16="http://schemas.microsoft.com/office/drawing/2014/chart" uri="{C3380CC4-5D6E-409C-BE32-E72D297353CC}">
              <c16:uniqueId val="{00000001-F8D9-447C-B5F6-34DB8FEFE79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3.68</c:v>
                </c:pt>
                <c:pt idx="2">
                  <c:v>7.31</c:v>
                </c:pt>
                <c:pt idx="3">
                  <c:v>10.51</c:v>
                </c:pt>
                <c:pt idx="4">
                  <c:v>13.65</c:v>
                </c:pt>
              </c:numCache>
            </c:numRef>
          </c:val>
          <c:extLst>
            <c:ext xmlns:c16="http://schemas.microsoft.com/office/drawing/2014/chart" uri="{C3380CC4-5D6E-409C-BE32-E72D297353CC}">
              <c16:uniqueId val="{00000000-E44B-4F73-B235-5F7D7C9BD81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20.68</c:v>
                </c:pt>
                <c:pt idx="2">
                  <c:v>22.41</c:v>
                </c:pt>
                <c:pt idx="3">
                  <c:v>22.9</c:v>
                </c:pt>
                <c:pt idx="4">
                  <c:v>24.87</c:v>
                </c:pt>
              </c:numCache>
            </c:numRef>
          </c:val>
          <c:smooth val="0"/>
          <c:extLst>
            <c:ext xmlns:c16="http://schemas.microsoft.com/office/drawing/2014/chart" uri="{C3380CC4-5D6E-409C-BE32-E72D297353CC}">
              <c16:uniqueId val="{00000001-E44B-4F73-B235-5F7D7C9BD81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145-4625-8DE0-8AF94E9A69D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0.08</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145-4625-8DE0-8AF94E9A69D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196-4015-A317-B89C46A0A9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223.09</c:v>
                </c:pt>
                <c:pt idx="2">
                  <c:v>214.61</c:v>
                </c:pt>
                <c:pt idx="3">
                  <c:v>225.39</c:v>
                </c:pt>
                <c:pt idx="4">
                  <c:v>224.04</c:v>
                </c:pt>
              </c:numCache>
            </c:numRef>
          </c:val>
          <c:smooth val="0"/>
          <c:extLst>
            <c:ext xmlns:c16="http://schemas.microsoft.com/office/drawing/2014/chart" uri="{C3380CC4-5D6E-409C-BE32-E72D297353CC}">
              <c16:uniqueId val="{00000001-0196-4015-A317-B89C46A0A9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19.39</c:v>
                </c:pt>
                <c:pt idx="2">
                  <c:v>28.58</c:v>
                </c:pt>
                <c:pt idx="3">
                  <c:v>34.090000000000003</c:v>
                </c:pt>
                <c:pt idx="4">
                  <c:v>37.31</c:v>
                </c:pt>
              </c:numCache>
            </c:numRef>
          </c:val>
          <c:extLst>
            <c:ext xmlns:c16="http://schemas.microsoft.com/office/drawing/2014/chart" uri="{C3380CC4-5D6E-409C-BE32-E72D297353CC}">
              <c16:uniqueId val="{00000000-A63F-4A08-89B7-DB31CFC560D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33.03</c:v>
                </c:pt>
                <c:pt idx="2">
                  <c:v>29.45</c:v>
                </c:pt>
                <c:pt idx="3">
                  <c:v>31.84</c:v>
                </c:pt>
                <c:pt idx="4">
                  <c:v>29.91</c:v>
                </c:pt>
              </c:numCache>
            </c:numRef>
          </c:val>
          <c:smooth val="0"/>
          <c:extLst>
            <c:ext xmlns:c16="http://schemas.microsoft.com/office/drawing/2014/chart" uri="{C3380CC4-5D6E-409C-BE32-E72D297353CC}">
              <c16:uniqueId val="{00000001-A63F-4A08-89B7-DB31CFC560D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1156.9100000000001</c:v>
                </c:pt>
                <c:pt idx="2">
                  <c:v>1085.27</c:v>
                </c:pt>
                <c:pt idx="3">
                  <c:v>1062.4000000000001</c:v>
                </c:pt>
                <c:pt idx="4">
                  <c:v>1030.04</c:v>
                </c:pt>
              </c:numCache>
            </c:numRef>
          </c:val>
          <c:extLst>
            <c:ext xmlns:c16="http://schemas.microsoft.com/office/drawing/2014/chart" uri="{C3380CC4-5D6E-409C-BE32-E72D297353CC}">
              <c16:uniqueId val="{00000000-7238-402D-A879-2CBD3E80B46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1044.8</c:v>
                </c:pt>
                <c:pt idx="2">
                  <c:v>1081.8</c:v>
                </c:pt>
                <c:pt idx="3">
                  <c:v>974.93</c:v>
                </c:pt>
                <c:pt idx="4">
                  <c:v>855.8</c:v>
                </c:pt>
              </c:numCache>
            </c:numRef>
          </c:val>
          <c:smooth val="0"/>
          <c:extLst>
            <c:ext xmlns:c16="http://schemas.microsoft.com/office/drawing/2014/chart" uri="{C3380CC4-5D6E-409C-BE32-E72D297353CC}">
              <c16:uniqueId val="{00000001-7238-402D-A879-2CBD3E80B46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82.05</c:v>
                </c:pt>
                <c:pt idx="2">
                  <c:v>70.2</c:v>
                </c:pt>
                <c:pt idx="3">
                  <c:v>73.510000000000005</c:v>
                </c:pt>
                <c:pt idx="4">
                  <c:v>100</c:v>
                </c:pt>
              </c:numCache>
            </c:numRef>
          </c:val>
          <c:extLst>
            <c:ext xmlns:c16="http://schemas.microsoft.com/office/drawing/2014/chart" uri="{C3380CC4-5D6E-409C-BE32-E72D297353CC}">
              <c16:uniqueId val="{00000000-9A67-4B99-A85C-BAE1B9469AD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50.82</c:v>
                </c:pt>
                <c:pt idx="2">
                  <c:v>52.19</c:v>
                </c:pt>
                <c:pt idx="3">
                  <c:v>55.32</c:v>
                </c:pt>
                <c:pt idx="4">
                  <c:v>59.8</c:v>
                </c:pt>
              </c:numCache>
            </c:numRef>
          </c:val>
          <c:smooth val="0"/>
          <c:extLst>
            <c:ext xmlns:c16="http://schemas.microsoft.com/office/drawing/2014/chart" uri="{C3380CC4-5D6E-409C-BE32-E72D297353CC}">
              <c16:uniqueId val="{00000001-9A67-4B99-A85C-BAE1B9469AD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218.71</c:v>
                </c:pt>
                <c:pt idx="2">
                  <c:v>255.22</c:v>
                </c:pt>
                <c:pt idx="3">
                  <c:v>242.47</c:v>
                </c:pt>
                <c:pt idx="4">
                  <c:v>177.79</c:v>
                </c:pt>
              </c:numCache>
            </c:numRef>
          </c:val>
          <c:extLst>
            <c:ext xmlns:c16="http://schemas.microsoft.com/office/drawing/2014/chart" uri="{C3380CC4-5D6E-409C-BE32-E72D297353CC}">
              <c16:uniqueId val="{00000000-C656-4AAE-A6A9-D6008025B67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300.52</c:v>
                </c:pt>
                <c:pt idx="2">
                  <c:v>296.14</c:v>
                </c:pt>
                <c:pt idx="3">
                  <c:v>283.17</c:v>
                </c:pt>
                <c:pt idx="4">
                  <c:v>263.76</c:v>
                </c:pt>
              </c:numCache>
            </c:numRef>
          </c:val>
          <c:smooth val="0"/>
          <c:extLst>
            <c:ext xmlns:c16="http://schemas.microsoft.com/office/drawing/2014/chart" uri="{C3380CC4-5D6E-409C-BE32-E72D297353CC}">
              <c16:uniqueId val="{00000001-C656-4AAE-A6A9-D6008025B67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高岡市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自治体職員</v>
      </c>
      <c r="AE8" s="49"/>
      <c r="AF8" s="49"/>
      <c r="AG8" s="49"/>
      <c r="AH8" s="49"/>
      <c r="AI8" s="49"/>
      <c r="AJ8" s="49"/>
      <c r="AK8" s="3"/>
      <c r="AL8" s="50">
        <f>データ!S6</f>
        <v>173192</v>
      </c>
      <c r="AM8" s="50"/>
      <c r="AN8" s="50"/>
      <c r="AO8" s="50"/>
      <c r="AP8" s="50"/>
      <c r="AQ8" s="50"/>
      <c r="AR8" s="50"/>
      <c r="AS8" s="50"/>
      <c r="AT8" s="45">
        <f>データ!T6</f>
        <v>209.57</v>
      </c>
      <c r="AU8" s="45"/>
      <c r="AV8" s="45"/>
      <c r="AW8" s="45"/>
      <c r="AX8" s="45"/>
      <c r="AY8" s="45"/>
      <c r="AZ8" s="45"/>
      <c r="BA8" s="45"/>
      <c r="BB8" s="45">
        <f>データ!U6</f>
        <v>826.42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69.03</v>
      </c>
      <c r="J10" s="45"/>
      <c r="K10" s="45"/>
      <c r="L10" s="45"/>
      <c r="M10" s="45"/>
      <c r="N10" s="45"/>
      <c r="O10" s="45"/>
      <c r="P10" s="45">
        <f>データ!P6</f>
        <v>2.2000000000000002</v>
      </c>
      <c r="Q10" s="45"/>
      <c r="R10" s="45"/>
      <c r="S10" s="45"/>
      <c r="T10" s="45"/>
      <c r="U10" s="45"/>
      <c r="V10" s="45"/>
      <c r="W10" s="45">
        <f>データ!Q6</f>
        <v>76.430000000000007</v>
      </c>
      <c r="X10" s="45"/>
      <c r="Y10" s="45"/>
      <c r="Z10" s="45"/>
      <c r="AA10" s="45"/>
      <c r="AB10" s="45"/>
      <c r="AC10" s="45"/>
      <c r="AD10" s="50">
        <f>データ!R6</f>
        <v>3412</v>
      </c>
      <c r="AE10" s="50"/>
      <c r="AF10" s="50"/>
      <c r="AG10" s="50"/>
      <c r="AH10" s="50"/>
      <c r="AI10" s="50"/>
      <c r="AJ10" s="50"/>
      <c r="AK10" s="2"/>
      <c r="AL10" s="50">
        <f>データ!V6</f>
        <v>3798</v>
      </c>
      <c r="AM10" s="50"/>
      <c r="AN10" s="50"/>
      <c r="AO10" s="50"/>
      <c r="AP10" s="50"/>
      <c r="AQ10" s="50"/>
      <c r="AR10" s="50"/>
      <c r="AS10" s="50"/>
      <c r="AT10" s="45">
        <f>データ!W6</f>
        <v>1.52</v>
      </c>
      <c r="AU10" s="45"/>
      <c r="AV10" s="45"/>
      <c r="AW10" s="45"/>
      <c r="AX10" s="45"/>
      <c r="AY10" s="45"/>
      <c r="AZ10" s="45"/>
      <c r="BA10" s="45"/>
      <c r="BB10" s="45">
        <f>データ!X6</f>
        <v>2498.6799999999998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idkkl1gI9dc5puzjy+7UnNMxFID4k23dSEEGu9mvgDgR7bfAFVA7aCWrVaRaBoV26X4WlNMOt1/+4dzZp0josA==" saltValue="TX05om7oa/3RoRHnuzxH/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162027</v>
      </c>
      <c r="D6" s="33">
        <f t="shared" si="3"/>
        <v>46</v>
      </c>
      <c r="E6" s="33">
        <f t="shared" si="3"/>
        <v>17</v>
      </c>
      <c r="F6" s="33">
        <f t="shared" si="3"/>
        <v>5</v>
      </c>
      <c r="G6" s="33">
        <f t="shared" si="3"/>
        <v>0</v>
      </c>
      <c r="H6" s="33" t="str">
        <f t="shared" si="3"/>
        <v>富山県　高岡市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69.03</v>
      </c>
      <c r="P6" s="34">
        <f t="shared" si="3"/>
        <v>2.2000000000000002</v>
      </c>
      <c r="Q6" s="34">
        <f t="shared" si="3"/>
        <v>76.430000000000007</v>
      </c>
      <c r="R6" s="34">
        <f t="shared" si="3"/>
        <v>3412</v>
      </c>
      <c r="S6" s="34">
        <f t="shared" si="3"/>
        <v>173192</v>
      </c>
      <c r="T6" s="34">
        <f t="shared" si="3"/>
        <v>209.57</v>
      </c>
      <c r="U6" s="34">
        <f t="shared" si="3"/>
        <v>826.42</v>
      </c>
      <c r="V6" s="34">
        <f t="shared" si="3"/>
        <v>3798</v>
      </c>
      <c r="W6" s="34">
        <f t="shared" si="3"/>
        <v>1.52</v>
      </c>
      <c r="X6" s="34">
        <f t="shared" si="3"/>
        <v>2498.6799999999998</v>
      </c>
      <c r="Y6" s="35" t="str">
        <f>IF(Y7="",NA(),Y7)</f>
        <v>-</v>
      </c>
      <c r="Z6" s="35">
        <f t="shared" ref="Z6:AH6" si="4">IF(Z7="",NA(),Z7)</f>
        <v>101.84</v>
      </c>
      <c r="AA6" s="35">
        <f t="shared" si="4"/>
        <v>101.47</v>
      </c>
      <c r="AB6" s="35">
        <f t="shared" si="4"/>
        <v>101.6</v>
      </c>
      <c r="AC6" s="35">
        <f t="shared" si="4"/>
        <v>101.47</v>
      </c>
      <c r="AD6" s="35" t="str">
        <f t="shared" si="4"/>
        <v>-</v>
      </c>
      <c r="AE6" s="35">
        <f t="shared" si="4"/>
        <v>97.53</v>
      </c>
      <c r="AF6" s="35">
        <f t="shared" si="4"/>
        <v>99.64</v>
      </c>
      <c r="AG6" s="35">
        <f t="shared" si="4"/>
        <v>99.66</v>
      </c>
      <c r="AH6" s="35">
        <f t="shared" si="4"/>
        <v>100.95</v>
      </c>
      <c r="AI6" s="34" t="str">
        <f>IF(AI7="","",IF(AI7="-","【-】","【"&amp;SUBSTITUTE(TEXT(AI7,"#,##0.00"),"-","△")&amp;"】"))</f>
        <v>【100.96】</v>
      </c>
      <c r="AJ6" s="35" t="str">
        <f>IF(AJ7="",NA(),AJ7)</f>
        <v>-</v>
      </c>
      <c r="AK6" s="34">
        <f t="shared" ref="AK6:AS6" si="5">IF(AK7="",NA(),AK7)</f>
        <v>0</v>
      </c>
      <c r="AL6" s="34">
        <f t="shared" si="5"/>
        <v>0</v>
      </c>
      <c r="AM6" s="34">
        <f t="shared" si="5"/>
        <v>0</v>
      </c>
      <c r="AN6" s="34">
        <f t="shared" si="5"/>
        <v>0</v>
      </c>
      <c r="AO6" s="35" t="str">
        <f t="shared" si="5"/>
        <v>-</v>
      </c>
      <c r="AP6" s="35">
        <f t="shared" si="5"/>
        <v>223.09</v>
      </c>
      <c r="AQ6" s="35">
        <f t="shared" si="5"/>
        <v>214.61</v>
      </c>
      <c r="AR6" s="35">
        <f t="shared" si="5"/>
        <v>225.39</v>
      </c>
      <c r="AS6" s="35">
        <f t="shared" si="5"/>
        <v>224.04</v>
      </c>
      <c r="AT6" s="34" t="str">
        <f>IF(AT7="","",IF(AT7="-","【-】","【"&amp;SUBSTITUTE(TEXT(AT7,"#,##0.00"),"-","△")&amp;"】"))</f>
        <v>【198.51】</v>
      </c>
      <c r="AU6" s="35" t="str">
        <f>IF(AU7="",NA(),AU7)</f>
        <v>-</v>
      </c>
      <c r="AV6" s="35">
        <f t="shared" ref="AV6:BD6" si="6">IF(AV7="",NA(),AV7)</f>
        <v>19.39</v>
      </c>
      <c r="AW6" s="35">
        <f t="shared" si="6"/>
        <v>28.58</v>
      </c>
      <c r="AX6" s="35">
        <f t="shared" si="6"/>
        <v>34.090000000000003</v>
      </c>
      <c r="AY6" s="35">
        <f t="shared" si="6"/>
        <v>37.31</v>
      </c>
      <c r="AZ6" s="35" t="str">
        <f t="shared" si="6"/>
        <v>-</v>
      </c>
      <c r="BA6" s="35">
        <f t="shared" si="6"/>
        <v>33.03</v>
      </c>
      <c r="BB6" s="35">
        <f t="shared" si="6"/>
        <v>29.45</v>
      </c>
      <c r="BC6" s="35">
        <f t="shared" si="6"/>
        <v>31.84</v>
      </c>
      <c r="BD6" s="35">
        <f t="shared" si="6"/>
        <v>29.91</v>
      </c>
      <c r="BE6" s="34" t="str">
        <f>IF(BE7="","",IF(BE7="-","【-】","【"&amp;SUBSTITUTE(TEXT(BE7,"#,##0.00"),"-","△")&amp;"】"))</f>
        <v>【32.86】</v>
      </c>
      <c r="BF6" s="35" t="str">
        <f>IF(BF7="",NA(),BF7)</f>
        <v>-</v>
      </c>
      <c r="BG6" s="35">
        <f t="shared" ref="BG6:BO6" si="7">IF(BG7="",NA(),BG7)</f>
        <v>1156.9100000000001</v>
      </c>
      <c r="BH6" s="35">
        <f t="shared" si="7"/>
        <v>1085.27</v>
      </c>
      <c r="BI6" s="35">
        <f t="shared" si="7"/>
        <v>1062.4000000000001</v>
      </c>
      <c r="BJ6" s="35">
        <f t="shared" si="7"/>
        <v>1030.04</v>
      </c>
      <c r="BK6" s="35" t="str">
        <f t="shared" si="7"/>
        <v>-</v>
      </c>
      <c r="BL6" s="35">
        <f t="shared" si="7"/>
        <v>1044.8</v>
      </c>
      <c r="BM6" s="35">
        <f t="shared" si="7"/>
        <v>1081.8</v>
      </c>
      <c r="BN6" s="35">
        <f t="shared" si="7"/>
        <v>974.93</v>
      </c>
      <c r="BO6" s="35">
        <f t="shared" si="7"/>
        <v>855.8</v>
      </c>
      <c r="BP6" s="34" t="str">
        <f>IF(BP7="","",IF(BP7="-","【-】","【"&amp;SUBSTITUTE(TEXT(BP7,"#,##0.00"),"-","△")&amp;"】"))</f>
        <v>【814.89】</v>
      </c>
      <c r="BQ6" s="35" t="str">
        <f>IF(BQ7="",NA(),BQ7)</f>
        <v>-</v>
      </c>
      <c r="BR6" s="35">
        <f t="shared" ref="BR6:BZ6" si="8">IF(BR7="",NA(),BR7)</f>
        <v>82.05</v>
      </c>
      <c r="BS6" s="35">
        <f t="shared" si="8"/>
        <v>70.2</v>
      </c>
      <c r="BT6" s="35">
        <f t="shared" si="8"/>
        <v>73.510000000000005</v>
      </c>
      <c r="BU6" s="35">
        <f t="shared" si="8"/>
        <v>100</v>
      </c>
      <c r="BV6" s="35" t="str">
        <f t="shared" si="8"/>
        <v>-</v>
      </c>
      <c r="BW6" s="35">
        <f t="shared" si="8"/>
        <v>50.82</v>
      </c>
      <c r="BX6" s="35">
        <f t="shared" si="8"/>
        <v>52.19</v>
      </c>
      <c r="BY6" s="35">
        <f t="shared" si="8"/>
        <v>55.32</v>
      </c>
      <c r="BZ6" s="35">
        <f t="shared" si="8"/>
        <v>59.8</v>
      </c>
      <c r="CA6" s="34" t="str">
        <f>IF(CA7="","",IF(CA7="-","【-】","【"&amp;SUBSTITUTE(TEXT(CA7,"#,##0.00"),"-","△")&amp;"】"))</f>
        <v>【60.64】</v>
      </c>
      <c r="CB6" s="35" t="str">
        <f>IF(CB7="",NA(),CB7)</f>
        <v>-</v>
      </c>
      <c r="CC6" s="35">
        <f t="shared" ref="CC6:CK6" si="9">IF(CC7="",NA(),CC7)</f>
        <v>218.71</v>
      </c>
      <c r="CD6" s="35">
        <f t="shared" si="9"/>
        <v>255.22</v>
      </c>
      <c r="CE6" s="35">
        <f t="shared" si="9"/>
        <v>242.47</v>
      </c>
      <c r="CF6" s="35">
        <f t="shared" si="9"/>
        <v>177.79</v>
      </c>
      <c r="CG6" s="35" t="str">
        <f t="shared" si="9"/>
        <v>-</v>
      </c>
      <c r="CH6" s="35">
        <f t="shared" si="9"/>
        <v>300.52</v>
      </c>
      <c r="CI6" s="35">
        <f t="shared" si="9"/>
        <v>296.14</v>
      </c>
      <c r="CJ6" s="35">
        <f t="shared" si="9"/>
        <v>283.17</v>
      </c>
      <c r="CK6" s="35">
        <f t="shared" si="9"/>
        <v>263.76</v>
      </c>
      <c r="CL6" s="34" t="str">
        <f>IF(CL7="","",IF(CL7="-","【-】","【"&amp;SUBSTITUTE(TEXT(CL7,"#,##0.00"),"-","△")&amp;"】"))</f>
        <v>【255.52】</v>
      </c>
      <c r="CM6" s="35" t="str">
        <f>IF(CM7="",NA(),CM7)</f>
        <v>-</v>
      </c>
      <c r="CN6" s="35">
        <f t="shared" ref="CN6:CV6" si="10">IF(CN7="",NA(),CN7)</f>
        <v>74.13</v>
      </c>
      <c r="CO6" s="35">
        <f t="shared" si="10"/>
        <v>69.400000000000006</v>
      </c>
      <c r="CP6" s="35">
        <f t="shared" si="10"/>
        <v>68.16</v>
      </c>
      <c r="CQ6" s="35">
        <f t="shared" si="10"/>
        <v>72.08</v>
      </c>
      <c r="CR6" s="35" t="str">
        <f t="shared" si="10"/>
        <v>-</v>
      </c>
      <c r="CS6" s="35">
        <f t="shared" si="10"/>
        <v>53.24</v>
      </c>
      <c r="CT6" s="35">
        <f t="shared" si="10"/>
        <v>52.31</v>
      </c>
      <c r="CU6" s="35">
        <f t="shared" si="10"/>
        <v>60.65</v>
      </c>
      <c r="CV6" s="35">
        <f t="shared" si="10"/>
        <v>51.75</v>
      </c>
      <c r="CW6" s="34" t="str">
        <f>IF(CW7="","",IF(CW7="-","【-】","【"&amp;SUBSTITUTE(TEXT(CW7,"#,##0.00"),"-","△")&amp;"】"))</f>
        <v>【52.49】</v>
      </c>
      <c r="CX6" s="35" t="str">
        <f>IF(CX7="",NA(),CX7)</f>
        <v>-</v>
      </c>
      <c r="CY6" s="35">
        <f t="shared" ref="CY6:DG6" si="11">IF(CY7="",NA(),CY7)</f>
        <v>98.19</v>
      </c>
      <c r="CZ6" s="35">
        <f t="shared" si="11"/>
        <v>97.95</v>
      </c>
      <c r="DA6" s="35">
        <f t="shared" si="11"/>
        <v>98.26</v>
      </c>
      <c r="DB6" s="35">
        <f t="shared" si="11"/>
        <v>98.37</v>
      </c>
      <c r="DC6" s="35" t="str">
        <f t="shared" si="11"/>
        <v>-</v>
      </c>
      <c r="DD6" s="35">
        <f t="shared" si="11"/>
        <v>84.07</v>
      </c>
      <c r="DE6" s="35">
        <f t="shared" si="11"/>
        <v>84.32</v>
      </c>
      <c r="DF6" s="35">
        <f t="shared" si="11"/>
        <v>84.58</v>
      </c>
      <c r="DG6" s="35">
        <f t="shared" si="11"/>
        <v>84.84</v>
      </c>
      <c r="DH6" s="34" t="str">
        <f>IF(DH7="","",IF(DH7="-","【-】","【"&amp;SUBSTITUTE(TEXT(DH7,"#,##0.00"),"-","△")&amp;"】"))</f>
        <v>【85.49】</v>
      </c>
      <c r="DI6" s="35" t="str">
        <f>IF(DI7="",NA(),DI7)</f>
        <v>-</v>
      </c>
      <c r="DJ6" s="35">
        <f t="shared" ref="DJ6:DR6" si="12">IF(DJ7="",NA(),DJ7)</f>
        <v>3.68</v>
      </c>
      <c r="DK6" s="35">
        <f t="shared" si="12"/>
        <v>7.31</v>
      </c>
      <c r="DL6" s="35">
        <f t="shared" si="12"/>
        <v>10.51</v>
      </c>
      <c r="DM6" s="35">
        <f t="shared" si="12"/>
        <v>13.65</v>
      </c>
      <c r="DN6" s="35" t="str">
        <f t="shared" si="12"/>
        <v>-</v>
      </c>
      <c r="DO6" s="35">
        <f t="shared" si="12"/>
        <v>20.68</v>
      </c>
      <c r="DP6" s="35">
        <f t="shared" si="12"/>
        <v>22.41</v>
      </c>
      <c r="DQ6" s="35">
        <f t="shared" si="12"/>
        <v>22.9</v>
      </c>
      <c r="DR6" s="35">
        <f t="shared" si="12"/>
        <v>24.87</v>
      </c>
      <c r="DS6" s="34" t="str">
        <f>IF(DS7="","",IF(DS7="-","【-】","【"&amp;SUBSTITUTE(TEXT(DS7,"#,##0.00"),"-","△")&amp;"】"))</f>
        <v>【24.07】</v>
      </c>
      <c r="DT6" s="35" t="str">
        <f>IF(DT7="",NA(),DT7)</f>
        <v>-</v>
      </c>
      <c r="DU6" s="34">
        <f t="shared" ref="DU6:EC6" si="13">IF(DU7="",NA(),DU7)</f>
        <v>0</v>
      </c>
      <c r="DV6" s="34">
        <f t="shared" si="13"/>
        <v>0</v>
      </c>
      <c r="DW6" s="34">
        <f t="shared" si="13"/>
        <v>0</v>
      </c>
      <c r="DX6" s="34">
        <f t="shared" si="13"/>
        <v>0</v>
      </c>
      <c r="DY6" s="35" t="str">
        <f t="shared" si="13"/>
        <v>-</v>
      </c>
      <c r="DZ6" s="35">
        <f t="shared" si="13"/>
        <v>0.08</v>
      </c>
      <c r="EA6" s="34">
        <f t="shared" si="13"/>
        <v>0</v>
      </c>
      <c r="EB6" s="34">
        <f t="shared" si="13"/>
        <v>0</v>
      </c>
      <c r="EC6" s="34">
        <f t="shared" si="13"/>
        <v>0</v>
      </c>
      <c r="ED6" s="34" t="str">
        <f>IF(ED7="","",IF(ED7="-","【-】","【"&amp;SUBSTITUTE(TEXT(ED7,"#,##0.00"),"-","△")&amp;"】"))</f>
        <v>【0.00】</v>
      </c>
      <c r="EE6" s="35" t="str">
        <f>IF(EE7="",NA(),EE7)</f>
        <v>-</v>
      </c>
      <c r="EF6" s="34">
        <f t="shared" ref="EF6:EN6" si="14">IF(EF7="",NA(),EF7)</f>
        <v>0</v>
      </c>
      <c r="EG6" s="34">
        <f t="shared" si="14"/>
        <v>0</v>
      </c>
      <c r="EH6" s="34">
        <f t="shared" si="14"/>
        <v>0</v>
      </c>
      <c r="EI6" s="34">
        <f t="shared" si="14"/>
        <v>0</v>
      </c>
      <c r="EJ6" s="35" t="str">
        <f t="shared" si="14"/>
        <v>-</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162027</v>
      </c>
      <c r="D7" s="37">
        <v>46</v>
      </c>
      <c r="E7" s="37">
        <v>17</v>
      </c>
      <c r="F7" s="37">
        <v>5</v>
      </c>
      <c r="G7" s="37">
        <v>0</v>
      </c>
      <c r="H7" s="37" t="s">
        <v>108</v>
      </c>
      <c r="I7" s="37" t="s">
        <v>109</v>
      </c>
      <c r="J7" s="37" t="s">
        <v>110</v>
      </c>
      <c r="K7" s="37" t="s">
        <v>111</v>
      </c>
      <c r="L7" s="37" t="s">
        <v>112</v>
      </c>
      <c r="M7" s="37" t="s">
        <v>113</v>
      </c>
      <c r="N7" s="38" t="s">
        <v>114</v>
      </c>
      <c r="O7" s="38">
        <v>69.03</v>
      </c>
      <c r="P7" s="38">
        <v>2.2000000000000002</v>
      </c>
      <c r="Q7" s="38">
        <v>76.430000000000007</v>
      </c>
      <c r="R7" s="38">
        <v>3412</v>
      </c>
      <c r="S7" s="38">
        <v>173192</v>
      </c>
      <c r="T7" s="38">
        <v>209.57</v>
      </c>
      <c r="U7" s="38">
        <v>826.42</v>
      </c>
      <c r="V7" s="38">
        <v>3798</v>
      </c>
      <c r="W7" s="38">
        <v>1.52</v>
      </c>
      <c r="X7" s="38">
        <v>2498.6799999999998</v>
      </c>
      <c r="Y7" s="38" t="s">
        <v>114</v>
      </c>
      <c r="Z7" s="38">
        <v>101.84</v>
      </c>
      <c r="AA7" s="38">
        <v>101.47</v>
      </c>
      <c r="AB7" s="38">
        <v>101.6</v>
      </c>
      <c r="AC7" s="38">
        <v>101.47</v>
      </c>
      <c r="AD7" s="38" t="s">
        <v>114</v>
      </c>
      <c r="AE7" s="38">
        <v>97.53</v>
      </c>
      <c r="AF7" s="38">
        <v>99.64</v>
      </c>
      <c r="AG7" s="38">
        <v>99.66</v>
      </c>
      <c r="AH7" s="38">
        <v>100.95</v>
      </c>
      <c r="AI7" s="38">
        <v>100.96</v>
      </c>
      <c r="AJ7" s="38" t="s">
        <v>114</v>
      </c>
      <c r="AK7" s="38">
        <v>0</v>
      </c>
      <c r="AL7" s="38">
        <v>0</v>
      </c>
      <c r="AM7" s="38">
        <v>0</v>
      </c>
      <c r="AN7" s="38">
        <v>0</v>
      </c>
      <c r="AO7" s="38" t="s">
        <v>114</v>
      </c>
      <c r="AP7" s="38">
        <v>223.09</v>
      </c>
      <c r="AQ7" s="38">
        <v>214.61</v>
      </c>
      <c r="AR7" s="38">
        <v>225.39</v>
      </c>
      <c r="AS7" s="38">
        <v>224.04</v>
      </c>
      <c r="AT7" s="38">
        <v>198.51</v>
      </c>
      <c r="AU7" s="38" t="s">
        <v>114</v>
      </c>
      <c r="AV7" s="38">
        <v>19.39</v>
      </c>
      <c r="AW7" s="38">
        <v>28.58</v>
      </c>
      <c r="AX7" s="38">
        <v>34.090000000000003</v>
      </c>
      <c r="AY7" s="38">
        <v>37.31</v>
      </c>
      <c r="AZ7" s="38" t="s">
        <v>114</v>
      </c>
      <c r="BA7" s="38">
        <v>33.03</v>
      </c>
      <c r="BB7" s="38">
        <v>29.45</v>
      </c>
      <c r="BC7" s="38">
        <v>31.84</v>
      </c>
      <c r="BD7" s="38">
        <v>29.91</v>
      </c>
      <c r="BE7" s="38">
        <v>32.86</v>
      </c>
      <c r="BF7" s="38" t="s">
        <v>114</v>
      </c>
      <c r="BG7" s="38">
        <v>1156.9100000000001</v>
      </c>
      <c r="BH7" s="38">
        <v>1085.27</v>
      </c>
      <c r="BI7" s="38">
        <v>1062.4000000000001</v>
      </c>
      <c r="BJ7" s="38">
        <v>1030.04</v>
      </c>
      <c r="BK7" s="38" t="s">
        <v>114</v>
      </c>
      <c r="BL7" s="38">
        <v>1044.8</v>
      </c>
      <c r="BM7" s="38">
        <v>1081.8</v>
      </c>
      <c r="BN7" s="38">
        <v>974.93</v>
      </c>
      <c r="BO7" s="38">
        <v>855.8</v>
      </c>
      <c r="BP7" s="38">
        <v>814.89</v>
      </c>
      <c r="BQ7" s="38" t="s">
        <v>114</v>
      </c>
      <c r="BR7" s="38">
        <v>82.05</v>
      </c>
      <c r="BS7" s="38">
        <v>70.2</v>
      </c>
      <c r="BT7" s="38">
        <v>73.510000000000005</v>
      </c>
      <c r="BU7" s="38">
        <v>100</v>
      </c>
      <c r="BV7" s="38" t="s">
        <v>114</v>
      </c>
      <c r="BW7" s="38">
        <v>50.82</v>
      </c>
      <c r="BX7" s="38">
        <v>52.19</v>
      </c>
      <c r="BY7" s="38">
        <v>55.32</v>
      </c>
      <c r="BZ7" s="38">
        <v>59.8</v>
      </c>
      <c r="CA7" s="38">
        <v>60.64</v>
      </c>
      <c r="CB7" s="38" t="s">
        <v>114</v>
      </c>
      <c r="CC7" s="38">
        <v>218.71</v>
      </c>
      <c r="CD7" s="38">
        <v>255.22</v>
      </c>
      <c r="CE7" s="38">
        <v>242.47</v>
      </c>
      <c r="CF7" s="38">
        <v>177.79</v>
      </c>
      <c r="CG7" s="38" t="s">
        <v>114</v>
      </c>
      <c r="CH7" s="38">
        <v>300.52</v>
      </c>
      <c r="CI7" s="38">
        <v>296.14</v>
      </c>
      <c r="CJ7" s="38">
        <v>283.17</v>
      </c>
      <c r="CK7" s="38">
        <v>263.76</v>
      </c>
      <c r="CL7" s="38">
        <v>255.52</v>
      </c>
      <c r="CM7" s="38" t="s">
        <v>114</v>
      </c>
      <c r="CN7" s="38">
        <v>74.13</v>
      </c>
      <c r="CO7" s="38">
        <v>69.400000000000006</v>
      </c>
      <c r="CP7" s="38">
        <v>68.16</v>
      </c>
      <c r="CQ7" s="38">
        <v>72.08</v>
      </c>
      <c r="CR7" s="38" t="s">
        <v>114</v>
      </c>
      <c r="CS7" s="38">
        <v>53.24</v>
      </c>
      <c r="CT7" s="38">
        <v>52.31</v>
      </c>
      <c r="CU7" s="38">
        <v>60.65</v>
      </c>
      <c r="CV7" s="38">
        <v>51.75</v>
      </c>
      <c r="CW7" s="38">
        <v>52.49</v>
      </c>
      <c r="CX7" s="38" t="s">
        <v>114</v>
      </c>
      <c r="CY7" s="38">
        <v>98.19</v>
      </c>
      <c r="CZ7" s="38">
        <v>97.95</v>
      </c>
      <c r="DA7" s="38">
        <v>98.26</v>
      </c>
      <c r="DB7" s="38">
        <v>98.37</v>
      </c>
      <c r="DC7" s="38" t="s">
        <v>114</v>
      </c>
      <c r="DD7" s="38">
        <v>84.07</v>
      </c>
      <c r="DE7" s="38">
        <v>84.32</v>
      </c>
      <c r="DF7" s="38">
        <v>84.58</v>
      </c>
      <c r="DG7" s="38">
        <v>84.84</v>
      </c>
      <c r="DH7" s="38">
        <v>85.49</v>
      </c>
      <c r="DI7" s="38" t="s">
        <v>114</v>
      </c>
      <c r="DJ7" s="38">
        <v>3.68</v>
      </c>
      <c r="DK7" s="38">
        <v>7.31</v>
      </c>
      <c r="DL7" s="38">
        <v>10.51</v>
      </c>
      <c r="DM7" s="38">
        <v>13.65</v>
      </c>
      <c r="DN7" s="38" t="s">
        <v>114</v>
      </c>
      <c r="DO7" s="38">
        <v>20.68</v>
      </c>
      <c r="DP7" s="38">
        <v>22.41</v>
      </c>
      <c r="DQ7" s="38">
        <v>22.9</v>
      </c>
      <c r="DR7" s="38">
        <v>24.87</v>
      </c>
      <c r="DS7" s="38">
        <v>24.07</v>
      </c>
      <c r="DT7" s="38" t="s">
        <v>114</v>
      </c>
      <c r="DU7" s="38">
        <v>0</v>
      </c>
      <c r="DV7" s="38">
        <v>0</v>
      </c>
      <c r="DW7" s="38">
        <v>0</v>
      </c>
      <c r="DX7" s="38">
        <v>0</v>
      </c>
      <c r="DY7" s="38" t="s">
        <v>114</v>
      </c>
      <c r="DZ7" s="38">
        <v>0.08</v>
      </c>
      <c r="EA7" s="38">
        <v>0</v>
      </c>
      <c r="EB7" s="38">
        <v>0</v>
      </c>
      <c r="EC7" s="38">
        <v>0</v>
      </c>
      <c r="ED7" s="38">
        <v>0</v>
      </c>
      <c r="EE7" s="38" t="s">
        <v>114</v>
      </c>
      <c r="EF7" s="38">
        <v>0</v>
      </c>
      <c r="EG7" s="38">
        <v>0</v>
      </c>
      <c r="EH7" s="38">
        <v>0</v>
      </c>
      <c r="EI7" s="38">
        <v>0</v>
      </c>
      <c r="EJ7" s="38" t="s">
        <v>114</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上下水道局</cp:lastModifiedBy>
  <cp:lastPrinted>2019-01-29T05:09:26Z</cp:lastPrinted>
  <dcterms:created xsi:type="dcterms:W3CDTF">2018-12-03T08:55:05Z</dcterms:created>
  <dcterms:modified xsi:type="dcterms:W3CDTF">2019-01-29T08:32:08Z</dcterms:modified>
  <cp:category/>
</cp:coreProperties>
</file>