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W8" i="4"/>
  <c r="P8" i="4"/>
  <c r="I8" i="4"/>
  <c r="B8" i="4"/>
  <c r="B6" i="4"/>
  <c r="C10" i="5" l="1"/>
  <c r="D10" i="5"/>
  <c r="E10" i="5"/>
  <c r="B10" i="5"/>
</calcChain>
</file>

<file path=xl/sharedStrings.xml><?xml version="1.0" encoding="utf-8"?>
<sst xmlns="http://schemas.openxmlformats.org/spreadsheetml/2006/main" count="235" uniqueCount="120">
  <si>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</si>
  <si>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</si>
  <si>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</si>
  <si>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</si>
  <si>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</si>
  <si>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</si>
  <si>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</si>
  <si>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</si>
  <si>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</si>
  <si>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</si>
  <si>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</si>
  <si>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</si>
  <si>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</si>
  <si>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</si>
  <si>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</si>
  <si>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</si>
  <si>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</si>
  <si>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</si>
  <si>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</si>
  <si>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</si>
  <si>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</si>
  <si>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</si>
  <si>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</si>
  <si>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</si>
  <si>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</si>
  <si>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</si>
  <si>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</si>
  <si>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</si>
  <si>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</si>
  <si>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</si>
  <si>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</si>
  <si>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</si>
  <si>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</si>
  <si>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</si>
  <si>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</si>
  <si>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</si>
  <si>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</si>
  <si>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</si>
  <si>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</si>
  <si>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</si>
  <si>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</si>
  <si>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</si>
  <si>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</si>
  <si>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</si>
  <si>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</si>
  <si>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</si>
  <si>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</si>
  <si>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</si>
  <si>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</si>
  <si>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</si>
  <si>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</si>
  <si>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</si>
  <si>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</si>
  <si>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</si>
  <si>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</si>
  <si>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</si>
  <si>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</si>
  <si>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</si>
  <si>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</si>
  <si>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</si>
  <si>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</si>
  <si>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</si>
  <si>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</si>
  <si>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</si>
  <si>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</si>
  <si>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</si>
  <si>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</si>
  <si>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</si>
  <si>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</si>
  <si>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</si>
  <si>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</si>
  <si>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</si>
  <si>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</si>
  <si>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</si>
  <si>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</si>
  <si>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</si>
  <si>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</si>
  <si>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</si>
  <si>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</si>
  <si>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</si>
  <si>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</si>
  <si>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</si>
  <si>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</si>
  <si>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</si>
  <si>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</si>
  <si>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</si>
  <si>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</si>
  <si>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</si>
  <si>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</si>
  <si>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</si>
  <si>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</si>
  <si>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</si>
  <si>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</si>
  <si>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</si>
  <si>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</si>
  <si>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</si>
  <si>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</si>
  <si>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</si>
  <si>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</si>
  <si>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</si>
  <si>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</si>
  <si>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</si>
  <si>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</si>
  <si>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</si>
  <si>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</si>
  <si>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富山県　砺波広域圏事務組合</t>
  </si>
  <si>
    <t>法適用</t>
  </si>
  <si>
    <t>水道事業</t>
  </si>
  <si>
    <t>用水供給事業</t>
  </si>
  <si>
    <t>B</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</si>
  <si>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</si>
  <si>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</si>
  <si>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</si>
  <si>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</si>
  <si>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</si>
  <si>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</si>
  <si>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水道事業の料金体系は責任水量制としているため、健全で安定的な経営を行うことができ、創設当初の企業債の償還も順調に進めてきた。
　しかし、昭和５１年１１月に供給開始した浄水施設は老朽化が進んでいる。このため、平成２６年度から４カ年で浄水施設の更新を実施しており、平成２８年度はその事業３年目となっている。
　この事業については多額の費用がかかるため、企業債を借入れその費用に充てており、企業債残高が増加している。減価償却費などの費用は平成３０年度から計上する予定となっているため、経常収支比率や給水原価にはまだ影響が出ていないが、今後は一時的に経営が悪化することが想定される。
　また、施設利用率については類似団体より低い水準となっており、今後は水需要の低下も想定されるため、施設規模について今後の検討課題となる。</t>
    <rPh sb="1" eb="3">
      <t>スイドウ</t>
    </rPh>
    <rPh sb="3" eb="5">
      <t>ジギョウ</t>
    </rPh>
    <rPh sb="6" eb="8">
      <t>リョウキン</t>
    </rPh>
    <rPh sb="8" eb="10">
      <t>タイケイ</t>
    </rPh>
    <rPh sb="11" eb="13">
      <t>セキニン</t>
    </rPh>
    <rPh sb="13" eb="15">
      <t>スイリョウ</t>
    </rPh>
    <rPh sb="15" eb="16">
      <t>セイ</t>
    </rPh>
    <rPh sb="24" eb="26">
      <t>ケンゼン</t>
    </rPh>
    <rPh sb="27" eb="30">
      <t>アンテイテキ</t>
    </rPh>
    <rPh sb="31" eb="33">
      <t>ケイエイ</t>
    </rPh>
    <rPh sb="34" eb="35">
      <t>オコナ</t>
    </rPh>
    <rPh sb="42" eb="44">
      <t>ソウセツ</t>
    </rPh>
    <rPh sb="44" eb="46">
      <t>トウショ</t>
    </rPh>
    <rPh sb="47" eb="49">
      <t>キギョウ</t>
    </rPh>
    <rPh sb="49" eb="50">
      <t>サイ</t>
    </rPh>
    <rPh sb="51" eb="53">
      <t>ショウカン</t>
    </rPh>
    <rPh sb="54" eb="56">
      <t>ジュンチョウ</t>
    </rPh>
    <rPh sb="57" eb="58">
      <t>スス</t>
    </rPh>
    <rPh sb="69" eb="71">
      <t>ショウワ</t>
    </rPh>
    <rPh sb="73" eb="74">
      <t>ネン</t>
    </rPh>
    <rPh sb="76" eb="77">
      <t>ガツ</t>
    </rPh>
    <rPh sb="78" eb="80">
      <t>キョウキュウ</t>
    </rPh>
    <rPh sb="80" eb="82">
      <t>カイシ</t>
    </rPh>
    <rPh sb="84" eb="86">
      <t>ジョウスイ</t>
    </rPh>
    <rPh sb="86" eb="88">
      <t>シセツ</t>
    </rPh>
    <rPh sb="89" eb="92">
      <t>ロウキュウカ</t>
    </rPh>
    <rPh sb="93" eb="94">
      <t>スス</t>
    </rPh>
    <rPh sb="104" eb="106">
      <t>ヘイセイ</t>
    </rPh>
    <rPh sb="108" eb="110">
      <t>ネンド</t>
    </rPh>
    <rPh sb="114" eb="115">
      <t>ネン</t>
    </rPh>
    <rPh sb="116" eb="118">
      <t>ジョウスイ</t>
    </rPh>
    <rPh sb="118" eb="120">
      <t>シセツ</t>
    </rPh>
    <rPh sb="121" eb="123">
      <t>コウシン</t>
    </rPh>
    <rPh sb="124" eb="126">
      <t>ジッシ</t>
    </rPh>
    <rPh sb="140" eb="142">
      <t>ジギョウ</t>
    </rPh>
    <rPh sb="143" eb="145">
      <t>ネンメ</t>
    </rPh>
    <rPh sb="156" eb="158">
      <t>ジギョウ</t>
    </rPh>
    <rPh sb="163" eb="165">
      <t>タガク</t>
    </rPh>
    <rPh sb="166" eb="168">
      <t>ヒヨウ</t>
    </rPh>
    <rPh sb="175" eb="177">
      <t>キギョウ</t>
    </rPh>
    <rPh sb="177" eb="178">
      <t>サイ</t>
    </rPh>
    <rPh sb="179" eb="181">
      <t>カリイレ</t>
    </rPh>
    <rPh sb="184" eb="186">
      <t>ヒヨウ</t>
    </rPh>
    <rPh sb="187" eb="188">
      <t>ア</t>
    </rPh>
    <rPh sb="193" eb="195">
      <t>キギョウ</t>
    </rPh>
    <rPh sb="195" eb="196">
      <t>サイ</t>
    </rPh>
    <rPh sb="196" eb="198">
      <t>ザンダカ</t>
    </rPh>
    <rPh sb="199" eb="201">
      <t>ゾウカ</t>
    </rPh>
    <rPh sb="206" eb="208">
      <t>ゲンカ</t>
    </rPh>
    <rPh sb="208" eb="210">
      <t>ショウキャク</t>
    </rPh>
    <rPh sb="210" eb="211">
      <t>ヒ</t>
    </rPh>
    <rPh sb="214" eb="216">
      <t>ヒヨウ</t>
    </rPh>
    <rPh sb="217" eb="219">
      <t>ヘイセイ</t>
    </rPh>
    <rPh sb="221" eb="223">
      <t>ネンド</t>
    </rPh>
    <rPh sb="225" eb="227">
      <t>ケイジョウ</t>
    </rPh>
    <rPh sb="240" eb="242">
      <t>ケイジョウ</t>
    </rPh>
    <rPh sb="242" eb="244">
      <t>シュウシ</t>
    </rPh>
    <rPh sb="244" eb="246">
      <t>ヒリツ</t>
    </rPh>
    <rPh sb="247" eb="249">
      <t>キュウスイ</t>
    </rPh>
    <rPh sb="249" eb="251">
      <t>ゲンカ</t>
    </rPh>
    <rPh sb="255" eb="257">
      <t>エイキョウ</t>
    </rPh>
    <rPh sb="258" eb="259">
      <t>デ</t>
    </rPh>
    <rPh sb="265" eb="267">
      <t>コンゴ</t>
    </rPh>
    <rPh sb="268" eb="271">
      <t>イチジテキ</t>
    </rPh>
    <rPh sb="272" eb="274">
      <t>ケイエイ</t>
    </rPh>
    <rPh sb="275" eb="277">
      <t>アッカ</t>
    </rPh>
    <rPh sb="282" eb="284">
      <t>ソウテイ</t>
    </rPh>
    <rPh sb="293" eb="295">
      <t>シセツ</t>
    </rPh>
    <rPh sb="295" eb="298">
      <t>リヨウリツ</t>
    </rPh>
    <rPh sb="303" eb="305">
      <t>ルイジ</t>
    </rPh>
    <rPh sb="305" eb="307">
      <t>ダンタイ</t>
    </rPh>
    <rPh sb="309" eb="310">
      <t>ヒク</t>
    </rPh>
    <rPh sb="311" eb="313">
      <t>スイジュン</t>
    </rPh>
    <rPh sb="320" eb="322">
      <t>コンゴ</t>
    </rPh>
    <rPh sb="323" eb="324">
      <t>ミズ</t>
    </rPh>
    <rPh sb="324" eb="326">
      <t>ジュヨウ</t>
    </rPh>
    <rPh sb="327" eb="329">
      <t>テイカ</t>
    </rPh>
    <rPh sb="330" eb="332">
      <t>ソウテイ</t>
    </rPh>
    <rPh sb="338" eb="340">
      <t>シセツ</t>
    </rPh>
    <rPh sb="340" eb="342">
      <t>キボ</t>
    </rPh>
    <rPh sb="346" eb="348">
      <t>コンゴ</t>
    </rPh>
    <rPh sb="349" eb="351">
      <t>ケントウ</t>
    </rPh>
    <rPh sb="351" eb="353">
      <t>カダイ</t>
    </rPh>
    <phoneticPr fontId="4"/>
  </si>
  <si>
    <t>　固定資産の老朽化は、類似団体と同様に進んでおり、その更新・修繕費用の増加が見込まれる。浄水施設については、全系列の半分を更新することで、老朽化に対応する。
　管路については、既に経年化している導水管に加え、送水管も耐用年数を迎えたことで経年化率が上昇した。近年は、地震の際に大きな被害が想定される水管橋（川を渡る管路）の架け換えや修繕を実施してきたが、それ以外の部分の更新については着手できていない。それらのことから、管路更新率が低くなっており、管路全体が経年化した。
　今後は、耐震化も含めた管路更新計画の検討を進めていかなければならない。</t>
    <rPh sb="1" eb="3">
      <t>コテイ</t>
    </rPh>
    <rPh sb="3" eb="5">
      <t>シサン</t>
    </rPh>
    <rPh sb="6" eb="9">
      <t>ロウキュウカ</t>
    </rPh>
    <rPh sb="11" eb="13">
      <t>ルイジ</t>
    </rPh>
    <rPh sb="13" eb="15">
      <t>ダンタイ</t>
    </rPh>
    <rPh sb="16" eb="18">
      <t>ドウヨウ</t>
    </rPh>
    <rPh sb="19" eb="20">
      <t>スス</t>
    </rPh>
    <rPh sb="27" eb="29">
      <t>コウシン</t>
    </rPh>
    <rPh sb="30" eb="32">
      <t>シュウゼン</t>
    </rPh>
    <rPh sb="32" eb="34">
      <t>ヒヨウ</t>
    </rPh>
    <rPh sb="35" eb="37">
      <t>ゾウカ</t>
    </rPh>
    <rPh sb="38" eb="40">
      <t>ミコ</t>
    </rPh>
    <rPh sb="44" eb="46">
      <t>ジョウスイ</t>
    </rPh>
    <rPh sb="46" eb="48">
      <t>シセツ</t>
    </rPh>
    <rPh sb="54" eb="55">
      <t>ゼン</t>
    </rPh>
    <rPh sb="55" eb="57">
      <t>ケイレツ</t>
    </rPh>
    <rPh sb="58" eb="60">
      <t>ハンブン</t>
    </rPh>
    <rPh sb="61" eb="63">
      <t>コウシン</t>
    </rPh>
    <rPh sb="69" eb="72">
      <t>ロウキュウカ</t>
    </rPh>
    <rPh sb="73" eb="75">
      <t>タイオウ</t>
    </rPh>
    <rPh sb="80" eb="82">
      <t>カンロ</t>
    </rPh>
    <rPh sb="88" eb="89">
      <t>スデ</t>
    </rPh>
    <rPh sb="90" eb="93">
      <t>ケイネンカ</t>
    </rPh>
    <rPh sb="97" eb="99">
      <t>ドウスイ</t>
    </rPh>
    <rPh sb="99" eb="100">
      <t>カン</t>
    </rPh>
    <rPh sb="101" eb="102">
      <t>クワ</t>
    </rPh>
    <rPh sb="104" eb="107">
      <t>ソウスイカン</t>
    </rPh>
    <rPh sb="108" eb="110">
      <t>タイヨウ</t>
    </rPh>
    <rPh sb="110" eb="112">
      <t>ネンスウ</t>
    </rPh>
    <rPh sb="113" eb="114">
      <t>ムカ</t>
    </rPh>
    <rPh sb="119" eb="122">
      <t>ケイネンカ</t>
    </rPh>
    <rPh sb="122" eb="123">
      <t>リツ</t>
    </rPh>
    <rPh sb="124" eb="126">
      <t>ジョウショウ</t>
    </rPh>
    <rPh sb="129" eb="131">
      <t>キンネン</t>
    </rPh>
    <rPh sb="133" eb="135">
      <t>ジシン</t>
    </rPh>
    <rPh sb="136" eb="137">
      <t>サイ</t>
    </rPh>
    <rPh sb="138" eb="139">
      <t>オオ</t>
    </rPh>
    <rPh sb="141" eb="143">
      <t>ヒガイ</t>
    </rPh>
    <rPh sb="144" eb="146">
      <t>ソウテイ</t>
    </rPh>
    <rPh sb="149" eb="150">
      <t>スイ</t>
    </rPh>
    <rPh sb="150" eb="151">
      <t>カン</t>
    </rPh>
    <rPh sb="151" eb="152">
      <t>キョウ</t>
    </rPh>
    <rPh sb="153" eb="154">
      <t>カワ</t>
    </rPh>
    <rPh sb="155" eb="156">
      <t>ワタ</t>
    </rPh>
    <rPh sb="157" eb="159">
      <t>カンロ</t>
    </rPh>
    <rPh sb="161" eb="162">
      <t>カ</t>
    </rPh>
    <rPh sb="163" eb="164">
      <t>カ</t>
    </rPh>
    <rPh sb="166" eb="168">
      <t>シュウゼン</t>
    </rPh>
    <rPh sb="169" eb="171">
      <t>ジッシ</t>
    </rPh>
    <rPh sb="179" eb="181">
      <t>イガイ</t>
    </rPh>
    <rPh sb="182" eb="184">
      <t>ブブン</t>
    </rPh>
    <rPh sb="185" eb="187">
      <t>コウシン</t>
    </rPh>
    <rPh sb="192" eb="194">
      <t>チャクシュ</t>
    </rPh>
    <rPh sb="210" eb="212">
      <t>カンロ</t>
    </rPh>
    <rPh sb="212" eb="214">
      <t>コウシン</t>
    </rPh>
    <rPh sb="214" eb="215">
      <t>リツ</t>
    </rPh>
    <rPh sb="216" eb="217">
      <t>ヒク</t>
    </rPh>
    <rPh sb="224" eb="226">
      <t>カンロ</t>
    </rPh>
    <rPh sb="226" eb="228">
      <t>ゼンタイ</t>
    </rPh>
    <rPh sb="229" eb="232">
      <t>ケイネンカ</t>
    </rPh>
    <rPh sb="237" eb="239">
      <t>コンゴ</t>
    </rPh>
    <rPh sb="241" eb="244">
      <t>タイシンカ</t>
    </rPh>
    <rPh sb="245" eb="246">
      <t>フク</t>
    </rPh>
    <rPh sb="248" eb="250">
      <t>カンロ</t>
    </rPh>
    <rPh sb="250" eb="252">
      <t>コウシン</t>
    </rPh>
    <rPh sb="252" eb="254">
      <t>ケイカク</t>
    </rPh>
    <rPh sb="255" eb="257">
      <t>ケントウ</t>
    </rPh>
    <rPh sb="258" eb="259">
      <t>スス</t>
    </rPh>
    <phoneticPr fontId="4"/>
  </si>
  <si>
    <t>　近年は健全経営を行うことができていたが、老朽化施設の更新費用、修繕費用などで経営が悪化することが想定される。
　浄水施設更新事業完成後について、当初は平成３０年度以降に一時的な経営悪化（単年度赤字）を見込んでいたが、この赤字については経営努力で赤字は回避可能と試算している。しかし、その後も老朽管路の更新が控えているため、引き続き効率的かつ計画的な投資を実施していく必要がある。
　平成２９年度には水道ビジョンの中でアセットマネジメントを実施する予定としている。その内容をもとに平成３０年度に経営戦略を策定し、今後も健全で安定したサービスを続けなければならないと考えている。</t>
    <rPh sb="1" eb="3">
      <t>キンネン</t>
    </rPh>
    <rPh sb="4" eb="6">
      <t>ケンゼン</t>
    </rPh>
    <rPh sb="6" eb="8">
      <t>ケイエイ</t>
    </rPh>
    <rPh sb="9" eb="10">
      <t>オコナ</t>
    </rPh>
    <rPh sb="21" eb="24">
      <t>ロウキュウカ</t>
    </rPh>
    <rPh sb="24" eb="26">
      <t>シセツ</t>
    </rPh>
    <rPh sb="27" eb="29">
      <t>コウシン</t>
    </rPh>
    <rPh sb="29" eb="31">
      <t>ヒヨウ</t>
    </rPh>
    <rPh sb="32" eb="34">
      <t>シュウゼン</t>
    </rPh>
    <rPh sb="34" eb="36">
      <t>ヒヨウ</t>
    </rPh>
    <rPh sb="39" eb="41">
      <t>ケイエイ</t>
    </rPh>
    <rPh sb="42" eb="44">
      <t>アッカ</t>
    </rPh>
    <rPh sb="49" eb="51">
      <t>ソウテイ</t>
    </rPh>
    <rPh sb="57" eb="59">
      <t>ジョウスイ</t>
    </rPh>
    <rPh sb="59" eb="61">
      <t>シセツ</t>
    </rPh>
    <rPh sb="61" eb="63">
      <t>コウシン</t>
    </rPh>
    <rPh sb="63" eb="65">
      <t>ジギョウ</t>
    </rPh>
    <rPh sb="65" eb="67">
      <t>カンセイ</t>
    </rPh>
    <rPh sb="67" eb="68">
      <t>ゴ</t>
    </rPh>
    <rPh sb="73" eb="75">
      <t>トウショ</t>
    </rPh>
    <rPh sb="76" eb="78">
      <t>ヘイセイ</t>
    </rPh>
    <rPh sb="80" eb="82">
      <t>ネンド</t>
    </rPh>
    <rPh sb="82" eb="84">
      <t>イコウ</t>
    </rPh>
    <rPh sb="85" eb="88">
      <t>イチジテキ</t>
    </rPh>
    <rPh sb="89" eb="91">
      <t>ケイエイ</t>
    </rPh>
    <rPh sb="91" eb="93">
      <t>アッカ</t>
    </rPh>
    <rPh sb="94" eb="97">
      <t>タンネンド</t>
    </rPh>
    <rPh sb="97" eb="99">
      <t>アカジ</t>
    </rPh>
    <rPh sb="101" eb="103">
      <t>ミコミ</t>
    </rPh>
    <rPh sb="111" eb="113">
      <t>アカジ</t>
    </rPh>
    <rPh sb="118" eb="120">
      <t>ケイエイ</t>
    </rPh>
    <rPh sb="120" eb="122">
      <t>ドリョク</t>
    </rPh>
    <rPh sb="123" eb="125">
      <t>アカジ</t>
    </rPh>
    <rPh sb="126" eb="128">
      <t>カイヒ</t>
    </rPh>
    <rPh sb="128" eb="130">
      <t>カノウ</t>
    </rPh>
    <rPh sb="131" eb="133">
      <t>シサン</t>
    </rPh>
    <rPh sb="144" eb="145">
      <t>ゴ</t>
    </rPh>
    <rPh sb="146" eb="148">
      <t>ロウキュウ</t>
    </rPh>
    <rPh sb="148" eb="150">
      <t>カンロ</t>
    </rPh>
    <rPh sb="151" eb="153">
      <t>コウシン</t>
    </rPh>
    <rPh sb="154" eb="155">
      <t>ヒカ</t>
    </rPh>
    <rPh sb="162" eb="163">
      <t>ヒ</t>
    </rPh>
    <rPh sb="164" eb="165">
      <t>ツヅ</t>
    </rPh>
    <rPh sb="166" eb="169">
      <t>コウリツテキ</t>
    </rPh>
    <rPh sb="171" eb="174">
      <t>ケイカクテキ</t>
    </rPh>
    <rPh sb="175" eb="177">
      <t>トウシ</t>
    </rPh>
    <rPh sb="178" eb="180">
      <t>ジッシ</t>
    </rPh>
    <rPh sb="184" eb="186">
      <t>ヒツヨウ</t>
    </rPh>
    <rPh sb="192" eb="194">
      <t>ヘイセイ</t>
    </rPh>
    <rPh sb="196" eb="198">
      <t>ネンド</t>
    </rPh>
    <rPh sb="200" eb="202">
      <t>スイドウ</t>
    </rPh>
    <rPh sb="207" eb="208">
      <t>ナカ</t>
    </rPh>
    <rPh sb="220" eb="222">
      <t>ジッシ</t>
    </rPh>
    <rPh sb="224" eb="226">
      <t>ヨテイ</t>
    </rPh>
    <rPh sb="234" eb="236">
      <t>ナイヨウ</t>
    </rPh>
    <rPh sb="282" eb="283">
      <t>カンガ</t>
    </rPh>
    <phoneticPr fontId="4"/>
  </si>
  <si>
    <t>自治体職員</t>
    <rPh sb="0" eb="3">
      <t>ジチタイ</t>
    </rPh>
    <rPh sb="3" eb="5">
      <t>ショクイン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</si>
</sst>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9">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6" fillId="0" borderId="9" xfId="1" applyFont="1" applyBorder="1" applyAlignment="1" applyProtection="1">
      <alignment horizontal="left" vertical="top" wrapText="1"/>
      <protection locked="0"/>
    </xf>
    <xf numFmtId="0" fontId="16" fillId="0" borderId="0" xfId="1" applyFont="1" applyBorder="1" applyAlignment="1" applyProtection="1">
      <alignment horizontal="left" vertical="top" wrapText="1"/>
      <protection locked="0"/>
    </xf>
    <xf numFmtId="0" fontId="16" fillId="0" borderId="10" xfId="1" applyFont="1" applyBorder="1" applyAlignment="1" applyProtection="1">
      <alignment horizontal="left" vertical="top" wrapText="1"/>
      <protection locked="0"/>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0.1</c:v>
                </c:pt>
                <c:pt idx="1">
                  <c:v>0.1</c:v>
                </c:pt>
                <c:pt idx="2">
                  <c:v>0.1</c:v>
                </c:pt>
                <c:pt idx="3" formatCode="#,##0.00;&quot;△&quot;#,##0.00">
                  <c:v>0</c:v>
                </c:pt>
                <c:pt idx="4" formatCode="#,##0.00;&quot;△&quot;#,##0.00">
                  <c:v>0</c:v>
                </c:pt>
              </c:numCache>
            </c:numRef>
          </c:val>
        </c:ser>
        <c:dLbls>
          <c:showLegendKey val="0"/>
          <c:showVal val="0"/>
          <c:showCatName val="0"/>
          <c:showSerName val="0"/>
          <c:showPercent val="0"/>
          <c:showBubbleSize val="0"/>
        </c:dLbls>
        <c:gapWidth val="150"/>
        <c:axId val="72545024"/>
        <c:axId val="72546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0.16</c:v>
                </c:pt>
                <c:pt idx="1">
                  <c:v>0.25</c:v>
                </c:pt>
                <c:pt idx="2">
                  <c:v>0.13</c:v>
                </c:pt>
                <c:pt idx="3">
                  <c:v>0.26</c:v>
                </c:pt>
                <c:pt idx="4">
                  <c:v>0.24</c:v>
                </c:pt>
              </c:numCache>
            </c:numRef>
          </c:val>
          <c:smooth val="0"/>
        </c:ser>
        <c:dLbls>
          <c:showLegendKey val="0"/>
          <c:showVal val="0"/>
          <c:showCatName val="0"/>
          <c:showSerName val="0"/>
          <c:showPercent val="0"/>
          <c:showBubbleSize val="0"/>
        </c:dLbls>
        <c:marker val="1"/>
        <c:smooth val="0"/>
        <c:axId val="72545024"/>
        <c:axId val="72546944"/>
      </c:lineChart>
      <c:dateAx>
        <c:axId val="72545024"/>
        <c:scaling>
          <c:orientation val="minMax"/>
        </c:scaling>
        <c:delete val="1"/>
        <c:axPos val="b"/>
        <c:numFmt formatCode="ge" sourceLinked="1"/>
        <c:majorTickMark val="none"/>
        <c:minorTickMark val="none"/>
        <c:tickLblPos val="none"/>
        <c:crossAx val="72546944"/>
        <c:crosses val="autoZero"/>
        <c:auto val="1"/>
        <c:lblOffset val="100"/>
        <c:baseTimeUnit val="years"/>
      </c:dateAx>
      <c:valAx>
        <c:axId val="72546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545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52.75</c:v>
                </c:pt>
                <c:pt idx="1">
                  <c:v>53.44</c:v>
                </c:pt>
                <c:pt idx="2">
                  <c:v>58.03</c:v>
                </c:pt>
                <c:pt idx="3">
                  <c:v>56.71</c:v>
                </c:pt>
                <c:pt idx="4">
                  <c:v>56.21</c:v>
                </c:pt>
              </c:numCache>
            </c:numRef>
          </c:val>
        </c:ser>
        <c:dLbls>
          <c:showLegendKey val="0"/>
          <c:showVal val="0"/>
          <c:showCatName val="0"/>
          <c:showSerName val="0"/>
          <c:showPercent val="0"/>
          <c:showBubbleSize val="0"/>
        </c:dLbls>
        <c:gapWidth val="150"/>
        <c:axId val="89793664"/>
        <c:axId val="89795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64.55</c:v>
                </c:pt>
                <c:pt idx="1">
                  <c:v>64.12</c:v>
                </c:pt>
                <c:pt idx="2">
                  <c:v>62.69</c:v>
                </c:pt>
                <c:pt idx="3">
                  <c:v>61.82</c:v>
                </c:pt>
                <c:pt idx="4">
                  <c:v>61.66</c:v>
                </c:pt>
              </c:numCache>
            </c:numRef>
          </c:val>
          <c:smooth val="0"/>
        </c:ser>
        <c:dLbls>
          <c:showLegendKey val="0"/>
          <c:showVal val="0"/>
          <c:showCatName val="0"/>
          <c:showSerName val="0"/>
          <c:showPercent val="0"/>
          <c:showBubbleSize val="0"/>
        </c:dLbls>
        <c:marker val="1"/>
        <c:smooth val="0"/>
        <c:axId val="89793664"/>
        <c:axId val="89795584"/>
      </c:lineChart>
      <c:dateAx>
        <c:axId val="89793664"/>
        <c:scaling>
          <c:orientation val="minMax"/>
        </c:scaling>
        <c:delete val="1"/>
        <c:axPos val="b"/>
        <c:numFmt formatCode="ge" sourceLinked="1"/>
        <c:majorTickMark val="none"/>
        <c:minorTickMark val="none"/>
        <c:tickLblPos val="none"/>
        <c:crossAx val="89795584"/>
        <c:crosses val="autoZero"/>
        <c:auto val="1"/>
        <c:lblOffset val="100"/>
        <c:baseTimeUnit val="years"/>
      </c:dateAx>
      <c:valAx>
        <c:axId val="8979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79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89850624"/>
        <c:axId val="89852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99.93</c:v>
                </c:pt>
                <c:pt idx="1">
                  <c:v>100.12</c:v>
                </c:pt>
                <c:pt idx="2">
                  <c:v>100.12</c:v>
                </c:pt>
                <c:pt idx="3">
                  <c:v>100.03</c:v>
                </c:pt>
                <c:pt idx="4">
                  <c:v>100.05</c:v>
                </c:pt>
              </c:numCache>
            </c:numRef>
          </c:val>
          <c:smooth val="0"/>
        </c:ser>
        <c:dLbls>
          <c:showLegendKey val="0"/>
          <c:showVal val="0"/>
          <c:showCatName val="0"/>
          <c:showSerName val="0"/>
          <c:showPercent val="0"/>
          <c:showBubbleSize val="0"/>
        </c:dLbls>
        <c:marker val="1"/>
        <c:smooth val="0"/>
        <c:axId val="89850624"/>
        <c:axId val="89852544"/>
      </c:lineChart>
      <c:dateAx>
        <c:axId val="89850624"/>
        <c:scaling>
          <c:orientation val="minMax"/>
        </c:scaling>
        <c:delete val="1"/>
        <c:axPos val="b"/>
        <c:numFmt formatCode="ge" sourceLinked="1"/>
        <c:majorTickMark val="none"/>
        <c:minorTickMark val="none"/>
        <c:tickLblPos val="none"/>
        <c:crossAx val="89852544"/>
        <c:crosses val="autoZero"/>
        <c:auto val="1"/>
        <c:lblOffset val="100"/>
        <c:baseTimeUnit val="years"/>
      </c:dateAx>
      <c:valAx>
        <c:axId val="89852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850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118.23</c:v>
                </c:pt>
                <c:pt idx="1">
                  <c:v>123.05</c:v>
                </c:pt>
                <c:pt idx="2">
                  <c:v>135.09</c:v>
                </c:pt>
                <c:pt idx="3">
                  <c:v>116.94</c:v>
                </c:pt>
                <c:pt idx="4">
                  <c:v>123.63</c:v>
                </c:pt>
              </c:numCache>
            </c:numRef>
          </c:val>
        </c:ser>
        <c:dLbls>
          <c:showLegendKey val="0"/>
          <c:showVal val="0"/>
          <c:showCatName val="0"/>
          <c:showSerName val="0"/>
          <c:showPercent val="0"/>
          <c:showBubbleSize val="0"/>
        </c:dLbls>
        <c:gapWidth val="150"/>
        <c:axId val="72589696"/>
        <c:axId val="72591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113.16</c:v>
                </c:pt>
                <c:pt idx="1">
                  <c:v>113.88</c:v>
                </c:pt>
                <c:pt idx="2">
                  <c:v>113.47</c:v>
                </c:pt>
                <c:pt idx="3">
                  <c:v>113.33</c:v>
                </c:pt>
                <c:pt idx="4">
                  <c:v>114.05</c:v>
                </c:pt>
              </c:numCache>
            </c:numRef>
          </c:val>
          <c:smooth val="0"/>
        </c:ser>
        <c:dLbls>
          <c:showLegendKey val="0"/>
          <c:showVal val="0"/>
          <c:showCatName val="0"/>
          <c:showSerName val="0"/>
          <c:showPercent val="0"/>
          <c:showBubbleSize val="0"/>
        </c:dLbls>
        <c:marker val="1"/>
        <c:smooth val="0"/>
        <c:axId val="72589696"/>
        <c:axId val="72591616"/>
      </c:lineChart>
      <c:dateAx>
        <c:axId val="72589696"/>
        <c:scaling>
          <c:orientation val="minMax"/>
        </c:scaling>
        <c:delete val="1"/>
        <c:axPos val="b"/>
        <c:numFmt formatCode="ge" sourceLinked="1"/>
        <c:majorTickMark val="none"/>
        <c:minorTickMark val="none"/>
        <c:tickLblPos val="none"/>
        <c:crossAx val="72591616"/>
        <c:crosses val="autoZero"/>
        <c:auto val="1"/>
        <c:lblOffset val="100"/>
        <c:baseTimeUnit val="years"/>
      </c:dateAx>
      <c:valAx>
        <c:axId val="725916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2589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28.75</c:v>
                </c:pt>
                <c:pt idx="1">
                  <c:v>32.33</c:v>
                </c:pt>
                <c:pt idx="2">
                  <c:v>35.35</c:v>
                </c:pt>
                <c:pt idx="3">
                  <c:v>38.61</c:v>
                </c:pt>
                <c:pt idx="4">
                  <c:v>41.97</c:v>
                </c:pt>
              </c:numCache>
            </c:numRef>
          </c:val>
        </c:ser>
        <c:dLbls>
          <c:showLegendKey val="0"/>
          <c:showVal val="0"/>
          <c:showCatName val="0"/>
          <c:showSerName val="0"/>
          <c:showPercent val="0"/>
          <c:showBubbleSize val="0"/>
        </c:dLbls>
        <c:gapWidth val="150"/>
        <c:axId val="74334208"/>
        <c:axId val="74336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38.86</c:v>
                </c:pt>
                <c:pt idx="1">
                  <c:v>39.81</c:v>
                </c:pt>
                <c:pt idx="2">
                  <c:v>51.44</c:v>
                </c:pt>
                <c:pt idx="3">
                  <c:v>52.4</c:v>
                </c:pt>
                <c:pt idx="4">
                  <c:v>53.56</c:v>
                </c:pt>
              </c:numCache>
            </c:numRef>
          </c:val>
          <c:smooth val="0"/>
        </c:ser>
        <c:dLbls>
          <c:showLegendKey val="0"/>
          <c:showVal val="0"/>
          <c:showCatName val="0"/>
          <c:showSerName val="0"/>
          <c:showPercent val="0"/>
          <c:showBubbleSize val="0"/>
        </c:dLbls>
        <c:marker val="1"/>
        <c:smooth val="0"/>
        <c:axId val="74334208"/>
        <c:axId val="74336128"/>
      </c:lineChart>
      <c:dateAx>
        <c:axId val="74334208"/>
        <c:scaling>
          <c:orientation val="minMax"/>
        </c:scaling>
        <c:delete val="1"/>
        <c:axPos val="b"/>
        <c:numFmt formatCode="ge" sourceLinked="1"/>
        <c:majorTickMark val="none"/>
        <c:minorTickMark val="none"/>
        <c:tickLblPos val="none"/>
        <c:crossAx val="74336128"/>
        <c:crosses val="autoZero"/>
        <c:auto val="1"/>
        <c:lblOffset val="100"/>
        <c:baseTimeUnit val="years"/>
      </c:dateAx>
      <c:valAx>
        <c:axId val="74336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334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0</c:v>
                </c:pt>
                <c:pt idx="1">
                  <c:v>0</c:v>
                </c:pt>
                <c:pt idx="2">
                  <c:v>0</c:v>
                </c:pt>
                <c:pt idx="3" formatCode="#,##0.00;&quot;△&quot;#,##0.00;&quot;-&quot;">
                  <c:v>8.93</c:v>
                </c:pt>
                <c:pt idx="4" formatCode="#,##0.00;&quot;△&quot;#,##0.00;&quot;-&quot;">
                  <c:v>99.27</c:v>
                </c:pt>
              </c:numCache>
            </c:numRef>
          </c:val>
        </c:ser>
        <c:dLbls>
          <c:showLegendKey val="0"/>
          <c:showVal val="0"/>
          <c:showCatName val="0"/>
          <c:showSerName val="0"/>
          <c:showPercent val="0"/>
          <c:showBubbleSize val="0"/>
        </c:dLbls>
        <c:gapWidth val="150"/>
        <c:axId val="74358144"/>
        <c:axId val="74372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12.13</c:v>
                </c:pt>
                <c:pt idx="1">
                  <c:v>13.72</c:v>
                </c:pt>
                <c:pt idx="2">
                  <c:v>16.77</c:v>
                </c:pt>
                <c:pt idx="3">
                  <c:v>18.05</c:v>
                </c:pt>
                <c:pt idx="4">
                  <c:v>19.440000000000001</c:v>
                </c:pt>
              </c:numCache>
            </c:numRef>
          </c:val>
          <c:smooth val="0"/>
        </c:ser>
        <c:dLbls>
          <c:showLegendKey val="0"/>
          <c:showVal val="0"/>
          <c:showCatName val="0"/>
          <c:showSerName val="0"/>
          <c:showPercent val="0"/>
          <c:showBubbleSize val="0"/>
        </c:dLbls>
        <c:marker val="1"/>
        <c:smooth val="0"/>
        <c:axId val="74358144"/>
        <c:axId val="74372608"/>
      </c:lineChart>
      <c:dateAx>
        <c:axId val="74358144"/>
        <c:scaling>
          <c:orientation val="minMax"/>
        </c:scaling>
        <c:delete val="1"/>
        <c:axPos val="b"/>
        <c:numFmt formatCode="ge" sourceLinked="1"/>
        <c:majorTickMark val="none"/>
        <c:minorTickMark val="none"/>
        <c:tickLblPos val="none"/>
        <c:crossAx val="74372608"/>
        <c:crosses val="autoZero"/>
        <c:auto val="1"/>
        <c:lblOffset val="100"/>
        <c:baseTimeUnit val="years"/>
      </c:dateAx>
      <c:valAx>
        <c:axId val="74372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35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74741248"/>
        <c:axId val="74743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23.57</c:v>
                </c:pt>
                <c:pt idx="1">
                  <c:v>21.34</c:v>
                </c:pt>
                <c:pt idx="2">
                  <c:v>16.89</c:v>
                </c:pt>
                <c:pt idx="3">
                  <c:v>17.39</c:v>
                </c:pt>
                <c:pt idx="4">
                  <c:v>12.65</c:v>
                </c:pt>
              </c:numCache>
            </c:numRef>
          </c:val>
          <c:smooth val="0"/>
        </c:ser>
        <c:dLbls>
          <c:showLegendKey val="0"/>
          <c:showVal val="0"/>
          <c:showCatName val="0"/>
          <c:showSerName val="0"/>
          <c:showPercent val="0"/>
          <c:showBubbleSize val="0"/>
        </c:dLbls>
        <c:marker val="1"/>
        <c:smooth val="0"/>
        <c:axId val="74741248"/>
        <c:axId val="74743168"/>
      </c:lineChart>
      <c:dateAx>
        <c:axId val="74741248"/>
        <c:scaling>
          <c:orientation val="minMax"/>
        </c:scaling>
        <c:delete val="1"/>
        <c:axPos val="b"/>
        <c:numFmt formatCode="ge" sourceLinked="1"/>
        <c:majorTickMark val="none"/>
        <c:minorTickMark val="none"/>
        <c:tickLblPos val="none"/>
        <c:crossAx val="74743168"/>
        <c:crosses val="autoZero"/>
        <c:auto val="1"/>
        <c:lblOffset val="100"/>
        <c:baseTimeUnit val="years"/>
      </c:dateAx>
      <c:valAx>
        <c:axId val="747431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4741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7150.34</c:v>
                </c:pt>
                <c:pt idx="1">
                  <c:v>2300.35</c:v>
                </c:pt>
                <c:pt idx="2">
                  <c:v>516.98</c:v>
                </c:pt>
                <c:pt idx="3">
                  <c:v>230.91</c:v>
                </c:pt>
                <c:pt idx="4">
                  <c:v>378.53</c:v>
                </c:pt>
              </c:numCache>
            </c:numRef>
          </c:val>
        </c:ser>
        <c:dLbls>
          <c:showLegendKey val="0"/>
          <c:showVal val="0"/>
          <c:showCatName val="0"/>
          <c:showSerName val="0"/>
          <c:showPercent val="0"/>
          <c:showBubbleSize val="0"/>
        </c:dLbls>
        <c:gapWidth val="150"/>
        <c:axId val="83305600"/>
        <c:axId val="83307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654.97</c:v>
                </c:pt>
                <c:pt idx="1">
                  <c:v>634.53</c:v>
                </c:pt>
                <c:pt idx="2">
                  <c:v>200.22</c:v>
                </c:pt>
                <c:pt idx="3">
                  <c:v>212.95</c:v>
                </c:pt>
                <c:pt idx="4">
                  <c:v>224.41</c:v>
                </c:pt>
              </c:numCache>
            </c:numRef>
          </c:val>
          <c:smooth val="0"/>
        </c:ser>
        <c:dLbls>
          <c:showLegendKey val="0"/>
          <c:showVal val="0"/>
          <c:showCatName val="0"/>
          <c:showSerName val="0"/>
          <c:showPercent val="0"/>
          <c:showBubbleSize val="0"/>
        </c:dLbls>
        <c:marker val="1"/>
        <c:smooth val="0"/>
        <c:axId val="83305600"/>
        <c:axId val="83307520"/>
      </c:lineChart>
      <c:dateAx>
        <c:axId val="83305600"/>
        <c:scaling>
          <c:orientation val="minMax"/>
        </c:scaling>
        <c:delete val="1"/>
        <c:axPos val="b"/>
        <c:numFmt formatCode="ge" sourceLinked="1"/>
        <c:majorTickMark val="none"/>
        <c:minorTickMark val="none"/>
        <c:tickLblPos val="none"/>
        <c:crossAx val="83307520"/>
        <c:crosses val="autoZero"/>
        <c:auto val="1"/>
        <c:lblOffset val="100"/>
        <c:baseTimeUnit val="years"/>
      </c:dateAx>
      <c:valAx>
        <c:axId val="833075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3305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111.78</c:v>
                </c:pt>
                <c:pt idx="1">
                  <c:v>113.88</c:v>
                </c:pt>
                <c:pt idx="2">
                  <c:v>127.7</c:v>
                </c:pt>
                <c:pt idx="3">
                  <c:v>243.26</c:v>
                </c:pt>
                <c:pt idx="4">
                  <c:v>335.54</c:v>
                </c:pt>
              </c:numCache>
            </c:numRef>
          </c:val>
        </c:ser>
        <c:dLbls>
          <c:showLegendKey val="0"/>
          <c:showVal val="0"/>
          <c:showCatName val="0"/>
          <c:showSerName val="0"/>
          <c:showPercent val="0"/>
          <c:showBubbleSize val="0"/>
        </c:dLbls>
        <c:gapWidth val="150"/>
        <c:axId val="83346176"/>
        <c:axId val="83348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383.75</c:v>
                </c:pt>
                <c:pt idx="1">
                  <c:v>368.94</c:v>
                </c:pt>
                <c:pt idx="2">
                  <c:v>351.06</c:v>
                </c:pt>
                <c:pt idx="3">
                  <c:v>333.48</c:v>
                </c:pt>
                <c:pt idx="4">
                  <c:v>320.31</c:v>
                </c:pt>
              </c:numCache>
            </c:numRef>
          </c:val>
          <c:smooth val="0"/>
        </c:ser>
        <c:dLbls>
          <c:showLegendKey val="0"/>
          <c:showVal val="0"/>
          <c:showCatName val="0"/>
          <c:showSerName val="0"/>
          <c:showPercent val="0"/>
          <c:showBubbleSize val="0"/>
        </c:dLbls>
        <c:marker val="1"/>
        <c:smooth val="0"/>
        <c:axId val="83346176"/>
        <c:axId val="83348096"/>
      </c:lineChart>
      <c:dateAx>
        <c:axId val="83346176"/>
        <c:scaling>
          <c:orientation val="minMax"/>
        </c:scaling>
        <c:delete val="1"/>
        <c:axPos val="b"/>
        <c:numFmt formatCode="ge" sourceLinked="1"/>
        <c:majorTickMark val="none"/>
        <c:minorTickMark val="none"/>
        <c:tickLblPos val="none"/>
        <c:crossAx val="83348096"/>
        <c:crosses val="autoZero"/>
        <c:auto val="1"/>
        <c:lblOffset val="100"/>
        <c:baseTimeUnit val="years"/>
      </c:dateAx>
      <c:valAx>
        <c:axId val="833480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3346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108.29</c:v>
                </c:pt>
                <c:pt idx="1">
                  <c:v>112.77</c:v>
                </c:pt>
                <c:pt idx="2">
                  <c:v>124.74</c:v>
                </c:pt>
                <c:pt idx="3">
                  <c:v>107.58</c:v>
                </c:pt>
                <c:pt idx="4">
                  <c:v>114.07</c:v>
                </c:pt>
              </c:numCache>
            </c:numRef>
          </c:val>
        </c:ser>
        <c:dLbls>
          <c:showLegendKey val="0"/>
          <c:showVal val="0"/>
          <c:showCatName val="0"/>
          <c:showSerName val="0"/>
          <c:showPercent val="0"/>
          <c:showBubbleSize val="0"/>
        </c:dLbls>
        <c:gapWidth val="150"/>
        <c:axId val="84496768"/>
        <c:axId val="84498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110.39</c:v>
                </c:pt>
                <c:pt idx="1">
                  <c:v>111.12</c:v>
                </c:pt>
                <c:pt idx="2">
                  <c:v>112.92</c:v>
                </c:pt>
                <c:pt idx="3">
                  <c:v>112.81</c:v>
                </c:pt>
                <c:pt idx="4">
                  <c:v>113.88</c:v>
                </c:pt>
              </c:numCache>
            </c:numRef>
          </c:val>
          <c:smooth val="0"/>
        </c:ser>
        <c:dLbls>
          <c:showLegendKey val="0"/>
          <c:showVal val="0"/>
          <c:showCatName val="0"/>
          <c:showSerName val="0"/>
          <c:showPercent val="0"/>
          <c:showBubbleSize val="0"/>
        </c:dLbls>
        <c:marker val="1"/>
        <c:smooth val="0"/>
        <c:axId val="84496768"/>
        <c:axId val="84498688"/>
      </c:lineChart>
      <c:dateAx>
        <c:axId val="84496768"/>
        <c:scaling>
          <c:orientation val="minMax"/>
        </c:scaling>
        <c:delete val="1"/>
        <c:axPos val="b"/>
        <c:numFmt formatCode="ge" sourceLinked="1"/>
        <c:majorTickMark val="none"/>
        <c:minorTickMark val="none"/>
        <c:tickLblPos val="none"/>
        <c:crossAx val="84498688"/>
        <c:crosses val="autoZero"/>
        <c:auto val="1"/>
        <c:lblOffset val="100"/>
        <c:baseTimeUnit val="years"/>
      </c:dateAx>
      <c:valAx>
        <c:axId val="84498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496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42.54</c:v>
                </c:pt>
                <c:pt idx="1">
                  <c:v>40.32</c:v>
                </c:pt>
                <c:pt idx="2">
                  <c:v>35</c:v>
                </c:pt>
                <c:pt idx="3">
                  <c:v>40.67</c:v>
                </c:pt>
                <c:pt idx="4">
                  <c:v>38.729999999999997</c:v>
                </c:pt>
              </c:numCache>
            </c:numRef>
          </c:val>
        </c:ser>
        <c:dLbls>
          <c:showLegendKey val="0"/>
          <c:showVal val="0"/>
          <c:showCatName val="0"/>
          <c:showSerName val="0"/>
          <c:showPercent val="0"/>
          <c:showBubbleSize val="0"/>
        </c:dLbls>
        <c:gapWidth val="150"/>
        <c:axId val="84530688"/>
        <c:axId val="84532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76.81</c:v>
                </c:pt>
                <c:pt idx="1">
                  <c:v>75.75</c:v>
                </c:pt>
                <c:pt idx="2">
                  <c:v>75.3</c:v>
                </c:pt>
                <c:pt idx="3">
                  <c:v>75.3</c:v>
                </c:pt>
                <c:pt idx="4">
                  <c:v>74.02</c:v>
                </c:pt>
              </c:numCache>
            </c:numRef>
          </c:val>
          <c:smooth val="0"/>
        </c:ser>
        <c:dLbls>
          <c:showLegendKey val="0"/>
          <c:showVal val="0"/>
          <c:showCatName val="0"/>
          <c:showSerName val="0"/>
          <c:showPercent val="0"/>
          <c:showBubbleSize val="0"/>
        </c:dLbls>
        <c:marker val="1"/>
        <c:smooth val="0"/>
        <c:axId val="84530688"/>
        <c:axId val="84532608"/>
      </c:lineChart>
      <c:dateAx>
        <c:axId val="84530688"/>
        <c:scaling>
          <c:orientation val="minMax"/>
        </c:scaling>
        <c:delete val="1"/>
        <c:axPos val="b"/>
        <c:numFmt formatCode="ge" sourceLinked="1"/>
        <c:majorTickMark val="none"/>
        <c:minorTickMark val="none"/>
        <c:tickLblPos val="none"/>
        <c:crossAx val="84532608"/>
        <c:crosses val="autoZero"/>
        <c:auto val="1"/>
        <c:lblOffset val="100"/>
        <c:baseTimeUnit val="years"/>
      </c:dateAx>
      <c:valAx>
        <c:axId val="84532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530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【114.05】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【224.41】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【74.02】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【113.88】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AE12" sqref="AE12"/>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8" t="s">
        <v>0</v>
      </c>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c r="AZ2" s="88"/>
      <c r="BA2" s="88"/>
      <c r="BB2" s="88"/>
      <c r="BC2" s="88"/>
      <c r="BD2" s="88"/>
      <c r="BE2" s="88"/>
      <c r="BF2" s="88"/>
      <c r="BG2" s="88"/>
      <c r="BH2" s="88"/>
      <c r="BI2" s="88"/>
      <c r="BJ2" s="88"/>
      <c r="BK2" s="88"/>
      <c r="BL2" s="88"/>
      <c r="BM2" s="88"/>
      <c r="BN2" s="88"/>
      <c r="BO2" s="88"/>
      <c r="BP2" s="88"/>
      <c r="BQ2" s="88"/>
      <c r="BR2" s="88"/>
      <c r="BS2" s="88"/>
      <c r="BT2" s="88"/>
      <c r="BU2" s="88"/>
      <c r="BV2" s="88"/>
      <c r="BW2" s="88"/>
      <c r="BX2" s="88"/>
      <c r="BY2" s="88"/>
      <c r="BZ2" s="88"/>
    </row>
    <row r="3" spans="1:78" ht="9.75" customHeight="1">
      <c r="A3" s="2"/>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row>
    <row r="4" spans="1:78" ht="9.75" customHeight="1">
      <c r="A4" s="2"/>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c r="AM4" s="88"/>
      <c r="AN4" s="88"/>
      <c r="AO4" s="88"/>
      <c r="AP4" s="88"/>
      <c r="AQ4" s="88"/>
      <c r="AR4" s="88"/>
      <c r="AS4" s="88"/>
      <c r="AT4" s="88"/>
      <c r="AU4" s="88"/>
      <c r="AV4" s="88"/>
      <c r="AW4" s="88"/>
      <c r="AX4" s="88"/>
      <c r="AY4" s="88"/>
      <c r="AZ4" s="88"/>
      <c r="BA4" s="88"/>
      <c r="BB4" s="88"/>
      <c r="BC4" s="88"/>
      <c r="BD4" s="88"/>
      <c r="BE4" s="88"/>
      <c r="BF4" s="88"/>
      <c r="BG4" s="88"/>
      <c r="BH4" s="88"/>
      <c r="BI4" s="88"/>
      <c r="BJ4" s="88"/>
      <c r="BK4" s="88"/>
      <c r="BL4" s="88"/>
      <c r="BM4" s="88"/>
      <c r="BN4" s="88"/>
      <c r="BO4" s="88"/>
      <c r="BP4" s="88"/>
      <c r="BQ4" s="88"/>
      <c r="BR4" s="88"/>
      <c r="BS4" s="88"/>
      <c r="BT4" s="88"/>
      <c r="BU4" s="88"/>
      <c r="BV4" s="88"/>
      <c r="BW4" s="88"/>
      <c r="BX4" s="88"/>
      <c r="BY4" s="88"/>
      <c r="BZ4" s="88"/>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9" t="str">
        <f>データ!H6</f>
        <v>富山県　砺波広域圏事務組合</v>
      </c>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90"/>
      <c r="AE6" s="90"/>
      <c r="AF6" s="90"/>
      <c r="AG6" s="90"/>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9" t="s">
        <v>1</v>
      </c>
      <c r="C7" s="80"/>
      <c r="D7" s="80"/>
      <c r="E7" s="80"/>
      <c r="F7" s="80"/>
      <c r="G7" s="80"/>
      <c r="H7" s="80"/>
      <c r="I7" s="79" t="s">
        <v>2</v>
      </c>
      <c r="J7" s="80"/>
      <c r="K7" s="80"/>
      <c r="L7" s="80"/>
      <c r="M7" s="80"/>
      <c r="N7" s="80"/>
      <c r="O7" s="81"/>
      <c r="P7" s="82" t="s">
        <v>3</v>
      </c>
      <c r="Q7" s="82"/>
      <c r="R7" s="82"/>
      <c r="S7" s="82"/>
      <c r="T7" s="82"/>
      <c r="U7" s="82"/>
      <c r="V7" s="82"/>
      <c r="W7" s="82" t="s">
        <v>4</v>
      </c>
      <c r="X7" s="82"/>
      <c r="Y7" s="82"/>
      <c r="Z7" s="82"/>
      <c r="AA7" s="82"/>
      <c r="AB7" s="82"/>
      <c r="AC7" s="82"/>
      <c r="AD7" s="82" t="s">
        <v>5</v>
      </c>
      <c r="AE7" s="82"/>
      <c r="AF7" s="82"/>
      <c r="AG7" s="82"/>
      <c r="AH7" s="82"/>
      <c r="AI7" s="82"/>
      <c r="AJ7" s="82"/>
      <c r="AK7" s="5"/>
      <c r="AL7" s="82" t="s">
        <v>6</v>
      </c>
      <c r="AM7" s="82"/>
      <c r="AN7" s="82"/>
      <c r="AO7" s="82"/>
      <c r="AP7" s="82"/>
      <c r="AQ7" s="82"/>
      <c r="AR7" s="82"/>
      <c r="AS7" s="82"/>
      <c r="AT7" s="79" t="s">
        <v>7</v>
      </c>
      <c r="AU7" s="80"/>
      <c r="AV7" s="80"/>
      <c r="AW7" s="80"/>
      <c r="AX7" s="80"/>
      <c r="AY7" s="80"/>
      <c r="AZ7" s="80"/>
      <c r="BA7" s="80"/>
      <c r="BB7" s="82" t="s">
        <v>8</v>
      </c>
      <c r="BC7" s="82"/>
      <c r="BD7" s="82"/>
      <c r="BE7" s="82"/>
      <c r="BF7" s="82"/>
      <c r="BG7" s="82"/>
      <c r="BH7" s="82"/>
      <c r="BI7" s="82"/>
      <c r="BJ7" s="4"/>
      <c r="BK7" s="4"/>
      <c r="BL7" s="6" t="s">
        <v>9</v>
      </c>
      <c r="BM7" s="7"/>
      <c r="BN7" s="7"/>
      <c r="BO7" s="7"/>
      <c r="BP7" s="7"/>
      <c r="BQ7" s="7"/>
      <c r="BR7" s="7"/>
      <c r="BS7" s="7"/>
      <c r="BT7" s="7"/>
      <c r="BU7" s="7"/>
      <c r="BV7" s="7"/>
      <c r="BW7" s="7"/>
      <c r="BX7" s="7"/>
      <c r="BY7" s="8"/>
    </row>
    <row r="8" spans="1:78" ht="18.75" customHeight="1">
      <c r="A8" s="2"/>
      <c r="B8" s="83" t="str">
        <f>データ!$I$6</f>
        <v>法適用</v>
      </c>
      <c r="C8" s="84"/>
      <c r="D8" s="84"/>
      <c r="E8" s="84"/>
      <c r="F8" s="84"/>
      <c r="G8" s="84"/>
      <c r="H8" s="84"/>
      <c r="I8" s="83" t="str">
        <f>データ!$J$6</f>
        <v>水道事業</v>
      </c>
      <c r="J8" s="84"/>
      <c r="K8" s="84"/>
      <c r="L8" s="84"/>
      <c r="M8" s="84"/>
      <c r="N8" s="84"/>
      <c r="O8" s="85"/>
      <c r="P8" s="86" t="str">
        <f>データ!$K$6</f>
        <v>用水供給事業</v>
      </c>
      <c r="Q8" s="86"/>
      <c r="R8" s="86"/>
      <c r="S8" s="86"/>
      <c r="T8" s="86"/>
      <c r="U8" s="86"/>
      <c r="V8" s="86"/>
      <c r="W8" s="86" t="str">
        <f>データ!$L$6</f>
        <v>B</v>
      </c>
      <c r="X8" s="86"/>
      <c r="Y8" s="86"/>
      <c r="Z8" s="86"/>
      <c r="AA8" s="86"/>
      <c r="AB8" s="86"/>
      <c r="AC8" s="86"/>
      <c r="AD8" s="87" t="s">
        <v>119</v>
      </c>
      <c r="AE8" s="87"/>
      <c r="AF8" s="87"/>
      <c r="AG8" s="87"/>
      <c r="AH8" s="87"/>
      <c r="AI8" s="87"/>
      <c r="AJ8" s="87"/>
      <c r="AK8" s="5"/>
      <c r="AL8" s="74" t="str">
        <f>データ!$R$6</f>
        <v>-</v>
      </c>
      <c r="AM8" s="74"/>
      <c r="AN8" s="74"/>
      <c r="AO8" s="74"/>
      <c r="AP8" s="74"/>
      <c r="AQ8" s="74"/>
      <c r="AR8" s="74"/>
      <c r="AS8" s="74"/>
      <c r="AT8" s="70" t="str">
        <f>データ!$S$6</f>
        <v>-</v>
      </c>
      <c r="AU8" s="71"/>
      <c r="AV8" s="71"/>
      <c r="AW8" s="71"/>
      <c r="AX8" s="71"/>
      <c r="AY8" s="71"/>
      <c r="AZ8" s="71"/>
      <c r="BA8" s="71"/>
      <c r="BB8" s="73" t="str">
        <f>データ!$T$6</f>
        <v>-</v>
      </c>
      <c r="BC8" s="73"/>
      <c r="BD8" s="73"/>
      <c r="BE8" s="73"/>
      <c r="BF8" s="73"/>
      <c r="BG8" s="73"/>
      <c r="BH8" s="73"/>
      <c r="BI8" s="73"/>
      <c r="BJ8" s="4"/>
      <c r="BK8" s="4"/>
      <c r="BL8" s="77" t="s">
        <v>10</v>
      </c>
      <c r="BM8" s="78"/>
      <c r="BN8" s="9" t="s">
        <v>11</v>
      </c>
      <c r="BO8" s="10"/>
      <c r="BP8" s="10"/>
      <c r="BQ8" s="10"/>
      <c r="BR8" s="10"/>
      <c r="BS8" s="10"/>
      <c r="BT8" s="10"/>
      <c r="BU8" s="10"/>
      <c r="BV8" s="10"/>
      <c r="BW8" s="10"/>
      <c r="BX8" s="10"/>
      <c r="BY8" s="11"/>
    </row>
    <row r="9" spans="1:78" ht="18.75" customHeight="1">
      <c r="A9" s="2"/>
      <c r="B9" s="79" t="s">
        <v>12</v>
      </c>
      <c r="C9" s="80"/>
      <c r="D9" s="80"/>
      <c r="E9" s="80"/>
      <c r="F9" s="80"/>
      <c r="G9" s="80"/>
      <c r="H9" s="80"/>
      <c r="I9" s="79" t="s">
        <v>13</v>
      </c>
      <c r="J9" s="80"/>
      <c r="K9" s="80"/>
      <c r="L9" s="80"/>
      <c r="M9" s="80"/>
      <c r="N9" s="80"/>
      <c r="O9" s="81"/>
      <c r="P9" s="82" t="s">
        <v>14</v>
      </c>
      <c r="Q9" s="82"/>
      <c r="R9" s="82"/>
      <c r="S9" s="82"/>
      <c r="T9" s="82"/>
      <c r="U9" s="82"/>
      <c r="V9" s="82"/>
      <c r="W9" s="82" t="s">
        <v>15</v>
      </c>
      <c r="X9" s="82"/>
      <c r="Y9" s="82"/>
      <c r="Z9" s="82"/>
      <c r="AA9" s="82"/>
      <c r="AB9" s="82"/>
      <c r="AC9" s="82"/>
      <c r="AD9" s="2"/>
      <c r="AE9" s="2"/>
      <c r="AF9" s="2"/>
      <c r="AG9" s="2"/>
      <c r="AH9" s="5"/>
      <c r="AI9" s="5"/>
      <c r="AJ9" s="5"/>
      <c r="AK9" s="5"/>
      <c r="AL9" s="82" t="s">
        <v>16</v>
      </c>
      <c r="AM9" s="82"/>
      <c r="AN9" s="82"/>
      <c r="AO9" s="82"/>
      <c r="AP9" s="82"/>
      <c r="AQ9" s="82"/>
      <c r="AR9" s="82"/>
      <c r="AS9" s="82"/>
      <c r="AT9" s="79" t="s">
        <v>17</v>
      </c>
      <c r="AU9" s="80"/>
      <c r="AV9" s="80"/>
      <c r="AW9" s="80"/>
      <c r="AX9" s="80"/>
      <c r="AY9" s="80"/>
      <c r="AZ9" s="80"/>
      <c r="BA9" s="80"/>
      <c r="BB9" s="82" t="s">
        <v>18</v>
      </c>
      <c r="BC9" s="82"/>
      <c r="BD9" s="82"/>
      <c r="BE9" s="82"/>
      <c r="BF9" s="82"/>
      <c r="BG9" s="82"/>
      <c r="BH9" s="82"/>
      <c r="BI9" s="82"/>
      <c r="BJ9" s="4"/>
      <c r="BK9" s="4"/>
      <c r="BL9" s="68" t="s">
        <v>19</v>
      </c>
      <c r="BM9" s="69"/>
      <c r="BN9" s="12" t="s">
        <v>20</v>
      </c>
      <c r="BO9" s="13"/>
      <c r="BP9" s="13"/>
      <c r="BQ9" s="13"/>
      <c r="BR9" s="13"/>
      <c r="BS9" s="13"/>
      <c r="BT9" s="13"/>
      <c r="BU9" s="13"/>
      <c r="BV9" s="13"/>
      <c r="BW9" s="13"/>
      <c r="BX9" s="13"/>
      <c r="BY9" s="14"/>
    </row>
    <row r="10" spans="1:78" ht="18.75" customHeight="1">
      <c r="A10" s="2"/>
      <c r="B10" s="70" t="str">
        <f>データ!$N$6</f>
        <v>-</v>
      </c>
      <c r="C10" s="71"/>
      <c r="D10" s="71"/>
      <c r="E10" s="71"/>
      <c r="F10" s="71"/>
      <c r="G10" s="71"/>
      <c r="H10" s="71"/>
      <c r="I10" s="70">
        <f>データ!$O$6</f>
        <v>66.72</v>
      </c>
      <c r="J10" s="71"/>
      <c r="K10" s="71"/>
      <c r="L10" s="71"/>
      <c r="M10" s="71"/>
      <c r="N10" s="71"/>
      <c r="O10" s="72"/>
      <c r="P10" s="73">
        <f>データ!$P$6</f>
        <v>96.19</v>
      </c>
      <c r="Q10" s="73"/>
      <c r="R10" s="73"/>
      <c r="S10" s="73"/>
      <c r="T10" s="73"/>
      <c r="U10" s="73"/>
      <c r="V10" s="73"/>
      <c r="W10" s="74">
        <f>データ!$Q$6</f>
        <v>0</v>
      </c>
      <c r="X10" s="74"/>
      <c r="Y10" s="74"/>
      <c r="Z10" s="74"/>
      <c r="AA10" s="74"/>
      <c r="AB10" s="74"/>
      <c r="AC10" s="74"/>
      <c r="AD10" s="2"/>
      <c r="AE10" s="2"/>
      <c r="AF10" s="2"/>
      <c r="AG10" s="2"/>
      <c r="AH10" s="5"/>
      <c r="AI10" s="5"/>
      <c r="AJ10" s="5"/>
      <c r="AK10" s="5"/>
      <c r="AL10" s="74">
        <f>データ!$U$6</f>
        <v>97451</v>
      </c>
      <c r="AM10" s="74"/>
      <c r="AN10" s="74"/>
      <c r="AO10" s="74"/>
      <c r="AP10" s="74"/>
      <c r="AQ10" s="74"/>
      <c r="AR10" s="74"/>
      <c r="AS10" s="74"/>
      <c r="AT10" s="70">
        <f>データ!$V$6</f>
        <v>234.28</v>
      </c>
      <c r="AU10" s="71"/>
      <c r="AV10" s="71"/>
      <c r="AW10" s="71"/>
      <c r="AX10" s="71"/>
      <c r="AY10" s="71"/>
      <c r="AZ10" s="71"/>
      <c r="BA10" s="71"/>
      <c r="BB10" s="73">
        <f>データ!$W$6</f>
        <v>415.96</v>
      </c>
      <c r="BC10" s="73"/>
      <c r="BD10" s="73"/>
      <c r="BE10" s="73"/>
      <c r="BF10" s="73"/>
      <c r="BG10" s="73"/>
      <c r="BH10" s="73"/>
      <c r="BI10" s="73"/>
      <c r="BJ10" s="2"/>
      <c r="BK10" s="2"/>
      <c r="BL10" s="75" t="s">
        <v>21</v>
      </c>
      <c r="BM10" s="76"/>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65" t="s">
        <v>116</v>
      </c>
      <c r="BM16" s="66"/>
      <c r="BN16" s="66"/>
      <c r="BO16" s="66"/>
      <c r="BP16" s="66"/>
      <c r="BQ16" s="66"/>
      <c r="BR16" s="66"/>
      <c r="BS16" s="66"/>
      <c r="BT16" s="66"/>
      <c r="BU16" s="66"/>
      <c r="BV16" s="66"/>
      <c r="BW16" s="66"/>
      <c r="BX16" s="66"/>
      <c r="BY16" s="66"/>
      <c r="BZ16" s="67"/>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65"/>
      <c r="BM17" s="66"/>
      <c r="BN17" s="66"/>
      <c r="BO17" s="66"/>
      <c r="BP17" s="66"/>
      <c r="BQ17" s="66"/>
      <c r="BR17" s="66"/>
      <c r="BS17" s="66"/>
      <c r="BT17" s="66"/>
      <c r="BU17" s="66"/>
      <c r="BV17" s="66"/>
      <c r="BW17" s="66"/>
      <c r="BX17" s="66"/>
      <c r="BY17" s="66"/>
      <c r="BZ17" s="67"/>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65"/>
      <c r="BM18" s="66"/>
      <c r="BN18" s="66"/>
      <c r="BO18" s="66"/>
      <c r="BP18" s="66"/>
      <c r="BQ18" s="66"/>
      <c r="BR18" s="66"/>
      <c r="BS18" s="66"/>
      <c r="BT18" s="66"/>
      <c r="BU18" s="66"/>
      <c r="BV18" s="66"/>
      <c r="BW18" s="66"/>
      <c r="BX18" s="66"/>
      <c r="BY18" s="66"/>
      <c r="BZ18" s="67"/>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65"/>
      <c r="BM19" s="66"/>
      <c r="BN19" s="66"/>
      <c r="BO19" s="66"/>
      <c r="BP19" s="66"/>
      <c r="BQ19" s="66"/>
      <c r="BR19" s="66"/>
      <c r="BS19" s="66"/>
      <c r="BT19" s="66"/>
      <c r="BU19" s="66"/>
      <c r="BV19" s="66"/>
      <c r="BW19" s="66"/>
      <c r="BX19" s="66"/>
      <c r="BY19" s="66"/>
      <c r="BZ19" s="67"/>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65"/>
      <c r="BM20" s="66"/>
      <c r="BN20" s="66"/>
      <c r="BO20" s="66"/>
      <c r="BP20" s="66"/>
      <c r="BQ20" s="66"/>
      <c r="BR20" s="66"/>
      <c r="BS20" s="66"/>
      <c r="BT20" s="66"/>
      <c r="BU20" s="66"/>
      <c r="BV20" s="66"/>
      <c r="BW20" s="66"/>
      <c r="BX20" s="66"/>
      <c r="BY20" s="66"/>
      <c r="BZ20" s="67"/>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65"/>
      <c r="BM21" s="66"/>
      <c r="BN21" s="66"/>
      <c r="BO21" s="66"/>
      <c r="BP21" s="66"/>
      <c r="BQ21" s="66"/>
      <c r="BR21" s="66"/>
      <c r="BS21" s="66"/>
      <c r="BT21" s="66"/>
      <c r="BU21" s="66"/>
      <c r="BV21" s="66"/>
      <c r="BW21" s="66"/>
      <c r="BX21" s="66"/>
      <c r="BY21" s="66"/>
      <c r="BZ21" s="67"/>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65"/>
      <c r="BM22" s="66"/>
      <c r="BN22" s="66"/>
      <c r="BO22" s="66"/>
      <c r="BP22" s="66"/>
      <c r="BQ22" s="66"/>
      <c r="BR22" s="66"/>
      <c r="BS22" s="66"/>
      <c r="BT22" s="66"/>
      <c r="BU22" s="66"/>
      <c r="BV22" s="66"/>
      <c r="BW22" s="66"/>
      <c r="BX22" s="66"/>
      <c r="BY22" s="66"/>
      <c r="BZ22" s="67"/>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65"/>
      <c r="BM23" s="66"/>
      <c r="BN23" s="66"/>
      <c r="BO23" s="66"/>
      <c r="BP23" s="66"/>
      <c r="BQ23" s="66"/>
      <c r="BR23" s="66"/>
      <c r="BS23" s="66"/>
      <c r="BT23" s="66"/>
      <c r="BU23" s="66"/>
      <c r="BV23" s="66"/>
      <c r="BW23" s="66"/>
      <c r="BX23" s="66"/>
      <c r="BY23" s="66"/>
      <c r="BZ23" s="67"/>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65"/>
      <c r="BM24" s="66"/>
      <c r="BN24" s="66"/>
      <c r="BO24" s="66"/>
      <c r="BP24" s="66"/>
      <c r="BQ24" s="66"/>
      <c r="BR24" s="66"/>
      <c r="BS24" s="66"/>
      <c r="BT24" s="66"/>
      <c r="BU24" s="66"/>
      <c r="BV24" s="66"/>
      <c r="BW24" s="66"/>
      <c r="BX24" s="66"/>
      <c r="BY24" s="66"/>
      <c r="BZ24" s="67"/>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65"/>
      <c r="BM25" s="66"/>
      <c r="BN25" s="66"/>
      <c r="BO25" s="66"/>
      <c r="BP25" s="66"/>
      <c r="BQ25" s="66"/>
      <c r="BR25" s="66"/>
      <c r="BS25" s="66"/>
      <c r="BT25" s="66"/>
      <c r="BU25" s="66"/>
      <c r="BV25" s="66"/>
      <c r="BW25" s="66"/>
      <c r="BX25" s="66"/>
      <c r="BY25" s="66"/>
      <c r="BZ25" s="67"/>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65"/>
      <c r="BM26" s="66"/>
      <c r="BN26" s="66"/>
      <c r="BO26" s="66"/>
      <c r="BP26" s="66"/>
      <c r="BQ26" s="66"/>
      <c r="BR26" s="66"/>
      <c r="BS26" s="66"/>
      <c r="BT26" s="66"/>
      <c r="BU26" s="66"/>
      <c r="BV26" s="66"/>
      <c r="BW26" s="66"/>
      <c r="BX26" s="66"/>
      <c r="BY26" s="66"/>
      <c r="BZ26" s="67"/>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65"/>
      <c r="BM27" s="66"/>
      <c r="BN27" s="66"/>
      <c r="BO27" s="66"/>
      <c r="BP27" s="66"/>
      <c r="BQ27" s="66"/>
      <c r="BR27" s="66"/>
      <c r="BS27" s="66"/>
      <c r="BT27" s="66"/>
      <c r="BU27" s="66"/>
      <c r="BV27" s="66"/>
      <c r="BW27" s="66"/>
      <c r="BX27" s="66"/>
      <c r="BY27" s="66"/>
      <c r="BZ27" s="67"/>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65"/>
      <c r="BM28" s="66"/>
      <c r="BN28" s="66"/>
      <c r="BO28" s="66"/>
      <c r="BP28" s="66"/>
      <c r="BQ28" s="66"/>
      <c r="BR28" s="66"/>
      <c r="BS28" s="66"/>
      <c r="BT28" s="66"/>
      <c r="BU28" s="66"/>
      <c r="BV28" s="66"/>
      <c r="BW28" s="66"/>
      <c r="BX28" s="66"/>
      <c r="BY28" s="66"/>
      <c r="BZ28" s="67"/>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65"/>
      <c r="BM29" s="66"/>
      <c r="BN29" s="66"/>
      <c r="BO29" s="66"/>
      <c r="BP29" s="66"/>
      <c r="BQ29" s="66"/>
      <c r="BR29" s="66"/>
      <c r="BS29" s="66"/>
      <c r="BT29" s="66"/>
      <c r="BU29" s="66"/>
      <c r="BV29" s="66"/>
      <c r="BW29" s="66"/>
      <c r="BX29" s="66"/>
      <c r="BY29" s="66"/>
      <c r="BZ29" s="67"/>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65"/>
      <c r="BM30" s="66"/>
      <c r="BN30" s="66"/>
      <c r="BO30" s="66"/>
      <c r="BP30" s="66"/>
      <c r="BQ30" s="66"/>
      <c r="BR30" s="66"/>
      <c r="BS30" s="66"/>
      <c r="BT30" s="66"/>
      <c r="BU30" s="66"/>
      <c r="BV30" s="66"/>
      <c r="BW30" s="66"/>
      <c r="BX30" s="66"/>
      <c r="BY30" s="66"/>
      <c r="BZ30" s="67"/>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65"/>
      <c r="BM31" s="66"/>
      <c r="BN31" s="66"/>
      <c r="BO31" s="66"/>
      <c r="BP31" s="66"/>
      <c r="BQ31" s="66"/>
      <c r="BR31" s="66"/>
      <c r="BS31" s="66"/>
      <c r="BT31" s="66"/>
      <c r="BU31" s="66"/>
      <c r="BV31" s="66"/>
      <c r="BW31" s="66"/>
      <c r="BX31" s="66"/>
      <c r="BY31" s="66"/>
      <c r="BZ31" s="67"/>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65"/>
      <c r="BM32" s="66"/>
      <c r="BN32" s="66"/>
      <c r="BO32" s="66"/>
      <c r="BP32" s="66"/>
      <c r="BQ32" s="66"/>
      <c r="BR32" s="66"/>
      <c r="BS32" s="66"/>
      <c r="BT32" s="66"/>
      <c r="BU32" s="66"/>
      <c r="BV32" s="66"/>
      <c r="BW32" s="66"/>
      <c r="BX32" s="66"/>
      <c r="BY32" s="66"/>
      <c r="BZ32" s="67"/>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65"/>
      <c r="BM33" s="66"/>
      <c r="BN33" s="66"/>
      <c r="BO33" s="66"/>
      <c r="BP33" s="66"/>
      <c r="BQ33" s="66"/>
      <c r="BR33" s="66"/>
      <c r="BS33" s="66"/>
      <c r="BT33" s="66"/>
      <c r="BU33" s="66"/>
      <c r="BV33" s="66"/>
      <c r="BW33" s="66"/>
      <c r="BX33" s="66"/>
      <c r="BY33" s="66"/>
      <c r="BZ33" s="67"/>
    </row>
    <row r="34" spans="1:78" ht="13.5" customHeight="1">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65"/>
      <c r="BM34" s="66"/>
      <c r="BN34" s="66"/>
      <c r="BO34" s="66"/>
      <c r="BP34" s="66"/>
      <c r="BQ34" s="66"/>
      <c r="BR34" s="66"/>
      <c r="BS34" s="66"/>
      <c r="BT34" s="66"/>
      <c r="BU34" s="66"/>
      <c r="BV34" s="66"/>
      <c r="BW34" s="66"/>
      <c r="BX34" s="66"/>
      <c r="BY34" s="66"/>
      <c r="BZ34" s="67"/>
    </row>
    <row r="35" spans="1:78" ht="13.5" customHeight="1">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65"/>
      <c r="BM35" s="66"/>
      <c r="BN35" s="66"/>
      <c r="BO35" s="66"/>
      <c r="BP35" s="66"/>
      <c r="BQ35" s="66"/>
      <c r="BR35" s="66"/>
      <c r="BS35" s="66"/>
      <c r="BT35" s="66"/>
      <c r="BU35" s="66"/>
      <c r="BV35" s="66"/>
      <c r="BW35" s="66"/>
      <c r="BX35" s="66"/>
      <c r="BY35" s="66"/>
      <c r="BZ35" s="67"/>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65"/>
      <c r="BM36" s="66"/>
      <c r="BN36" s="66"/>
      <c r="BO36" s="66"/>
      <c r="BP36" s="66"/>
      <c r="BQ36" s="66"/>
      <c r="BR36" s="66"/>
      <c r="BS36" s="66"/>
      <c r="BT36" s="66"/>
      <c r="BU36" s="66"/>
      <c r="BV36" s="66"/>
      <c r="BW36" s="66"/>
      <c r="BX36" s="66"/>
      <c r="BY36" s="66"/>
      <c r="BZ36" s="67"/>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65"/>
      <c r="BM37" s="66"/>
      <c r="BN37" s="66"/>
      <c r="BO37" s="66"/>
      <c r="BP37" s="66"/>
      <c r="BQ37" s="66"/>
      <c r="BR37" s="66"/>
      <c r="BS37" s="66"/>
      <c r="BT37" s="66"/>
      <c r="BU37" s="66"/>
      <c r="BV37" s="66"/>
      <c r="BW37" s="66"/>
      <c r="BX37" s="66"/>
      <c r="BY37" s="66"/>
      <c r="BZ37" s="67"/>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65"/>
      <c r="BM38" s="66"/>
      <c r="BN38" s="66"/>
      <c r="BO38" s="66"/>
      <c r="BP38" s="66"/>
      <c r="BQ38" s="66"/>
      <c r="BR38" s="66"/>
      <c r="BS38" s="66"/>
      <c r="BT38" s="66"/>
      <c r="BU38" s="66"/>
      <c r="BV38" s="66"/>
      <c r="BW38" s="66"/>
      <c r="BX38" s="66"/>
      <c r="BY38" s="66"/>
      <c r="BZ38" s="67"/>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65"/>
      <c r="BM39" s="66"/>
      <c r="BN39" s="66"/>
      <c r="BO39" s="66"/>
      <c r="BP39" s="66"/>
      <c r="BQ39" s="66"/>
      <c r="BR39" s="66"/>
      <c r="BS39" s="66"/>
      <c r="BT39" s="66"/>
      <c r="BU39" s="66"/>
      <c r="BV39" s="66"/>
      <c r="BW39" s="66"/>
      <c r="BX39" s="66"/>
      <c r="BY39" s="66"/>
      <c r="BZ39" s="67"/>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65"/>
      <c r="BM40" s="66"/>
      <c r="BN40" s="66"/>
      <c r="BO40" s="66"/>
      <c r="BP40" s="66"/>
      <c r="BQ40" s="66"/>
      <c r="BR40" s="66"/>
      <c r="BS40" s="66"/>
      <c r="BT40" s="66"/>
      <c r="BU40" s="66"/>
      <c r="BV40" s="66"/>
      <c r="BW40" s="66"/>
      <c r="BX40" s="66"/>
      <c r="BY40" s="66"/>
      <c r="BZ40" s="67"/>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65"/>
      <c r="BM41" s="66"/>
      <c r="BN41" s="66"/>
      <c r="BO41" s="66"/>
      <c r="BP41" s="66"/>
      <c r="BQ41" s="66"/>
      <c r="BR41" s="66"/>
      <c r="BS41" s="66"/>
      <c r="BT41" s="66"/>
      <c r="BU41" s="66"/>
      <c r="BV41" s="66"/>
      <c r="BW41" s="66"/>
      <c r="BX41" s="66"/>
      <c r="BY41" s="66"/>
      <c r="BZ41" s="67"/>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65"/>
      <c r="BM42" s="66"/>
      <c r="BN42" s="66"/>
      <c r="BO42" s="66"/>
      <c r="BP42" s="66"/>
      <c r="BQ42" s="66"/>
      <c r="BR42" s="66"/>
      <c r="BS42" s="66"/>
      <c r="BT42" s="66"/>
      <c r="BU42" s="66"/>
      <c r="BV42" s="66"/>
      <c r="BW42" s="66"/>
      <c r="BX42" s="66"/>
      <c r="BY42" s="66"/>
      <c r="BZ42" s="67"/>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65"/>
      <c r="BM43" s="66"/>
      <c r="BN43" s="66"/>
      <c r="BO43" s="66"/>
      <c r="BP43" s="66"/>
      <c r="BQ43" s="66"/>
      <c r="BR43" s="66"/>
      <c r="BS43" s="66"/>
      <c r="BT43" s="66"/>
      <c r="BU43" s="66"/>
      <c r="BV43" s="66"/>
      <c r="BW43" s="66"/>
      <c r="BX43" s="66"/>
      <c r="BY43" s="66"/>
      <c r="BZ43" s="67"/>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65"/>
      <c r="BM44" s="66"/>
      <c r="BN44" s="66"/>
      <c r="BO44" s="66"/>
      <c r="BP44" s="66"/>
      <c r="BQ44" s="66"/>
      <c r="BR44" s="66"/>
      <c r="BS44" s="66"/>
      <c r="BT44" s="66"/>
      <c r="BU44" s="66"/>
      <c r="BV44" s="66"/>
      <c r="BW44" s="66"/>
      <c r="BX44" s="66"/>
      <c r="BY44" s="66"/>
      <c r="BZ44" s="67"/>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117</v>
      </c>
      <c r="BM47" s="51"/>
      <c r="BN47" s="51"/>
      <c r="BO47" s="51"/>
      <c r="BP47" s="51"/>
      <c r="BQ47" s="51"/>
      <c r="BR47" s="51"/>
      <c r="BS47" s="51"/>
      <c r="BT47" s="51"/>
      <c r="BU47" s="51"/>
      <c r="BV47" s="51"/>
      <c r="BW47" s="51"/>
      <c r="BX47" s="51"/>
      <c r="BY47" s="51"/>
      <c r="BZ47" s="52"/>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118</v>
      </c>
      <c r="BM66" s="51"/>
      <c r="BN66" s="51"/>
      <c r="BO66" s="51"/>
      <c r="BP66" s="51"/>
      <c r="BQ66" s="51"/>
      <c r="BR66" s="51"/>
      <c r="BS66" s="51"/>
      <c r="BT66" s="51"/>
      <c r="BU66" s="51"/>
      <c r="BV66" s="51"/>
      <c r="BW66" s="51"/>
      <c r="BX66" s="51"/>
      <c r="BY66" s="51"/>
      <c r="BZ66" s="52"/>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【114.05】</v>
      </c>
      <c r="F85" s="27" t="str">
        <f>データ!AS6</f>
        <v>【12.65】</v>
      </c>
      <c r="G85" s="27" t="str">
        <f>データ!BD6</f>
        <v>【224.41】</v>
      </c>
      <c r="H85" s="27" t="str">
        <f>データ!BO6</f>
        <v>【320.31】</v>
      </c>
      <c r="I85" s="27" t="str">
        <f>データ!BZ6</f>
        <v>【113.88】</v>
      </c>
      <c r="J85" s="27" t="str">
        <f>データ!CK6</f>
        <v>【74.02】</v>
      </c>
      <c r="K85" s="27" t="str">
        <f>データ!CV6</f>
        <v>【61.66】</v>
      </c>
      <c r="L85" s="27" t="str">
        <f>データ!DG6</f>
        <v>【100.05】</v>
      </c>
      <c r="M85" s="27" t="str">
        <f>データ!DR6</f>
        <v>【53.56】</v>
      </c>
      <c r="N85" s="27" t="str">
        <f>データ!EC6</f>
        <v>【19.44】</v>
      </c>
      <c r="O85" s="27" t="str">
        <f>データ!EN6</f>
        <v>【0.24】</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92" t="s">
        <v>62</v>
      </c>
      <c r="I3" s="93"/>
      <c r="J3" s="93"/>
      <c r="K3" s="93"/>
      <c r="L3" s="93"/>
      <c r="M3" s="93"/>
      <c r="N3" s="93"/>
      <c r="O3" s="93"/>
      <c r="P3" s="93"/>
      <c r="Q3" s="93"/>
      <c r="R3" s="93"/>
      <c r="S3" s="93"/>
      <c r="T3" s="93"/>
      <c r="U3" s="93"/>
      <c r="V3" s="93"/>
      <c r="W3" s="94"/>
      <c r="X3" s="98" t="s">
        <v>63</v>
      </c>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c r="BD3" s="91"/>
      <c r="BE3" s="91"/>
      <c r="BF3" s="91"/>
      <c r="BG3" s="91"/>
      <c r="BH3" s="91"/>
      <c r="BI3" s="91"/>
      <c r="BJ3" s="91"/>
      <c r="BK3" s="91"/>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c r="CL3" s="91"/>
      <c r="CM3" s="91"/>
      <c r="CN3" s="91"/>
      <c r="CO3" s="91"/>
      <c r="CP3" s="91"/>
      <c r="CQ3" s="91"/>
      <c r="CR3" s="91"/>
      <c r="CS3" s="91"/>
      <c r="CT3" s="91"/>
      <c r="CU3" s="91"/>
      <c r="CV3" s="91"/>
      <c r="CW3" s="91"/>
      <c r="CX3" s="91"/>
      <c r="CY3" s="91"/>
      <c r="CZ3" s="91"/>
      <c r="DA3" s="91"/>
      <c r="DB3" s="91"/>
      <c r="DC3" s="91"/>
      <c r="DD3" s="91"/>
      <c r="DE3" s="91"/>
      <c r="DF3" s="91"/>
      <c r="DG3" s="91"/>
      <c r="DH3" s="91" t="s">
        <v>64</v>
      </c>
      <c r="DI3" s="91"/>
      <c r="DJ3" s="91"/>
      <c r="DK3" s="91"/>
      <c r="DL3" s="91"/>
      <c r="DM3" s="91"/>
      <c r="DN3" s="91"/>
      <c r="DO3" s="91"/>
      <c r="DP3" s="91"/>
      <c r="DQ3" s="91"/>
      <c r="DR3" s="91"/>
      <c r="DS3" s="91"/>
      <c r="DT3" s="91"/>
      <c r="DU3" s="91"/>
      <c r="DV3" s="91"/>
      <c r="DW3" s="91"/>
      <c r="DX3" s="91"/>
      <c r="DY3" s="91"/>
      <c r="DZ3" s="91"/>
      <c r="EA3" s="91"/>
      <c r="EB3" s="91"/>
      <c r="EC3" s="91"/>
      <c r="ED3" s="91"/>
      <c r="EE3" s="91"/>
      <c r="EF3" s="91"/>
      <c r="EG3" s="91"/>
      <c r="EH3" s="91"/>
      <c r="EI3" s="91"/>
      <c r="EJ3" s="91"/>
      <c r="EK3" s="91"/>
      <c r="EL3" s="91"/>
      <c r="EM3" s="91"/>
      <c r="EN3" s="91"/>
    </row>
    <row r="4" spans="1:144">
      <c r="A4" s="29" t="s">
        <v>65</v>
      </c>
      <c r="B4" s="31"/>
      <c r="C4" s="31"/>
      <c r="D4" s="31"/>
      <c r="E4" s="31"/>
      <c r="F4" s="31"/>
      <c r="G4" s="31"/>
      <c r="H4" s="95"/>
      <c r="I4" s="96"/>
      <c r="J4" s="96"/>
      <c r="K4" s="96"/>
      <c r="L4" s="96"/>
      <c r="M4" s="96"/>
      <c r="N4" s="96"/>
      <c r="O4" s="96"/>
      <c r="P4" s="96"/>
      <c r="Q4" s="96"/>
      <c r="R4" s="96"/>
      <c r="S4" s="96"/>
      <c r="T4" s="96"/>
      <c r="U4" s="96"/>
      <c r="V4" s="96"/>
      <c r="W4" s="97"/>
      <c r="X4" s="91" t="s">
        <v>66</v>
      </c>
      <c r="Y4" s="91"/>
      <c r="Z4" s="91"/>
      <c r="AA4" s="91"/>
      <c r="AB4" s="91"/>
      <c r="AC4" s="91"/>
      <c r="AD4" s="91"/>
      <c r="AE4" s="91"/>
      <c r="AF4" s="91"/>
      <c r="AG4" s="91"/>
      <c r="AH4" s="91"/>
      <c r="AI4" s="91" t="s">
        <v>67</v>
      </c>
      <c r="AJ4" s="91"/>
      <c r="AK4" s="91"/>
      <c r="AL4" s="91"/>
      <c r="AM4" s="91"/>
      <c r="AN4" s="91"/>
      <c r="AO4" s="91"/>
      <c r="AP4" s="91"/>
      <c r="AQ4" s="91"/>
      <c r="AR4" s="91"/>
      <c r="AS4" s="91"/>
      <c r="AT4" s="91" t="s">
        <v>68</v>
      </c>
      <c r="AU4" s="91"/>
      <c r="AV4" s="91"/>
      <c r="AW4" s="91"/>
      <c r="AX4" s="91"/>
      <c r="AY4" s="91"/>
      <c r="AZ4" s="91"/>
      <c r="BA4" s="91"/>
      <c r="BB4" s="91"/>
      <c r="BC4" s="91"/>
      <c r="BD4" s="91"/>
      <c r="BE4" s="91" t="s">
        <v>69</v>
      </c>
      <c r="BF4" s="91"/>
      <c r="BG4" s="91"/>
      <c r="BH4" s="91"/>
      <c r="BI4" s="91"/>
      <c r="BJ4" s="91"/>
      <c r="BK4" s="91"/>
      <c r="BL4" s="91"/>
      <c r="BM4" s="91"/>
      <c r="BN4" s="91"/>
      <c r="BO4" s="91"/>
      <c r="BP4" s="91" t="s">
        <v>70</v>
      </c>
      <c r="BQ4" s="91"/>
      <c r="BR4" s="91"/>
      <c r="BS4" s="91"/>
      <c r="BT4" s="91"/>
      <c r="BU4" s="91"/>
      <c r="BV4" s="91"/>
      <c r="BW4" s="91"/>
      <c r="BX4" s="91"/>
      <c r="BY4" s="91"/>
      <c r="BZ4" s="91"/>
      <c r="CA4" s="91" t="s">
        <v>71</v>
      </c>
      <c r="CB4" s="91"/>
      <c r="CC4" s="91"/>
      <c r="CD4" s="91"/>
      <c r="CE4" s="91"/>
      <c r="CF4" s="91"/>
      <c r="CG4" s="91"/>
      <c r="CH4" s="91"/>
      <c r="CI4" s="91"/>
      <c r="CJ4" s="91"/>
      <c r="CK4" s="91"/>
      <c r="CL4" s="91" t="s">
        <v>72</v>
      </c>
      <c r="CM4" s="91"/>
      <c r="CN4" s="91"/>
      <c r="CO4" s="91"/>
      <c r="CP4" s="91"/>
      <c r="CQ4" s="91"/>
      <c r="CR4" s="91"/>
      <c r="CS4" s="91"/>
      <c r="CT4" s="91"/>
      <c r="CU4" s="91"/>
      <c r="CV4" s="91"/>
      <c r="CW4" s="91" t="s">
        <v>73</v>
      </c>
      <c r="CX4" s="91"/>
      <c r="CY4" s="91"/>
      <c r="CZ4" s="91"/>
      <c r="DA4" s="91"/>
      <c r="DB4" s="91"/>
      <c r="DC4" s="91"/>
      <c r="DD4" s="91"/>
      <c r="DE4" s="91"/>
      <c r="DF4" s="91"/>
      <c r="DG4" s="91"/>
      <c r="DH4" s="91" t="s">
        <v>74</v>
      </c>
      <c r="DI4" s="91"/>
      <c r="DJ4" s="91"/>
      <c r="DK4" s="91"/>
      <c r="DL4" s="91"/>
      <c r="DM4" s="91"/>
      <c r="DN4" s="91"/>
      <c r="DO4" s="91"/>
      <c r="DP4" s="91"/>
      <c r="DQ4" s="91"/>
      <c r="DR4" s="91"/>
      <c r="DS4" s="91" t="s">
        <v>75</v>
      </c>
      <c r="DT4" s="91"/>
      <c r="DU4" s="91"/>
      <c r="DV4" s="91"/>
      <c r="DW4" s="91"/>
      <c r="DX4" s="91"/>
      <c r="DY4" s="91"/>
      <c r="DZ4" s="91"/>
      <c r="EA4" s="91"/>
      <c r="EB4" s="91"/>
      <c r="EC4" s="91"/>
      <c r="ED4" s="91" t="s">
        <v>76</v>
      </c>
      <c r="EE4" s="91"/>
      <c r="EF4" s="91"/>
      <c r="EG4" s="91"/>
      <c r="EH4" s="91"/>
      <c r="EI4" s="91"/>
      <c r="EJ4" s="91"/>
      <c r="EK4" s="91"/>
      <c r="EL4" s="91"/>
      <c r="EM4" s="91"/>
      <c r="EN4" s="91"/>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168912</v>
      </c>
      <c r="D6" s="34">
        <f t="shared" si="3"/>
        <v>46</v>
      </c>
      <c r="E6" s="34">
        <f t="shared" si="3"/>
        <v>1</v>
      </c>
      <c r="F6" s="34">
        <f t="shared" si="3"/>
        <v>0</v>
      </c>
      <c r="G6" s="34">
        <f t="shared" si="3"/>
        <v>2</v>
      </c>
      <c r="H6" s="34" t="str">
        <f t="shared" si="3"/>
        <v>富山県　砺波広域圏事務組合</v>
      </c>
      <c r="I6" s="34" t="str">
        <f t="shared" si="3"/>
        <v>法適用</v>
      </c>
      <c r="J6" s="34" t="str">
        <f t="shared" si="3"/>
        <v>水道事業</v>
      </c>
      <c r="K6" s="34" t="str">
        <f t="shared" si="3"/>
        <v>用水供給事業</v>
      </c>
      <c r="L6" s="34" t="str">
        <f t="shared" si="3"/>
        <v>B</v>
      </c>
      <c r="M6" s="34">
        <f t="shared" si="3"/>
        <v>0</v>
      </c>
      <c r="N6" s="35" t="str">
        <f t="shared" si="3"/>
        <v>-</v>
      </c>
      <c r="O6" s="35">
        <f t="shared" si="3"/>
        <v>66.72</v>
      </c>
      <c r="P6" s="35">
        <f t="shared" si="3"/>
        <v>96.19</v>
      </c>
      <c r="Q6" s="35">
        <f t="shared" si="3"/>
        <v>0</v>
      </c>
      <c r="R6" s="35" t="str">
        <f t="shared" si="3"/>
        <v>-</v>
      </c>
      <c r="S6" s="35" t="str">
        <f t="shared" si="3"/>
        <v>-</v>
      </c>
      <c r="T6" s="35" t="str">
        <f t="shared" si="3"/>
        <v>-</v>
      </c>
      <c r="U6" s="35">
        <f t="shared" si="3"/>
        <v>97451</v>
      </c>
      <c r="V6" s="35">
        <f t="shared" si="3"/>
        <v>234.28</v>
      </c>
      <c r="W6" s="35">
        <f t="shared" si="3"/>
        <v>415.96</v>
      </c>
      <c r="X6" s="36">
        <f>IF(X7="",NA(),X7)</f>
        <v>118.23</v>
      </c>
      <c r="Y6" s="36">
        <f t="shared" ref="Y6:AG6" si="4">IF(Y7="",NA(),Y7)</f>
        <v>123.05</v>
      </c>
      <c r="Z6" s="36">
        <f t="shared" si="4"/>
        <v>135.09</v>
      </c>
      <c r="AA6" s="36">
        <f t="shared" si="4"/>
        <v>116.94</v>
      </c>
      <c r="AB6" s="36">
        <f t="shared" si="4"/>
        <v>123.63</v>
      </c>
      <c r="AC6" s="36">
        <f t="shared" si="4"/>
        <v>113.16</v>
      </c>
      <c r="AD6" s="36">
        <f t="shared" si="4"/>
        <v>113.88</v>
      </c>
      <c r="AE6" s="36">
        <f t="shared" si="4"/>
        <v>113.47</v>
      </c>
      <c r="AF6" s="36">
        <f t="shared" si="4"/>
        <v>113.33</v>
      </c>
      <c r="AG6" s="36">
        <f t="shared" si="4"/>
        <v>114.05</v>
      </c>
      <c r="AH6" s="35" t="str">
        <f>IF(AH7="","",IF(AH7="-","【-】","【"&amp;SUBSTITUTE(TEXT(AH7,"#,##0.00"),"-","△")&amp;"】"))</f>
        <v>【114.05】</v>
      </c>
      <c r="AI6" s="35">
        <f>IF(AI7="",NA(),AI7)</f>
        <v>0</v>
      </c>
      <c r="AJ6" s="35">
        <f t="shared" ref="AJ6:AR6" si="5">IF(AJ7="",NA(),AJ7)</f>
        <v>0</v>
      </c>
      <c r="AK6" s="35">
        <f t="shared" si="5"/>
        <v>0</v>
      </c>
      <c r="AL6" s="35">
        <f t="shared" si="5"/>
        <v>0</v>
      </c>
      <c r="AM6" s="35">
        <f t="shared" si="5"/>
        <v>0</v>
      </c>
      <c r="AN6" s="36">
        <f t="shared" si="5"/>
        <v>23.57</v>
      </c>
      <c r="AO6" s="36">
        <f t="shared" si="5"/>
        <v>21.34</v>
      </c>
      <c r="AP6" s="36">
        <f t="shared" si="5"/>
        <v>16.89</v>
      </c>
      <c r="AQ6" s="36">
        <f t="shared" si="5"/>
        <v>17.39</v>
      </c>
      <c r="AR6" s="36">
        <f t="shared" si="5"/>
        <v>12.65</v>
      </c>
      <c r="AS6" s="35" t="str">
        <f>IF(AS7="","",IF(AS7="-","【-】","【"&amp;SUBSTITUTE(TEXT(AS7,"#,##0.00"),"-","△")&amp;"】"))</f>
        <v>【12.65】</v>
      </c>
      <c r="AT6" s="36">
        <f>IF(AT7="",NA(),AT7)</f>
        <v>7150.34</v>
      </c>
      <c r="AU6" s="36">
        <f t="shared" ref="AU6:BC6" si="6">IF(AU7="",NA(),AU7)</f>
        <v>2300.35</v>
      </c>
      <c r="AV6" s="36">
        <f t="shared" si="6"/>
        <v>516.98</v>
      </c>
      <c r="AW6" s="36">
        <f t="shared" si="6"/>
        <v>230.91</v>
      </c>
      <c r="AX6" s="36">
        <f t="shared" si="6"/>
        <v>378.53</v>
      </c>
      <c r="AY6" s="36">
        <f t="shared" si="6"/>
        <v>654.97</v>
      </c>
      <c r="AZ6" s="36">
        <f t="shared" si="6"/>
        <v>634.53</v>
      </c>
      <c r="BA6" s="36">
        <f t="shared" si="6"/>
        <v>200.22</v>
      </c>
      <c r="BB6" s="36">
        <f t="shared" si="6"/>
        <v>212.95</v>
      </c>
      <c r="BC6" s="36">
        <f t="shared" si="6"/>
        <v>224.41</v>
      </c>
      <c r="BD6" s="35" t="str">
        <f>IF(BD7="","",IF(BD7="-","【-】","【"&amp;SUBSTITUTE(TEXT(BD7,"#,##0.00"),"-","△")&amp;"】"))</f>
        <v>【224.41】</v>
      </c>
      <c r="BE6" s="36">
        <f>IF(BE7="",NA(),BE7)</f>
        <v>111.78</v>
      </c>
      <c r="BF6" s="36">
        <f t="shared" ref="BF6:BN6" si="7">IF(BF7="",NA(),BF7)</f>
        <v>113.88</v>
      </c>
      <c r="BG6" s="36">
        <f t="shared" si="7"/>
        <v>127.7</v>
      </c>
      <c r="BH6" s="36">
        <f t="shared" si="7"/>
        <v>243.26</v>
      </c>
      <c r="BI6" s="36">
        <f t="shared" si="7"/>
        <v>335.54</v>
      </c>
      <c r="BJ6" s="36">
        <f t="shared" si="7"/>
        <v>383.75</v>
      </c>
      <c r="BK6" s="36">
        <f t="shared" si="7"/>
        <v>368.94</v>
      </c>
      <c r="BL6" s="36">
        <f t="shared" si="7"/>
        <v>351.06</v>
      </c>
      <c r="BM6" s="36">
        <f t="shared" si="7"/>
        <v>333.48</v>
      </c>
      <c r="BN6" s="36">
        <f t="shared" si="7"/>
        <v>320.31</v>
      </c>
      <c r="BO6" s="35" t="str">
        <f>IF(BO7="","",IF(BO7="-","【-】","【"&amp;SUBSTITUTE(TEXT(BO7,"#,##0.00"),"-","△")&amp;"】"))</f>
        <v>【320.31】</v>
      </c>
      <c r="BP6" s="36">
        <f>IF(BP7="",NA(),BP7)</f>
        <v>108.29</v>
      </c>
      <c r="BQ6" s="36">
        <f t="shared" ref="BQ6:BY6" si="8">IF(BQ7="",NA(),BQ7)</f>
        <v>112.77</v>
      </c>
      <c r="BR6" s="36">
        <f t="shared" si="8"/>
        <v>124.74</v>
      </c>
      <c r="BS6" s="36">
        <f t="shared" si="8"/>
        <v>107.58</v>
      </c>
      <c r="BT6" s="36">
        <f t="shared" si="8"/>
        <v>114.07</v>
      </c>
      <c r="BU6" s="36">
        <f t="shared" si="8"/>
        <v>110.39</v>
      </c>
      <c r="BV6" s="36">
        <f t="shared" si="8"/>
        <v>111.12</v>
      </c>
      <c r="BW6" s="36">
        <f t="shared" si="8"/>
        <v>112.92</v>
      </c>
      <c r="BX6" s="36">
        <f t="shared" si="8"/>
        <v>112.81</v>
      </c>
      <c r="BY6" s="36">
        <f t="shared" si="8"/>
        <v>113.88</v>
      </c>
      <c r="BZ6" s="35" t="str">
        <f>IF(BZ7="","",IF(BZ7="-","【-】","【"&amp;SUBSTITUTE(TEXT(BZ7,"#,##0.00"),"-","△")&amp;"】"))</f>
        <v>【113.88】</v>
      </c>
      <c r="CA6" s="36">
        <f>IF(CA7="",NA(),CA7)</f>
        <v>42.54</v>
      </c>
      <c r="CB6" s="36">
        <f t="shared" ref="CB6:CJ6" si="9">IF(CB7="",NA(),CB7)</f>
        <v>40.32</v>
      </c>
      <c r="CC6" s="36">
        <f t="shared" si="9"/>
        <v>35</v>
      </c>
      <c r="CD6" s="36">
        <f t="shared" si="9"/>
        <v>40.67</v>
      </c>
      <c r="CE6" s="36">
        <f t="shared" si="9"/>
        <v>38.729999999999997</v>
      </c>
      <c r="CF6" s="36">
        <f t="shared" si="9"/>
        <v>76.81</v>
      </c>
      <c r="CG6" s="36">
        <f t="shared" si="9"/>
        <v>75.75</v>
      </c>
      <c r="CH6" s="36">
        <f t="shared" si="9"/>
        <v>75.3</v>
      </c>
      <c r="CI6" s="36">
        <f t="shared" si="9"/>
        <v>75.3</v>
      </c>
      <c r="CJ6" s="36">
        <f t="shared" si="9"/>
        <v>74.02</v>
      </c>
      <c r="CK6" s="35" t="str">
        <f>IF(CK7="","",IF(CK7="-","【-】","【"&amp;SUBSTITUTE(TEXT(CK7,"#,##0.00"),"-","△")&amp;"】"))</f>
        <v>【74.02】</v>
      </c>
      <c r="CL6" s="36">
        <f>IF(CL7="",NA(),CL7)</f>
        <v>52.75</v>
      </c>
      <c r="CM6" s="36">
        <f t="shared" ref="CM6:CU6" si="10">IF(CM7="",NA(),CM7)</f>
        <v>53.44</v>
      </c>
      <c r="CN6" s="36">
        <f t="shared" si="10"/>
        <v>58.03</v>
      </c>
      <c r="CO6" s="36">
        <f t="shared" si="10"/>
        <v>56.71</v>
      </c>
      <c r="CP6" s="36">
        <f t="shared" si="10"/>
        <v>56.21</v>
      </c>
      <c r="CQ6" s="36">
        <f t="shared" si="10"/>
        <v>64.55</v>
      </c>
      <c r="CR6" s="36">
        <f t="shared" si="10"/>
        <v>64.12</v>
      </c>
      <c r="CS6" s="36">
        <f t="shared" si="10"/>
        <v>62.69</v>
      </c>
      <c r="CT6" s="36">
        <f t="shared" si="10"/>
        <v>61.82</v>
      </c>
      <c r="CU6" s="36">
        <f t="shared" si="10"/>
        <v>61.66</v>
      </c>
      <c r="CV6" s="35" t="str">
        <f>IF(CV7="","",IF(CV7="-","【-】","【"&amp;SUBSTITUTE(TEXT(CV7,"#,##0.00"),"-","△")&amp;"】"))</f>
        <v>【61.66】</v>
      </c>
      <c r="CW6" s="36">
        <f>IF(CW7="",NA(),CW7)</f>
        <v>100</v>
      </c>
      <c r="CX6" s="36">
        <f t="shared" ref="CX6:DF6" si="11">IF(CX7="",NA(),CX7)</f>
        <v>100</v>
      </c>
      <c r="CY6" s="36">
        <f t="shared" si="11"/>
        <v>100</v>
      </c>
      <c r="CZ6" s="36">
        <f t="shared" si="11"/>
        <v>100</v>
      </c>
      <c r="DA6" s="36">
        <f t="shared" si="11"/>
        <v>100</v>
      </c>
      <c r="DB6" s="36">
        <f t="shared" si="11"/>
        <v>99.93</v>
      </c>
      <c r="DC6" s="36">
        <f t="shared" si="11"/>
        <v>100.12</v>
      </c>
      <c r="DD6" s="36">
        <f t="shared" si="11"/>
        <v>100.12</v>
      </c>
      <c r="DE6" s="36">
        <f t="shared" si="11"/>
        <v>100.03</v>
      </c>
      <c r="DF6" s="36">
        <f t="shared" si="11"/>
        <v>100.05</v>
      </c>
      <c r="DG6" s="35" t="str">
        <f>IF(DG7="","",IF(DG7="-","【-】","【"&amp;SUBSTITUTE(TEXT(DG7,"#,##0.00"),"-","△")&amp;"】"))</f>
        <v>【100.05】</v>
      </c>
      <c r="DH6" s="36">
        <f>IF(DH7="",NA(),DH7)</f>
        <v>28.75</v>
      </c>
      <c r="DI6" s="36">
        <f t="shared" ref="DI6:DQ6" si="12">IF(DI7="",NA(),DI7)</f>
        <v>32.33</v>
      </c>
      <c r="DJ6" s="36">
        <f t="shared" si="12"/>
        <v>35.35</v>
      </c>
      <c r="DK6" s="36">
        <f t="shared" si="12"/>
        <v>38.61</v>
      </c>
      <c r="DL6" s="36">
        <f t="shared" si="12"/>
        <v>41.97</v>
      </c>
      <c r="DM6" s="36">
        <f t="shared" si="12"/>
        <v>38.86</v>
      </c>
      <c r="DN6" s="36">
        <f t="shared" si="12"/>
        <v>39.81</v>
      </c>
      <c r="DO6" s="36">
        <f t="shared" si="12"/>
        <v>51.44</v>
      </c>
      <c r="DP6" s="36">
        <f t="shared" si="12"/>
        <v>52.4</v>
      </c>
      <c r="DQ6" s="36">
        <f t="shared" si="12"/>
        <v>53.56</v>
      </c>
      <c r="DR6" s="35" t="str">
        <f>IF(DR7="","",IF(DR7="-","【-】","【"&amp;SUBSTITUTE(TEXT(DR7,"#,##0.00"),"-","△")&amp;"】"))</f>
        <v>【53.56】</v>
      </c>
      <c r="DS6" s="35">
        <f>IF(DS7="",NA(),DS7)</f>
        <v>0</v>
      </c>
      <c r="DT6" s="35">
        <f t="shared" ref="DT6:EB6" si="13">IF(DT7="",NA(),DT7)</f>
        <v>0</v>
      </c>
      <c r="DU6" s="35">
        <f t="shared" si="13"/>
        <v>0</v>
      </c>
      <c r="DV6" s="36">
        <f t="shared" si="13"/>
        <v>8.93</v>
      </c>
      <c r="DW6" s="36">
        <f t="shared" si="13"/>
        <v>99.27</v>
      </c>
      <c r="DX6" s="36">
        <f t="shared" si="13"/>
        <v>12.13</v>
      </c>
      <c r="DY6" s="36">
        <f t="shared" si="13"/>
        <v>13.72</v>
      </c>
      <c r="DZ6" s="36">
        <f t="shared" si="13"/>
        <v>16.77</v>
      </c>
      <c r="EA6" s="36">
        <f t="shared" si="13"/>
        <v>18.05</v>
      </c>
      <c r="EB6" s="36">
        <f t="shared" si="13"/>
        <v>19.440000000000001</v>
      </c>
      <c r="EC6" s="35" t="str">
        <f>IF(EC7="","",IF(EC7="-","【-】","【"&amp;SUBSTITUTE(TEXT(EC7,"#,##0.00"),"-","△")&amp;"】"))</f>
        <v>【19.44】</v>
      </c>
      <c r="ED6" s="36">
        <f>IF(ED7="",NA(),ED7)</f>
        <v>0.1</v>
      </c>
      <c r="EE6" s="36">
        <f t="shared" ref="EE6:EM6" si="14">IF(EE7="",NA(),EE7)</f>
        <v>0.1</v>
      </c>
      <c r="EF6" s="36">
        <f t="shared" si="14"/>
        <v>0.1</v>
      </c>
      <c r="EG6" s="35">
        <f t="shared" si="14"/>
        <v>0</v>
      </c>
      <c r="EH6" s="35">
        <f t="shared" si="14"/>
        <v>0</v>
      </c>
      <c r="EI6" s="36">
        <f t="shared" si="14"/>
        <v>0.16</v>
      </c>
      <c r="EJ6" s="36">
        <f t="shared" si="14"/>
        <v>0.25</v>
      </c>
      <c r="EK6" s="36">
        <f t="shared" si="14"/>
        <v>0.13</v>
      </c>
      <c r="EL6" s="36">
        <f t="shared" si="14"/>
        <v>0.26</v>
      </c>
      <c r="EM6" s="36">
        <f t="shared" si="14"/>
        <v>0.24</v>
      </c>
      <c r="EN6" s="35" t="str">
        <f>IF(EN7="","",IF(EN7="-","【-】","【"&amp;SUBSTITUTE(TEXT(EN7,"#,##0.00"),"-","△")&amp;"】"))</f>
        <v>【0.24】</v>
      </c>
    </row>
    <row r="7" spans="1:144" s="37" customFormat="1">
      <c r="A7" s="29"/>
      <c r="B7" s="38">
        <v>2016</v>
      </c>
      <c r="C7" s="38">
        <v>168912</v>
      </c>
      <c r="D7" s="38">
        <v>46</v>
      </c>
      <c r="E7" s="38">
        <v>1</v>
      </c>
      <c r="F7" s="38">
        <v>0</v>
      </c>
      <c r="G7" s="38">
        <v>2</v>
      </c>
      <c r="H7" s="38" t="s">
        <v>105</v>
      </c>
      <c r="I7" s="38" t="s">
        <v>106</v>
      </c>
      <c r="J7" s="38" t="s">
        <v>107</v>
      </c>
      <c r="K7" s="38" t="s">
        <v>108</v>
      </c>
      <c r="L7" s="38" t="s">
        <v>109</v>
      </c>
      <c r="M7" s="38"/>
      <c r="N7" s="39" t="s">
        <v>110</v>
      </c>
      <c r="O7" s="39">
        <v>66.72</v>
      </c>
      <c r="P7" s="39">
        <v>96.19</v>
      </c>
      <c r="Q7" s="39">
        <v>0</v>
      </c>
      <c r="R7" s="39" t="s">
        <v>110</v>
      </c>
      <c r="S7" s="39" t="s">
        <v>110</v>
      </c>
      <c r="T7" s="39" t="s">
        <v>110</v>
      </c>
      <c r="U7" s="39">
        <v>97451</v>
      </c>
      <c r="V7" s="39">
        <v>234.28</v>
      </c>
      <c r="W7" s="39">
        <v>415.96</v>
      </c>
      <c r="X7" s="39">
        <v>118.23</v>
      </c>
      <c r="Y7" s="39">
        <v>123.05</v>
      </c>
      <c r="Z7" s="39">
        <v>135.09</v>
      </c>
      <c r="AA7" s="39">
        <v>116.94</v>
      </c>
      <c r="AB7" s="39">
        <v>123.63</v>
      </c>
      <c r="AC7" s="39">
        <v>113.16</v>
      </c>
      <c r="AD7" s="39">
        <v>113.88</v>
      </c>
      <c r="AE7" s="39">
        <v>113.47</v>
      </c>
      <c r="AF7" s="39">
        <v>113.33</v>
      </c>
      <c r="AG7" s="39">
        <v>114.05</v>
      </c>
      <c r="AH7" s="39">
        <v>114.05</v>
      </c>
      <c r="AI7" s="39">
        <v>0</v>
      </c>
      <c r="AJ7" s="39">
        <v>0</v>
      </c>
      <c r="AK7" s="39">
        <v>0</v>
      </c>
      <c r="AL7" s="39">
        <v>0</v>
      </c>
      <c r="AM7" s="39">
        <v>0</v>
      </c>
      <c r="AN7" s="39">
        <v>23.57</v>
      </c>
      <c r="AO7" s="39">
        <v>21.34</v>
      </c>
      <c r="AP7" s="39">
        <v>16.89</v>
      </c>
      <c r="AQ7" s="39">
        <v>17.39</v>
      </c>
      <c r="AR7" s="39">
        <v>12.65</v>
      </c>
      <c r="AS7" s="39">
        <v>12.65</v>
      </c>
      <c r="AT7" s="39">
        <v>7150.34</v>
      </c>
      <c r="AU7" s="39">
        <v>2300.35</v>
      </c>
      <c r="AV7" s="39">
        <v>516.98</v>
      </c>
      <c r="AW7" s="39">
        <v>230.91</v>
      </c>
      <c r="AX7" s="39">
        <v>378.53</v>
      </c>
      <c r="AY7" s="39">
        <v>654.97</v>
      </c>
      <c r="AZ7" s="39">
        <v>634.53</v>
      </c>
      <c r="BA7" s="39">
        <v>200.22</v>
      </c>
      <c r="BB7" s="39">
        <v>212.95</v>
      </c>
      <c r="BC7" s="39">
        <v>224.41</v>
      </c>
      <c r="BD7" s="39">
        <v>224.41</v>
      </c>
      <c r="BE7" s="39">
        <v>111.78</v>
      </c>
      <c r="BF7" s="39">
        <v>113.88</v>
      </c>
      <c r="BG7" s="39">
        <v>127.7</v>
      </c>
      <c r="BH7" s="39">
        <v>243.26</v>
      </c>
      <c r="BI7" s="39">
        <v>335.54</v>
      </c>
      <c r="BJ7" s="39">
        <v>383.75</v>
      </c>
      <c r="BK7" s="39">
        <v>368.94</v>
      </c>
      <c r="BL7" s="39">
        <v>351.06</v>
      </c>
      <c r="BM7" s="39">
        <v>333.48</v>
      </c>
      <c r="BN7" s="39">
        <v>320.31</v>
      </c>
      <c r="BO7" s="39">
        <v>320.31</v>
      </c>
      <c r="BP7" s="39">
        <v>108.29</v>
      </c>
      <c r="BQ7" s="39">
        <v>112.77</v>
      </c>
      <c r="BR7" s="39">
        <v>124.74</v>
      </c>
      <c r="BS7" s="39">
        <v>107.58</v>
      </c>
      <c r="BT7" s="39">
        <v>114.07</v>
      </c>
      <c r="BU7" s="39">
        <v>110.39</v>
      </c>
      <c r="BV7" s="39">
        <v>111.12</v>
      </c>
      <c r="BW7" s="39">
        <v>112.92</v>
      </c>
      <c r="BX7" s="39">
        <v>112.81</v>
      </c>
      <c r="BY7" s="39">
        <v>113.88</v>
      </c>
      <c r="BZ7" s="39">
        <v>113.88</v>
      </c>
      <c r="CA7" s="39">
        <v>42.54</v>
      </c>
      <c r="CB7" s="39">
        <v>40.32</v>
      </c>
      <c r="CC7" s="39">
        <v>35</v>
      </c>
      <c r="CD7" s="39">
        <v>40.67</v>
      </c>
      <c r="CE7" s="39">
        <v>38.729999999999997</v>
      </c>
      <c r="CF7" s="39">
        <v>76.81</v>
      </c>
      <c r="CG7" s="39">
        <v>75.75</v>
      </c>
      <c r="CH7" s="39">
        <v>75.3</v>
      </c>
      <c r="CI7" s="39">
        <v>75.3</v>
      </c>
      <c r="CJ7" s="39">
        <v>74.02</v>
      </c>
      <c r="CK7" s="39">
        <v>74.02</v>
      </c>
      <c r="CL7" s="39">
        <v>52.75</v>
      </c>
      <c r="CM7" s="39">
        <v>53.44</v>
      </c>
      <c r="CN7" s="39">
        <v>58.03</v>
      </c>
      <c r="CO7" s="39">
        <v>56.71</v>
      </c>
      <c r="CP7" s="39">
        <v>56.21</v>
      </c>
      <c r="CQ7" s="39">
        <v>64.55</v>
      </c>
      <c r="CR7" s="39">
        <v>64.12</v>
      </c>
      <c r="CS7" s="39">
        <v>62.69</v>
      </c>
      <c r="CT7" s="39">
        <v>61.82</v>
      </c>
      <c r="CU7" s="39">
        <v>61.66</v>
      </c>
      <c r="CV7" s="39">
        <v>61.66</v>
      </c>
      <c r="CW7" s="39">
        <v>100</v>
      </c>
      <c r="CX7" s="39">
        <v>100</v>
      </c>
      <c r="CY7" s="39">
        <v>100</v>
      </c>
      <c r="CZ7" s="39">
        <v>100</v>
      </c>
      <c r="DA7" s="39">
        <v>100</v>
      </c>
      <c r="DB7" s="39">
        <v>99.93</v>
      </c>
      <c r="DC7" s="39">
        <v>100.12</v>
      </c>
      <c r="DD7" s="39">
        <v>100.12</v>
      </c>
      <c r="DE7" s="39">
        <v>100.03</v>
      </c>
      <c r="DF7" s="39">
        <v>100.05</v>
      </c>
      <c r="DG7" s="39">
        <v>100.05</v>
      </c>
      <c r="DH7" s="39">
        <v>28.75</v>
      </c>
      <c r="DI7" s="39">
        <v>32.33</v>
      </c>
      <c r="DJ7" s="39">
        <v>35.35</v>
      </c>
      <c r="DK7" s="39">
        <v>38.61</v>
      </c>
      <c r="DL7" s="39">
        <v>41.97</v>
      </c>
      <c r="DM7" s="39">
        <v>38.86</v>
      </c>
      <c r="DN7" s="39">
        <v>39.81</v>
      </c>
      <c r="DO7" s="39">
        <v>51.44</v>
      </c>
      <c r="DP7" s="39">
        <v>52.4</v>
      </c>
      <c r="DQ7" s="39">
        <v>53.56</v>
      </c>
      <c r="DR7" s="39">
        <v>53.56</v>
      </c>
      <c r="DS7" s="39">
        <v>0</v>
      </c>
      <c r="DT7" s="39">
        <v>0</v>
      </c>
      <c r="DU7" s="39">
        <v>0</v>
      </c>
      <c r="DV7" s="39">
        <v>8.93</v>
      </c>
      <c r="DW7" s="39">
        <v>99.27</v>
      </c>
      <c r="DX7" s="39">
        <v>12.13</v>
      </c>
      <c r="DY7" s="39">
        <v>13.72</v>
      </c>
      <c r="DZ7" s="39">
        <v>16.77</v>
      </c>
      <c r="EA7" s="39">
        <v>18.05</v>
      </c>
      <c r="EB7" s="39">
        <v>19.440000000000001</v>
      </c>
      <c r="EC7" s="39">
        <v>19.440000000000001</v>
      </c>
      <c r="ED7" s="39">
        <v>0.1</v>
      </c>
      <c r="EE7" s="39">
        <v>0.1</v>
      </c>
      <c r="EF7" s="39">
        <v>0.1</v>
      </c>
      <c r="EG7" s="39">
        <v>0</v>
      </c>
      <c r="EH7" s="39">
        <v>0</v>
      </c>
      <c r="EI7" s="39">
        <v>0.16</v>
      </c>
      <c r="EJ7" s="39">
        <v>0.25</v>
      </c>
      <c r="EK7" s="39">
        <v>0.13</v>
      </c>
      <c r="EL7" s="39">
        <v>0.26</v>
      </c>
      <c r="EM7" s="39">
        <v>0.24</v>
      </c>
      <c r="EN7" s="39">
        <v>0.24</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FJ-USER</cp:lastModifiedBy>
  <cp:lastPrinted>2018-02-07T04:49:40Z</cp:lastPrinted>
  <dcterms:created xsi:type="dcterms:W3CDTF">2017-12-25T01:27:16Z</dcterms:created>
  <dcterms:modified xsi:type="dcterms:W3CDTF">2018-02-13T00:35:38Z</dcterms:modified>
  <cp:category/>
</cp:coreProperties>
</file>