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08011\Desktop\"/>
    </mc:Choice>
  </mc:AlternateContent>
  <bookViews>
    <workbookView xWindow="0" yWindow="0" windowWidth="19200" windowHeight="11370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<sst xmlns="http://schemas.openxmlformats.org/spreadsheetml/2006/main" count="240" uniqueCount="126">
  <si>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</si>
  <si>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</si>
  <si>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</si>
  <si>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</si>
  <si>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</si>
  <si>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</si>
  <si>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</si>
  <si>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</si>
  <si>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</si>
  <si>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</si>
  <si>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</si>
  <si>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</si>
  <si>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</si>
  <si>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</si>
  <si>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</si>
  <si>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</si>
  <si>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</si>
  <si>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</si>
  <si>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</si>
  <si>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</si>
  <si>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</si>
  <si>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</si>
  <si>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</si>
  <si>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</si>
  <si>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</si>
  <si>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</si>
  <si>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</si>
  <si>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</si>
  <si>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</si>
  <si>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</si>
  <si>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</si>
  <si>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</si>
  <si>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</si>
  <si>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</si>
  <si>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</si>
  <si>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</si>
  <si>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</si>
  <si>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</si>
  <si>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</si>
  <si>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</si>
  <si>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</si>
  <si>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</si>
  <si>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</si>
  <si>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</si>
  <si>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</si>
  <si>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</si>
  <si>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</si>
  <si>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</si>
  <si>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</si>
  <si>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</si>
  <si>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</si>
  <si>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</si>
  <si>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</si>
  <si>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</si>
  <si>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</si>
  <si>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</si>
  <si>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</si>
  <si>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</si>
  <si>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</si>
  <si>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</si>
  <si>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</si>
  <si>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</si>
  <si>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</si>
  <si>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</si>
  <si>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</si>
  <si>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</si>
  <si>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</si>
  <si>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</si>
  <si>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</si>
  <si>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</si>
  <si>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</si>
  <si>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</si>
  <si>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</si>
  <si>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</si>
  <si>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</si>
  <si>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</si>
  <si>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</si>
  <si>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</si>
  <si>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</si>
  <si>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</si>
  <si>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</si>
  <si>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</si>
  <si>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</si>
  <si>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</si>
  <si>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</si>
  <si>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</si>
  <si>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</si>
  <si>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</si>
  <si>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</si>
  <si>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</si>
  <si>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</si>
  <si>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</si>
  <si>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</si>
  <si>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</si>
  <si>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</si>
  <si>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</si>
  <si>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</si>
  <si>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</si>
  <si>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</si>
  <si>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</si>
  <si>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</si>
  <si>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</si>
  <si>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</si>
  <si>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</si>
  <si>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</si>
  <si>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</si>
  <si>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</si>
  <si>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</si>
  <si>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</si>
  <si>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</si>
  <si>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富山県　上市町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</si>
  <si>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</si>
  <si>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</si>
  <si>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</si>
  <si>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</si>
  <si>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</si>
  <si>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</si>
  <si>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</si>
  <si>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</si>
  <si>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</si>
  <si>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</si>
  <si>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</si>
  <si>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今のところ、布設後30年を経過した管渠はないが、今後、管渠の点検等が必要となってくる為、十分に留意していく必要がある。</t>
    <phoneticPr fontId="4"/>
  </si>
  <si>
    <t xml:space="preserve">  本町においては、収益的収支比率はここ数年50～70％前後で推移し、赤字が続いている状況である。汚水管渠の面的整備事業が終了しているため、今後は農業集落排水事業の普及啓発に努め、経営の効率性をより高めることが必要と考えられる。</t>
    <phoneticPr fontId="4"/>
  </si>
  <si>
    <t xml:space="preserve">①収益的収支比率は71.12％（H28）と単年度については赤字となっており、経営の健全性については一定の水準に達していない状況である。
④企業債残高対事業規模比率は、類似団体の平均値を下回った。
⑤経費回収率は、100.00％となっており、使用料では回収できている。
⑥汚水処理原価は、類似団体の平均値を下回っている。
⑦施設利用率は、類似団体の平均値を下回った。
⑧水洗化率については、類似団体の平均値より高い水準にあり、今後も水洗化率の向上に努めていく。
 </t>
    <rPh sb="92" eb="93">
      <t>シタ</t>
    </rPh>
    <rPh sb="177" eb="178">
      <t>シタ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</si>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</sst>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E-4F78-946A-AE5D58DDA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20000"/>
        <c:axId val="452020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E-4F78-946A-AE5D58DDA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020000"/>
        <c:axId val="452020392"/>
      </c:lineChart>
      <c:dateAx>
        <c:axId val="45202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020392"/>
        <c:crosses val="autoZero"/>
        <c:auto val="1"/>
        <c:lblOffset val="100"/>
        <c:baseTimeUnit val="years"/>
      </c:dateAx>
      <c:valAx>
        <c:axId val="452020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02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56.67</c:v>
                </c:pt>
                <c:pt idx="1">
                  <c:v>55.76</c:v>
                </c:pt>
                <c:pt idx="2">
                  <c:v>56.89</c:v>
                </c:pt>
                <c:pt idx="3">
                  <c:v>55.3</c:v>
                </c:pt>
                <c:pt idx="4">
                  <c:v>55.98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C-4F64-B3CF-7C26134EE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99224"/>
        <c:axId val="44929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C-4F64-B3CF-7C26134EE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99224"/>
        <c:axId val="449299616"/>
      </c:lineChart>
      <c:dateAx>
        <c:axId val="449299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299616"/>
        <c:crosses val="autoZero"/>
        <c:auto val="1"/>
        <c:lblOffset val="100"/>
        <c:baseTimeUnit val="years"/>
      </c:dateAx>
      <c:valAx>
        <c:axId val="44929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299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92.07</c:v>
                </c:pt>
                <c:pt idx="1">
                  <c:v>92.64</c:v>
                </c:pt>
                <c:pt idx="2">
                  <c:v>93.06</c:v>
                </c:pt>
                <c:pt idx="3">
                  <c:v>93.53</c:v>
                </c:pt>
                <c:pt idx="4">
                  <c:v>93.05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F-428F-81BE-CCC239213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300792"/>
        <c:axId val="44930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F-428F-81BE-CCC239213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00792"/>
        <c:axId val="449301184"/>
      </c:lineChart>
      <c:dateAx>
        <c:axId val="449300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301184"/>
        <c:crosses val="autoZero"/>
        <c:auto val="1"/>
        <c:lblOffset val="100"/>
        <c:baseTimeUnit val="years"/>
      </c:dateAx>
      <c:valAx>
        <c:axId val="44930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300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67.08</c:v>
                </c:pt>
                <c:pt idx="1">
                  <c:v>58.62</c:v>
                </c:pt>
                <c:pt idx="2">
                  <c:v>58.79</c:v>
                </c:pt>
                <c:pt idx="3">
                  <c:v>56.81</c:v>
                </c:pt>
                <c:pt idx="4">
                  <c:v>71.12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0-46EA-B221-DF6847D7A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21568"/>
        <c:axId val="45202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0-46EA-B221-DF6847D7A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021568"/>
        <c:axId val="452021960"/>
      </c:lineChart>
      <c:dateAx>
        <c:axId val="45202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021960"/>
        <c:crosses val="autoZero"/>
        <c:auto val="1"/>
        <c:lblOffset val="100"/>
        <c:baseTimeUnit val="years"/>
      </c:dateAx>
      <c:valAx>
        <c:axId val="45202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02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0-4144-99D7-FA0AC2B48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23136"/>
        <c:axId val="45202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0-4144-99D7-FA0AC2B48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023136"/>
        <c:axId val="452023528"/>
      </c:lineChart>
      <c:dateAx>
        <c:axId val="45202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023528"/>
        <c:crosses val="autoZero"/>
        <c:auto val="1"/>
        <c:lblOffset val="100"/>
        <c:baseTimeUnit val="years"/>
      </c:dateAx>
      <c:valAx>
        <c:axId val="45202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02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E-492E-AA01-3EF2A883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24704"/>
        <c:axId val="452025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E-492E-AA01-3EF2A883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024704"/>
        <c:axId val="452025096"/>
      </c:lineChart>
      <c:dateAx>
        <c:axId val="45202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025096"/>
        <c:crosses val="autoZero"/>
        <c:auto val="1"/>
        <c:lblOffset val="100"/>
        <c:baseTimeUnit val="years"/>
      </c:dateAx>
      <c:valAx>
        <c:axId val="452025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02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F-4760-B87C-19EE8472D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91384"/>
        <c:axId val="44929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F-4760-B87C-19EE8472D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91384"/>
        <c:axId val="449291776"/>
      </c:lineChart>
      <c:dateAx>
        <c:axId val="449291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291776"/>
        <c:crosses val="autoZero"/>
        <c:auto val="1"/>
        <c:lblOffset val="100"/>
        <c:baseTimeUnit val="years"/>
      </c:dateAx>
      <c:valAx>
        <c:axId val="44929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291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9-4704-9DAC-ACC78CD3A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92952"/>
        <c:axId val="44929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9-4704-9DAC-ACC78CD3A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92952"/>
        <c:axId val="449293344"/>
      </c:lineChart>
      <c:dateAx>
        <c:axId val="449292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293344"/>
        <c:crosses val="autoZero"/>
        <c:auto val="1"/>
        <c:lblOffset val="100"/>
        <c:baseTimeUnit val="years"/>
      </c:dateAx>
      <c:valAx>
        <c:axId val="44929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292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1107.02</c:v>
                </c:pt>
                <c:pt idx="1">
                  <c:v>1272.3900000000001</c:v>
                </c:pt>
                <c:pt idx="2">
                  <c:v>1323.34</c:v>
                </c:pt>
                <c:pt idx="3">
                  <c:v>1245.4100000000001</c:v>
                </c:pt>
                <c:pt idx="4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1-408B-B4D9-018D7494C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94520"/>
        <c:axId val="44929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31-408B-B4D9-018D7494C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94520"/>
        <c:axId val="449294912"/>
      </c:lineChart>
      <c:dateAx>
        <c:axId val="44929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294912"/>
        <c:crosses val="autoZero"/>
        <c:auto val="1"/>
        <c:lblOffset val="100"/>
        <c:baseTimeUnit val="years"/>
      </c:dateAx>
      <c:valAx>
        <c:axId val="44929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29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75.599999999999994</c:v>
                </c:pt>
                <c:pt idx="1">
                  <c:v>56.86</c:v>
                </c:pt>
                <c:pt idx="2">
                  <c:v>60.66</c:v>
                </c:pt>
                <c:pt idx="3">
                  <c:v>64.22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1-4A90-BE1B-12C7AFB5D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96088"/>
        <c:axId val="44929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1-4A90-BE1B-12C7AFB5D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96088"/>
        <c:axId val="449296480"/>
      </c:lineChart>
      <c:dateAx>
        <c:axId val="449296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296480"/>
        <c:crosses val="autoZero"/>
        <c:auto val="1"/>
        <c:lblOffset val="100"/>
        <c:baseTimeUnit val="years"/>
      </c:dateAx>
      <c:valAx>
        <c:axId val="44929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296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235.88</c:v>
                </c:pt>
                <c:pt idx="1">
                  <c:v>286.72000000000003</c:v>
                </c:pt>
                <c:pt idx="2">
                  <c:v>275.35000000000002</c:v>
                </c:pt>
                <c:pt idx="3">
                  <c:v>262.39</c:v>
                </c:pt>
                <c:pt idx="4">
                  <c:v>167.82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7-489A-9BFD-C4ABF4BA5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97656"/>
        <c:axId val="44929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7-489A-9BFD-C4ABF4BA5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97656"/>
        <c:axId val="449298048"/>
      </c:lineChart>
      <c:dateAx>
        <c:axId val="449297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298048"/>
        <c:crosses val="autoZero"/>
        <c:auto val="1"/>
        <c:lblOffset val="100"/>
        <c:baseTimeUnit val="years"/>
      </c:dateAx>
      <c:valAx>
        <c:axId val="44929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297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I37" zoomScaleNormal="100" workbookViewId="0">
      <selection activeCell="AD10" sqref="AD10:AJ10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富山県　上市町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21275</v>
      </c>
      <c r="AM8" s="50"/>
      <c r="AN8" s="50"/>
      <c r="AO8" s="50"/>
      <c r="AP8" s="50"/>
      <c r="AQ8" s="50"/>
      <c r="AR8" s="50"/>
      <c r="AS8" s="50"/>
      <c r="AT8" s="45">
        <f>データ!T6</f>
        <v>236.71</v>
      </c>
      <c r="AU8" s="45"/>
      <c r="AV8" s="45"/>
      <c r="AW8" s="45"/>
      <c r="AX8" s="45"/>
      <c r="AY8" s="45"/>
      <c r="AZ8" s="45"/>
      <c r="BA8" s="45"/>
      <c r="BB8" s="45">
        <f>データ!U6</f>
        <v>89.88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11.07</v>
      </c>
      <c r="Q10" s="45"/>
      <c r="R10" s="45"/>
      <c r="S10" s="45"/>
      <c r="T10" s="45"/>
      <c r="U10" s="45"/>
      <c r="V10" s="45"/>
      <c r="W10" s="45">
        <f>データ!Q6</f>
        <v>78.17</v>
      </c>
      <c r="X10" s="45"/>
      <c r="Y10" s="45"/>
      <c r="Z10" s="45"/>
      <c r="AA10" s="45"/>
      <c r="AB10" s="45"/>
      <c r="AC10" s="45"/>
      <c r="AD10" s="50">
        <f>データ!R6</f>
        <v>3240</v>
      </c>
      <c r="AE10" s="50"/>
      <c r="AF10" s="50"/>
      <c r="AG10" s="50"/>
      <c r="AH10" s="50"/>
      <c r="AI10" s="50"/>
      <c r="AJ10" s="50"/>
      <c r="AK10" s="2"/>
      <c r="AL10" s="50">
        <f>データ!V6</f>
        <v>2345</v>
      </c>
      <c r="AM10" s="50"/>
      <c r="AN10" s="50"/>
      <c r="AO10" s="50"/>
      <c r="AP10" s="50"/>
      <c r="AQ10" s="50"/>
      <c r="AR10" s="50"/>
      <c r="AS10" s="50"/>
      <c r="AT10" s="45">
        <f>データ!W6</f>
        <v>0.92</v>
      </c>
      <c r="AU10" s="45"/>
      <c r="AV10" s="45"/>
      <c r="AW10" s="45"/>
      <c r="AX10" s="45"/>
      <c r="AY10" s="45"/>
      <c r="AZ10" s="45"/>
      <c r="BA10" s="45"/>
      <c r="BB10" s="45">
        <f>データ!X6</f>
        <v>2548.91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algorithmName="SHA-512" hashValue="dFnqJkllcodsw+enIKbPG6KmB/i9ReWqy4ECJLr2X2NuupWpJosZURiqzQ5ZVkU8SseJLgo5a/ddiMchgmDpNg==" saltValue="S1zjPnQArl5tzCH13IM8a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AY1" workbookViewId="0">
      <selection activeCell="BI8" sqref="BI8"/>
    </sheetView>
  </sheetViews>
  <sheetFormatPr defaultColWidth="9"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163228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上市町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11.07</v>
      </c>
      <c r="Q6" s="34">
        <f t="shared" si="3"/>
        <v>78.17</v>
      </c>
      <c r="R6" s="34">
        <f t="shared" si="3"/>
        <v>3240</v>
      </c>
      <c r="S6" s="34">
        <f t="shared" si="3"/>
        <v>21275</v>
      </c>
      <c r="T6" s="34">
        <f t="shared" si="3"/>
        <v>236.71</v>
      </c>
      <c r="U6" s="34">
        <f t="shared" si="3"/>
        <v>89.88</v>
      </c>
      <c r="V6" s="34">
        <f t="shared" si="3"/>
        <v>2345</v>
      </c>
      <c r="W6" s="34">
        <f t="shared" si="3"/>
        <v>0.92</v>
      </c>
      <c r="X6" s="34">
        <f t="shared" si="3"/>
        <v>2548.91</v>
      </c>
      <c r="Y6" s="35">
        <f>IF(Y7="",NA(),Y7)</f>
        <v>67.08</v>
      </c>
      <c r="Z6" s="35">
        <f t="shared" ref="Z6:AH6" si="4">IF(Z7="",NA(),Z7)</f>
        <v>58.62</v>
      </c>
      <c r="AA6" s="35">
        <f t="shared" si="4"/>
        <v>58.79</v>
      </c>
      <c r="AB6" s="35">
        <f t="shared" si="4"/>
        <v>56.81</v>
      </c>
      <c r="AC6" s="35">
        <f t="shared" si="4"/>
        <v>71.12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1107.02</v>
      </c>
      <c r="BG6" s="35">
        <f t="shared" ref="BG6:BO6" si="7">IF(BG7="",NA(),BG7)</f>
        <v>1272.3900000000001</v>
      </c>
      <c r="BH6" s="35">
        <f t="shared" si="7"/>
        <v>1323.34</v>
      </c>
      <c r="BI6" s="35">
        <f t="shared" si="7"/>
        <v>1245.4100000000001</v>
      </c>
      <c r="BJ6" s="35">
        <f t="shared" si="7"/>
        <v>127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75.599999999999994</v>
      </c>
      <c r="BR6" s="35">
        <f t="shared" ref="BR6:BZ6" si="8">IF(BR7="",NA(),BR7)</f>
        <v>56.86</v>
      </c>
      <c r="BS6" s="35">
        <f t="shared" si="8"/>
        <v>60.66</v>
      </c>
      <c r="BT6" s="35">
        <f t="shared" si="8"/>
        <v>64.22</v>
      </c>
      <c r="BU6" s="35">
        <f t="shared" si="8"/>
        <v>100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235.88</v>
      </c>
      <c r="CC6" s="35">
        <f t="shared" ref="CC6:CK6" si="9">IF(CC7="",NA(),CC7)</f>
        <v>286.72000000000003</v>
      </c>
      <c r="CD6" s="35">
        <f t="shared" si="9"/>
        <v>275.35000000000002</v>
      </c>
      <c r="CE6" s="35">
        <f t="shared" si="9"/>
        <v>262.39</v>
      </c>
      <c r="CF6" s="35">
        <f t="shared" si="9"/>
        <v>167.82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56.67</v>
      </c>
      <c r="CN6" s="35">
        <f t="shared" ref="CN6:CV6" si="10">IF(CN7="",NA(),CN7)</f>
        <v>55.76</v>
      </c>
      <c r="CO6" s="35">
        <f t="shared" si="10"/>
        <v>56.89</v>
      </c>
      <c r="CP6" s="35">
        <f t="shared" si="10"/>
        <v>55.3</v>
      </c>
      <c r="CQ6" s="35">
        <f t="shared" si="10"/>
        <v>55.98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92.07</v>
      </c>
      <c r="CY6" s="35">
        <f t="shared" ref="CY6:DG6" si="11">IF(CY7="",NA(),CY7)</f>
        <v>92.64</v>
      </c>
      <c r="CZ6" s="35">
        <f t="shared" si="11"/>
        <v>93.06</v>
      </c>
      <c r="DA6" s="35">
        <f t="shared" si="11"/>
        <v>93.53</v>
      </c>
      <c r="DB6" s="35">
        <f t="shared" si="11"/>
        <v>93.05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163228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11.07</v>
      </c>
      <c r="Q7" s="38">
        <v>78.17</v>
      </c>
      <c r="R7" s="38">
        <v>3240</v>
      </c>
      <c r="S7" s="38">
        <v>21275</v>
      </c>
      <c r="T7" s="38">
        <v>236.71</v>
      </c>
      <c r="U7" s="38">
        <v>89.88</v>
      </c>
      <c r="V7" s="38">
        <v>2345</v>
      </c>
      <c r="W7" s="38">
        <v>0.92</v>
      </c>
      <c r="X7" s="38">
        <v>2548.91</v>
      </c>
      <c r="Y7" s="38">
        <v>67.08</v>
      </c>
      <c r="Z7" s="38">
        <v>58.62</v>
      </c>
      <c r="AA7" s="38">
        <v>58.79</v>
      </c>
      <c r="AB7" s="38">
        <v>56.81</v>
      </c>
      <c r="AC7" s="38">
        <v>71.12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1107.02</v>
      </c>
      <c r="BG7" s="38">
        <v>1272.3900000000001</v>
      </c>
      <c r="BH7" s="38">
        <v>1323.34</v>
      </c>
      <c r="BI7" s="38">
        <v>1245.4100000000001</v>
      </c>
      <c r="BJ7" s="38">
        <v>127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75.599999999999994</v>
      </c>
      <c r="BR7" s="38">
        <v>56.86</v>
      </c>
      <c r="BS7" s="38">
        <v>60.66</v>
      </c>
      <c r="BT7" s="38">
        <v>64.22</v>
      </c>
      <c r="BU7" s="38">
        <v>100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235.88</v>
      </c>
      <c r="CC7" s="38">
        <v>286.72000000000003</v>
      </c>
      <c r="CD7" s="38">
        <v>275.35000000000002</v>
      </c>
      <c r="CE7" s="38">
        <v>262.39</v>
      </c>
      <c r="CF7" s="38">
        <v>167.82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56.67</v>
      </c>
      <c r="CN7" s="38">
        <v>55.76</v>
      </c>
      <c r="CO7" s="38">
        <v>56.89</v>
      </c>
      <c r="CP7" s="38">
        <v>55.3</v>
      </c>
      <c r="CQ7" s="38">
        <v>55.98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92.07</v>
      </c>
      <c r="CY7" s="38">
        <v>92.64</v>
      </c>
      <c r="CZ7" s="38">
        <v>93.06</v>
      </c>
      <c r="DA7" s="38">
        <v>93.53</v>
      </c>
      <c r="DB7" s="38">
        <v>93.05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建設課 011</cp:lastModifiedBy>
  <cp:lastPrinted>2018-02-13T05:36:45Z</cp:lastPrinted>
  <dcterms:created xsi:type="dcterms:W3CDTF">2017-12-25T02:28:09Z</dcterms:created>
  <dcterms:modified xsi:type="dcterms:W3CDTF">2018-02-13T06:03:17Z</dcterms:modified>
  <cp:category/>
</cp:coreProperties>
</file>